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0" yWindow="0" windowWidth="13260" windowHeight="4404" tabRatio="699" activeTab="0"/>
  </bookViews>
  <sheets>
    <sheet name="1" sheetId="1" r:id="rId1"/>
    <sheet name="2" sheetId="2" r:id="rId2"/>
    <sheet name="3（知事）" sheetId="3" r:id="rId3"/>
    <sheet name="4（県議）" sheetId="4" r:id="rId4"/>
    <sheet name="6（市区長）" sheetId="5" r:id="rId5"/>
    <sheet name="8（市区議）" sheetId="6" r:id="rId6"/>
    <sheet name="10（町村長）" sheetId="7" r:id="rId7"/>
    <sheet name="12（町村議）" sheetId="8" r:id="rId8"/>
  </sheets>
  <externalReferences>
    <externalReference r:id="rId11"/>
    <externalReference r:id="rId12"/>
  </externalReferences>
  <definedNames>
    <definedName name="_" localSheetId="6">#REF!</definedName>
    <definedName name="_" localSheetId="7">#REF!</definedName>
    <definedName name="_" localSheetId="4">#REF!</definedName>
    <definedName name="_" localSheetId="5">#REF!</definedName>
    <definedName name="_">#REF!</definedName>
    <definedName name="＿月数４">'[2]（４）町村議会'!$G$1:$G$164,'[2]（４）町村議会'!$N$1:$N$164,'[2]（４）町村議会'!$U$1:$U$164,'[2]（４）町村議会'!$AB$1:$AB$164,'[2]（４）町村議会'!$AI$1:$AI$164</definedName>
    <definedName name="_xlnm.Print_Area" localSheetId="0">'1'!$A$1:$AC$33</definedName>
    <definedName name="_xlnm.Print_Area" localSheetId="6">'10（町村長）'!$A$1:$AM$51</definedName>
    <definedName name="_xlnm.Print_Area" localSheetId="7">'12（町村議）'!$A$1:$AM$51</definedName>
    <definedName name="_xlnm.Print_Area" localSheetId="1">'2'!$A$1:$AB$68</definedName>
    <definedName name="_xlnm.Print_Area" localSheetId="2">'3（知事）'!$A$1:$AM$51</definedName>
    <definedName name="_xlnm.Print_Area" localSheetId="3">'4（県議）'!$A$1:$AM$51</definedName>
    <definedName name="_xlnm.Print_Area" localSheetId="4">'6（市区長）'!$A$1:$AM$51</definedName>
    <definedName name="_xlnm.Print_Area" localSheetId="5">'8（市区議）'!$A$1:$AM$53</definedName>
    <definedName name="_xlnm.Print_Titles" localSheetId="0">'1'!$A:$D</definedName>
    <definedName name="_xlnm.Print_Titles" localSheetId="6">'10（町村長）'!$A:$B</definedName>
    <definedName name="_xlnm.Print_Titles" localSheetId="7">'12（町村議）'!$A:$B</definedName>
    <definedName name="_xlnm.Print_Titles" localSheetId="3">'4（県議）'!$A:$B</definedName>
    <definedName name="_xlnm.Print_Titles" localSheetId="4">'6（市区長）'!$A:$B</definedName>
    <definedName name="_xlnm.Print_Titles" localSheetId="5">'8（市区議）'!$A:$B</definedName>
    <definedName name="愛知４" localSheetId="6">'[2]（４）町村議会'!#REF!</definedName>
    <definedName name="愛知４" localSheetId="7">'[2]（４）町村議会'!#REF!</definedName>
    <definedName name="愛知４" localSheetId="4">'[2]（４）町村議会'!#REF!</definedName>
    <definedName name="愛知４" localSheetId="5">'[2]（４）町村議会'!#REF!</definedName>
    <definedName name="愛知４">'[2]（４）町村議会'!#REF!</definedName>
    <definedName name="愛媛" localSheetId="6">#REF!</definedName>
    <definedName name="愛媛" localSheetId="7">#REF!</definedName>
    <definedName name="愛媛" localSheetId="4">#REF!</definedName>
    <definedName name="愛媛" localSheetId="5">#REF!</definedName>
    <definedName name="愛媛">#REF!</definedName>
    <definedName name="愛媛４" localSheetId="6">'[2]（４）町村議会'!#REF!</definedName>
    <definedName name="愛媛４" localSheetId="7">'[2]（４）町村議会'!#REF!</definedName>
    <definedName name="愛媛４" localSheetId="4">'[2]（４）町村議会'!#REF!</definedName>
    <definedName name="愛媛４" localSheetId="5">'[2]（４）町村議会'!#REF!</definedName>
    <definedName name="愛媛４">'[2]（４）町村議会'!#REF!</definedName>
    <definedName name="茨城４" localSheetId="6">'[2]（４）町村議会'!#REF!</definedName>
    <definedName name="茨城４" localSheetId="7">'[2]（４）町村議会'!#REF!</definedName>
    <definedName name="茨城４" localSheetId="4">'[2]（４）町村議会'!#REF!</definedName>
    <definedName name="茨城４" localSheetId="5">'[2]（４）町村議会'!#REF!</definedName>
    <definedName name="茨城４">'[2]（４）町村議会'!#REF!</definedName>
    <definedName name="岡山４" localSheetId="6">'[2]（４）町村議会'!#REF!</definedName>
    <definedName name="岡山４" localSheetId="7">'[2]（４）町村議会'!#REF!</definedName>
    <definedName name="岡山４" localSheetId="4">'[2]（４）町村議会'!#REF!</definedName>
    <definedName name="岡山４" localSheetId="5">'[2]（４）町村議会'!#REF!</definedName>
    <definedName name="岡山４">'[2]（４）町村議会'!#REF!</definedName>
    <definedName name="沖縄４" localSheetId="6">'[2]（４）町村議会'!#REF!</definedName>
    <definedName name="沖縄４" localSheetId="7">'[2]（４）町村議会'!#REF!</definedName>
    <definedName name="沖縄４" localSheetId="4">'[2]（４）町村議会'!#REF!</definedName>
    <definedName name="沖縄４" localSheetId="5">'[2]（４）町村議会'!#REF!</definedName>
    <definedName name="沖縄４">'[2]（４）町村議会'!#REF!</definedName>
    <definedName name="岩手４" localSheetId="6">'[2]（４）町村議会'!#REF!</definedName>
    <definedName name="岩手４" localSheetId="7">'[2]（４）町村議会'!#REF!</definedName>
    <definedName name="岩手４" localSheetId="4">'[2]（４）町村議会'!#REF!</definedName>
    <definedName name="岩手４" localSheetId="5">'[2]（４）町村議会'!#REF!</definedName>
    <definedName name="岩手４">'[2]（４）町村議会'!#REF!</definedName>
    <definedName name="岐阜４" localSheetId="6">'[2]（４）町村議会'!#REF!</definedName>
    <definedName name="岐阜４" localSheetId="7">'[2]（４）町村議会'!#REF!</definedName>
    <definedName name="岐阜４" localSheetId="4">'[2]（４）町村議会'!#REF!</definedName>
    <definedName name="岐阜４" localSheetId="5">'[2]（４）町村議会'!#REF!</definedName>
    <definedName name="岐阜４">'[2]（４）町村議会'!#REF!</definedName>
    <definedName name="宮崎４" localSheetId="6">'[2]（４）町村議会'!#REF!</definedName>
    <definedName name="宮崎４" localSheetId="7">'[2]（４）町村議会'!#REF!</definedName>
    <definedName name="宮崎４" localSheetId="4">'[2]（４）町村議会'!#REF!</definedName>
    <definedName name="宮崎４" localSheetId="5">'[2]（４）町村議会'!#REF!</definedName>
    <definedName name="宮崎４">'[2]（４）町村議会'!#REF!</definedName>
    <definedName name="宮城４" localSheetId="6">'[2]（４）町村議会'!#REF!</definedName>
    <definedName name="宮城４" localSheetId="7">'[2]（４）町村議会'!#REF!</definedName>
    <definedName name="宮城４" localSheetId="4">'[2]（４）町村議会'!#REF!</definedName>
    <definedName name="宮城４" localSheetId="5">'[2]（４）町村議会'!#REF!</definedName>
    <definedName name="宮城４">'[2]（４）町村議会'!#REF!</definedName>
    <definedName name="京都３" localSheetId="6">'[2]（３）町村長'!#REF!</definedName>
    <definedName name="京都３" localSheetId="7">'[2]（３）町村長'!#REF!</definedName>
    <definedName name="京都３" localSheetId="4">'[2]（３）町村長'!#REF!</definedName>
    <definedName name="京都３" localSheetId="5">'[2]（３）町村長'!#REF!</definedName>
    <definedName name="京都３">'[2]（３）町村長'!#REF!</definedName>
    <definedName name="京都４" localSheetId="6">'[2]（４）町村議会'!#REF!</definedName>
    <definedName name="京都４" localSheetId="7">'[2]（４）町村議会'!#REF!</definedName>
    <definedName name="京都４" localSheetId="4">'[2]（４）町村議会'!#REF!</definedName>
    <definedName name="京都４" localSheetId="5">'[2]（４）町村議会'!#REF!</definedName>
    <definedName name="京都４">'[2]（４）町村議会'!#REF!</definedName>
    <definedName name="熊本４" localSheetId="6">'[2]（４）町村議会'!#REF!</definedName>
    <definedName name="熊本４" localSheetId="7">'[2]（４）町村議会'!#REF!</definedName>
    <definedName name="熊本４" localSheetId="4">'[2]（４）町村議会'!#REF!</definedName>
    <definedName name="熊本４" localSheetId="5">'[2]（４）町村議会'!#REF!</definedName>
    <definedName name="熊本４">'[2]（４）町村議会'!#REF!</definedName>
    <definedName name="群馬４" localSheetId="6">'[2]（４）町村議会'!#REF!</definedName>
    <definedName name="群馬４" localSheetId="7">'[2]（４）町村議会'!#REF!</definedName>
    <definedName name="群馬４" localSheetId="4">'[2]（４）町村議会'!#REF!</definedName>
    <definedName name="群馬４" localSheetId="5">'[2]（４）町村議会'!#REF!</definedName>
    <definedName name="群馬４">'[2]（４）町村議会'!#REF!</definedName>
    <definedName name="月数４" localSheetId="6">'[2]（４）町村議会'!#REF!,'[2]（４）町村議会'!#REF!,'[2]（４）町村議会'!#REF!,'[2]（４）町村議会'!#REF!,'[2]（４）町村議会'!#REF!</definedName>
    <definedName name="月数４" localSheetId="7">'[2]（４）町村議会'!#REF!,'[2]（４）町村議会'!#REF!,'[2]（４）町村議会'!#REF!,'[2]（４）町村議会'!#REF!,'[2]（４）町村議会'!#REF!</definedName>
    <definedName name="月数４" localSheetId="4">'[2]（４）町村議会'!#REF!,'[2]（４）町村議会'!#REF!,'[2]（４）町村議会'!#REF!,'[2]（４）町村議会'!#REF!,'[2]（４）町村議会'!#REF!</definedName>
    <definedName name="月数４" localSheetId="5">'[2]（４）町村議会'!#REF!,'[2]（４）町村議会'!#REF!,'[2]（４）町村議会'!#REF!,'[2]（４）町村議会'!#REF!,'[2]（４）町村議会'!#REF!</definedName>
    <definedName name="月数４">'[2]（４）町村議会'!#REF!,'[2]（４）町村議会'!#REF!,'[2]（４）町村議会'!#REF!,'[2]（４）町村議会'!#REF!,'[2]（４）町村議会'!#REF!</definedName>
    <definedName name="広島４" localSheetId="6">'[2]（４）町村議会'!#REF!</definedName>
    <definedName name="広島４" localSheetId="7">'[2]（４）町村議会'!#REF!</definedName>
    <definedName name="広島４" localSheetId="4">'[2]（４）町村議会'!#REF!</definedName>
    <definedName name="広島４" localSheetId="5">'[2]（４）町村議会'!#REF!</definedName>
    <definedName name="広島４">'[2]（４）町村議会'!#REF!</definedName>
    <definedName name="香川４" localSheetId="6">'[2]（４）町村議会'!#REF!</definedName>
    <definedName name="香川４" localSheetId="7">'[2]（４）町村議会'!#REF!</definedName>
    <definedName name="香川４" localSheetId="4">'[2]（４）町村議会'!#REF!</definedName>
    <definedName name="香川４" localSheetId="5">'[2]（４）町村議会'!#REF!</definedName>
    <definedName name="香川４">'[2]（４）町村議会'!#REF!</definedName>
    <definedName name="高知４" localSheetId="6">'[2]（４）町村議会'!#REF!</definedName>
    <definedName name="高知４" localSheetId="7">'[2]（４）町村議会'!#REF!</definedName>
    <definedName name="高知４" localSheetId="4">'[2]（４）町村議会'!#REF!</definedName>
    <definedName name="高知４" localSheetId="5">'[2]（４）町村議会'!#REF!</definedName>
    <definedName name="高知４">'[2]（４）町村議会'!#REF!</definedName>
    <definedName name="佐賀４" localSheetId="6">'[2]（４）町村議会'!#REF!</definedName>
    <definedName name="佐賀４" localSheetId="7">'[2]（４）町村議会'!#REF!</definedName>
    <definedName name="佐賀４" localSheetId="4">'[2]（４）町村議会'!#REF!</definedName>
    <definedName name="佐賀４" localSheetId="5">'[2]（４）町村議会'!#REF!</definedName>
    <definedName name="佐賀４">'[2]（４）町村議会'!#REF!</definedName>
    <definedName name="埼玉４" localSheetId="6">'[2]（４）町村議会'!#REF!</definedName>
    <definedName name="埼玉４" localSheetId="7">'[2]（４）町村議会'!#REF!</definedName>
    <definedName name="埼玉４" localSheetId="4">'[2]（４）町村議会'!#REF!</definedName>
    <definedName name="埼玉４" localSheetId="5">'[2]（４）町村議会'!#REF!</definedName>
    <definedName name="埼玉４">'[2]（４）町村議会'!#REF!</definedName>
    <definedName name="三重４" localSheetId="6">'[2]（４）町村議会'!#REF!</definedName>
    <definedName name="三重４" localSheetId="7">'[2]（４）町村議会'!#REF!</definedName>
    <definedName name="三重４" localSheetId="4">'[2]（４）町村議会'!#REF!</definedName>
    <definedName name="三重４" localSheetId="5">'[2]（４）町村議会'!#REF!</definedName>
    <definedName name="三重４">'[2]（４）町村議会'!#REF!</definedName>
    <definedName name="山形４" localSheetId="6">'[2]（４）町村議会'!#REF!</definedName>
    <definedName name="山形４" localSheetId="7">'[2]（４）町村議会'!#REF!</definedName>
    <definedName name="山形４" localSheetId="4">'[2]（４）町村議会'!#REF!</definedName>
    <definedName name="山形４" localSheetId="5">'[2]（４）町村議会'!#REF!</definedName>
    <definedName name="山形４">'[2]（４）町村議会'!#REF!</definedName>
    <definedName name="山口４" localSheetId="6">'[2]（４）町村議会'!#REF!</definedName>
    <definedName name="山口４" localSheetId="7">'[2]（４）町村議会'!#REF!</definedName>
    <definedName name="山口４" localSheetId="4">'[2]（４）町村議会'!#REF!</definedName>
    <definedName name="山口４" localSheetId="5">'[2]（４）町村議会'!#REF!</definedName>
    <definedName name="山口４">'[2]（４）町村議会'!#REF!</definedName>
    <definedName name="山梨３" localSheetId="6">'[2]（３）町村長'!#REF!</definedName>
    <definedName name="山梨３" localSheetId="7">'[2]（３）町村長'!#REF!</definedName>
    <definedName name="山梨３" localSheetId="4">'[2]（３）町村長'!#REF!</definedName>
    <definedName name="山梨３" localSheetId="5">'[2]（３）町村長'!#REF!</definedName>
    <definedName name="山梨３">'[2]（３）町村長'!#REF!</definedName>
    <definedName name="山梨４" localSheetId="6">'[2]（４）町村議会'!#REF!</definedName>
    <definedName name="山梨４" localSheetId="7">'[2]（４）町村議会'!#REF!</definedName>
    <definedName name="山梨４" localSheetId="4">'[2]（４）町村議会'!#REF!</definedName>
    <definedName name="山梨４" localSheetId="5">'[2]（４）町村議会'!#REF!</definedName>
    <definedName name="山梨４">'[2]（４）町村議会'!#REF!</definedName>
    <definedName name="滋賀４" localSheetId="6">'[2]（４）町村議会'!#REF!</definedName>
    <definedName name="滋賀４" localSheetId="7">'[2]（４）町村議会'!#REF!</definedName>
    <definedName name="滋賀４" localSheetId="4">'[2]（４）町村議会'!#REF!</definedName>
    <definedName name="滋賀４" localSheetId="5">'[2]（４）町村議会'!#REF!</definedName>
    <definedName name="滋賀４">'[2]（４）町村議会'!#REF!</definedName>
    <definedName name="鹿児島４" localSheetId="6">'[2]（４）町村議会'!#REF!</definedName>
    <definedName name="鹿児島４" localSheetId="7">'[2]（４）町村議会'!#REF!</definedName>
    <definedName name="鹿児島４" localSheetId="4">'[2]（４）町村議会'!#REF!</definedName>
    <definedName name="鹿児島４" localSheetId="5">'[2]（４）町村議会'!#REF!</definedName>
    <definedName name="鹿児島４">'[2]（４）町村議会'!#REF!</definedName>
    <definedName name="秋田４" localSheetId="6">'[2]（４）町村議会'!#REF!</definedName>
    <definedName name="秋田４" localSheetId="7">'[2]（４）町村議会'!#REF!</definedName>
    <definedName name="秋田４" localSheetId="4">'[2]（４）町村議会'!#REF!</definedName>
    <definedName name="秋田４" localSheetId="5">'[2]（４）町村議会'!#REF!</definedName>
    <definedName name="秋田４">'[2]（４）町村議会'!#REF!</definedName>
    <definedName name="新潟４" localSheetId="6">'[2]（４）町村議会'!#REF!</definedName>
    <definedName name="新潟４" localSheetId="7">'[2]（４）町村議会'!#REF!</definedName>
    <definedName name="新潟４" localSheetId="4">'[2]（４）町村議会'!#REF!</definedName>
    <definedName name="新潟４" localSheetId="5">'[2]（４）町村議会'!#REF!</definedName>
    <definedName name="新潟４">'[2]（４）町村議会'!#REF!</definedName>
    <definedName name="神奈川４" localSheetId="6">'[2]（４）町村議会'!#REF!</definedName>
    <definedName name="神奈川４" localSheetId="7">'[2]（４）町村議会'!#REF!</definedName>
    <definedName name="神奈川４" localSheetId="4">'[2]（４）町村議会'!#REF!</definedName>
    <definedName name="神奈川４" localSheetId="5">'[2]（４）町村議会'!#REF!</definedName>
    <definedName name="神奈川４">'[2]（４）町村議会'!#REF!</definedName>
    <definedName name="青森４" localSheetId="6">'[2]（４）町村議会'!#REF!</definedName>
    <definedName name="青森４" localSheetId="7">'[2]（４）町村議会'!#REF!</definedName>
    <definedName name="青森４" localSheetId="4">'[2]（４）町村議会'!#REF!</definedName>
    <definedName name="青森４" localSheetId="5">'[2]（４）町村議会'!#REF!</definedName>
    <definedName name="青森４">'[2]（４）町村議会'!#REF!</definedName>
    <definedName name="静岡４" localSheetId="6">'[2]（４）町村議会'!#REF!</definedName>
    <definedName name="静岡４" localSheetId="7">'[2]（４）町村議会'!#REF!</definedName>
    <definedName name="静岡４" localSheetId="4">'[2]（４）町村議会'!#REF!</definedName>
    <definedName name="静岡４" localSheetId="5">'[2]（４）町村議会'!#REF!</definedName>
    <definedName name="静岡４">'[2]（４）町村議会'!#REF!</definedName>
    <definedName name="石川４" localSheetId="6">'[2]（４）町村議会'!#REF!</definedName>
    <definedName name="石川４" localSheetId="7">'[2]（４）町村議会'!#REF!</definedName>
    <definedName name="石川４" localSheetId="4">'[2]（４）町村議会'!#REF!</definedName>
    <definedName name="石川４" localSheetId="5">'[2]（４）町村議会'!#REF!</definedName>
    <definedName name="石川４">'[2]（４）町村議会'!#REF!</definedName>
    <definedName name="千葉４" localSheetId="6">'[2]（４）町村議会'!#REF!</definedName>
    <definedName name="千葉４" localSheetId="7">'[2]（４）町村議会'!#REF!</definedName>
    <definedName name="千葉４" localSheetId="4">'[2]（４）町村議会'!#REF!</definedName>
    <definedName name="千葉４" localSheetId="5">'[2]（４）町村議会'!#REF!</definedName>
    <definedName name="千葉４">'[2]（４）町村議会'!#REF!</definedName>
    <definedName name="大阪４" localSheetId="6">'[2]（４）町村議会'!#REF!</definedName>
    <definedName name="大阪４" localSheetId="7">'[2]（４）町村議会'!#REF!</definedName>
    <definedName name="大阪４" localSheetId="4">'[2]（４）町村議会'!#REF!</definedName>
    <definedName name="大阪４" localSheetId="5">'[2]（４）町村議会'!#REF!</definedName>
    <definedName name="大阪４">'[2]（４）町村議会'!#REF!</definedName>
    <definedName name="大分４" localSheetId="6">'[2]（４）町村議会'!#REF!</definedName>
    <definedName name="大分４" localSheetId="7">'[2]（４）町村議会'!#REF!</definedName>
    <definedName name="大分４" localSheetId="4">'[2]（４）町村議会'!#REF!</definedName>
    <definedName name="大分４" localSheetId="5">'[2]（４）町村議会'!#REF!</definedName>
    <definedName name="大分４">'[2]（４）町村議会'!#REF!</definedName>
    <definedName name="長崎４" localSheetId="6">'[2]（４）町村議会'!#REF!</definedName>
    <definedName name="長崎４" localSheetId="7">'[2]（４）町村議会'!#REF!</definedName>
    <definedName name="長崎４" localSheetId="4">'[2]（４）町村議会'!#REF!</definedName>
    <definedName name="長崎４" localSheetId="5">'[2]（４）町村議会'!#REF!</definedName>
    <definedName name="長崎４">'[2]（４）町村議会'!#REF!</definedName>
    <definedName name="長野４" localSheetId="6">'[2]（４）町村議会'!#REF!</definedName>
    <definedName name="長野４" localSheetId="7">'[2]（４）町村議会'!#REF!</definedName>
    <definedName name="長野４" localSheetId="4">'[2]（４）町村議会'!#REF!</definedName>
    <definedName name="長野４" localSheetId="5">'[2]（４）町村議会'!#REF!</definedName>
    <definedName name="長野４">'[2]（４）町村議会'!#REF!</definedName>
    <definedName name="鳥取４" localSheetId="6">'[2]（４）町村議会'!#REF!</definedName>
    <definedName name="鳥取４" localSheetId="7">'[2]（４）町村議会'!#REF!</definedName>
    <definedName name="鳥取４" localSheetId="4">'[2]（４）町村議会'!#REF!</definedName>
    <definedName name="鳥取４" localSheetId="5">'[2]（４）町村議会'!#REF!</definedName>
    <definedName name="鳥取４">'[2]（４）町村議会'!#REF!</definedName>
    <definedName name="島根４" localSheetId="6">'[2]（４）町村議会'!#REF!</definedName>
    <definedName name="島根４" localSheetId="7">'[2]（４）町村議会'!#REF!</definedName>
    <definedName name="島根４" localSheetId="4">'[2]（４）町村議会'!#REF!</definedName>
    <definedName name="島根４" localSheetId="5">'[2]（４）町村議会'!#REF!</definedName>
    <definedName name="島根４">'[2]（４）町村議会'!#REF!</definedName>
    <definedName name="東京４" localSheetId="6">'[2]（４）町村議会'!#REF!</definedName>
    <definedName name="東京４" localSheetId="7">'[2]（４）町村議会'!#REF!</definedName>
    <definedName name="東京４" localSheetId="4">'[2]（４）町村議会'!#REF!</definedName>
    <definedName name="東京４" localSheetId="5">'[2]（４）町村議会'!#REF!</definedName>
    <definedName name="東京４">'[2]（４）町村議会'!#REF!</definedName>
    <definedName name="徳島４" localSheetId="6">'[2]（４）町村議会'!#REF!</definedName>
    <definedName name="徳島４" localSheetId="7">'[2]（４）町村議会'!#REF!</definedName>
    <definedName name="徳島４" localSheetId="4">'[2]（４）町村議会'!#REF!</definedName>
    <definedName name="徳島４" localSheetId="5">'[2]（４）町村議会'!#REF!</definedName>
    <definedName name="徳島４">'[2]（４）町村議会'!#REF!</definedName>
    <definedName name="栃木４" localSheetId="6">'[2]（４）町村議会'!#REF!</definedName>
    <definedName name="栃木４" localSheetId="7">'[2]（４）町村議会'!#REF!</definedName>
    <definedName name="栃木４" localSheetId="4">'[2]（４）町村議会'!#REF!</definedName>
    <definedName name="栃木４" localSheetId="5">'[2]（４）町村議会'!#REF!</definedName>
    <definedName name="栃木４">'[2]（４）町村議会'!#REF!</definedName>
    <definedName name="奈良４" localSheetId="6">'[2]（４）町村議会'!#REF!</definedName>
    <definedName name="奈良４" localSheetId="7">'[2]（４）町村議会'!#REF!</definedName>
    <definedName name="奈良４" localSheetId="4">'[2]（４）町村議会'!#REF!</definedName>
    <definedName name="奈良４" localSheetId="5">'[2]（４）町村議会'!#REF!</definedName>
    <definedName name="奈良４">'[2]（４）町村議会'!#REF!</definedName>
    <definedName name="富山４" localSheetId="6">'[2]（４）町村議会'!#REF!</definedName>
    <definedName name="富山４" localSheetId="7">'[2]（４）町村議会'!#REF!</definedName>
    <definedName name="富山４" localSheetId="4">'[2]（４）町村議会'!#REF!</definedName>
    <definedName name="富山４" localSheetId="5">'[2]（４）町村議会'!#REF!</definedName>
    <definedName name="富山４">'[2]（４）町村議会'!#REF!</definedName>
    <definedName name="福井４" localSheetId="6">'[2]（４）町村議会'!#REF!</definedName>
    <definedName name="福井４" localSheetId="7">'[2]（４）町村議会'!#REF!</definedName>
    <definedName name="福井４" localSheetId="4">'[2]（４）町村議会'!#REF!</definedName>
    <definedName name="福井４" localSheetId="5">'[2]（４）町村議会'!#REF!</definedName>
    <definedName name="福井４">'[2]（４）町村議会'!#REF!</definedName>
    <definedName name="福岡４" localSheetId="6">'[2]（４）町村議会'!#REF!</definedName>
    <definedName name="福岡４" localSheetId="7">'[2]（４）町村議会'!#REF!</definedName>
    <definedName name="福岡４" localSheetId="4">'[2]（４）町村議会'!#REF!</definedName>
    <definedName name="福岡４" localSheetId="5">'[2]（４）町村議会'!#REF!</definedName>
    <definedName name="福岡４">'[2]（４）町村議会'!#REF!</definedName>
    <definedName name="福島４" localSheetId="6">'[2]（４）町村議会'!#REF!</definedName>
    <definedName name="福島４" localSheetId="7">'[2]（４）町村議会'!#REF!</definedName>
    <definedName name="福島４" localSheetId="4">'[2]（４）町村議会'!#REF!</definedName>
    <definedName name="福島４" localSheetId="5">'[2]（４）町村議会'!#REF!</definedName>
    <definedName name="福島４">'[2]（４）町村議会'!#REF!</definedName>
    <definedName name="兵庫" localSheetId="6">#REF!</definedName>
    <definedName name="兵庫" localSheetId="7">#REF!</definedName>
    <definedName name="兵庫" localSheetId="4">#REF!</definedName>
    <definedName name="兵庫" localSheetId="5">#REF!</definedName>
    <definedName name="兵庫">#REF!</definedName>
    <definedName name="兵庫４" localSheetId="6">'[2]（４）町村議会'!#REF!</definedName>
    <definedName name="兵庫４" localSheetId="7">'[2]（４）町村議会'!#REF!</definedName>
    <definedName name="兵庫４" localSheetId="4">'[2]（４）町村議会'!#REF!</definedName>
    <definedName name="兵庫４" localSheetId="5">'[2]（４）町村議会'!#REF!</definedName>
    <definedName name="兵庫４">'[2]（４）町村議会'!#REF!</definedName>
    <definedName name="北海道４" localSheetId="6">'[2]（４）町村議会'!#REF!</definedName>
    <definedName name="北海道４" localSheetId="7">'[2]（４）町村議会'!#REF!</definedName>
    <definedName name="北海道４" localSheetId="4">'[2]（４）町村議会'!#REF!</definedName>
    <definedName name="北海道４" localSheetId="5">'[2]（４）町村議会'!#REF!</definedName>
    <definedName name="北海道４">'[2]（４）町村議会'!#REF!</definedName>
    <definedName name="北海道５" localSheetId="6">#REF!,#REF!,#REF!,#REF!,#REF!</definedName>
    <definedName name="北海道５" localSheetId="7">#REF!,#REF!,#REF!,#REF!,#REF!</definedName>
    <definedName name="北海道５" localSheetId="4">#REF!,#REF!,#REF!,#REF!,#REF!</definedName>
    <definedName name="北海道５" localSheetId="5">#REF!,#REF!,#REF!,#REF!,#REF!</definedName>
    <definedName name="北海道５">#REF!,#REF!,#REF!,#REF!,#REF!</definedName>
    <definedName name="和歌山４" localSheetId="6">'[2]（４）町村議会'!#REF!</definedName>
    <definedName name="和歌山４" localSheetId="7">'[2]（４）町村議会'!#REF!</definedName>
    <definedName name="和歌山４" localSheetId="4">'[2]（４）町村議会'!#REF!</definedName>
    <definedName name="和歌山４" localSheetId="5">'[2]（４）町村議会'!#REF!</definedName>
    <definedName name="和歌山４">'[2]（４）町村議会'!#REF!</definedName>
  </definedNames>
  <calcPr fullCalcOnLoad="1"/>
</workbook>
</file>

<file path=xl/sharedStrings.xml><?xml version="1.0" encoding="utf-8"?>
<sst xmlns="http://schemas.openxmlformats.org/spreadsheetml/2006/main" count="790" uniqueCount="105">
  <si>
    <t>１　地方公共団体の議会の議員及び長の所属党派別人員調</t>
  </si>
  <si>
    <t>（都道府県）</t>
  </si>
  <si>
    <t>定数</t>
  </si>
  <si>
    <t>男</t>
  </si>
  <si>
    <t>女</t>
  </si>
  <si>
    <t>計</t>
  </si>
  <si>
    <t>知事</t>
  </si>
  <si>
    <t>人員</t>
  </si>
  <si>
    <t>増　　減</t>
  </si>
  <si>
    <t>構成比</t>
  </si>
  <si>
    <t>議会議員</t>
  </si>
  <si>
    <t>人員</t>
  </si>
  <si>
    <t>無所属</t>
  </si>
  <si>
    <t>合計</t>
  </si>
  <si>
    <t>欠員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</si>
  <si>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</si>
  <si>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</si>
  <si>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</si>
  <si>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</si>
  <si>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</si>
  <si>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</si>
  <si>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</si>
  <si>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</si>
  <si>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</si>
  <si>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</si>
  <si>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</si>
  <si>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</si>
  <si>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</si>
  <si>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</si>
  <si>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</si>
  <si>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</si>
  <si>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</si>
  <si>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</si>
  <si>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</si>
  <si>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</si>
  <si>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</si>
  <si>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</si>
  <si>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</si>
  <si>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</si>
  <si>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</si>
  <si>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</si>
  <si>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</si>
  <si>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</si>
  <si>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</si>
  <si>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</si>
  <si>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</si>
  <si>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</si>
  <si>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</si>
  <si>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</si>
  <si>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</si>
  <si>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</si>
  <si>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</si>
  <si>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</si>
  <si>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</si>
  <si>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</si>
  <si>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</si>
  <si>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</si>
  <si>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</si>
  <si>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</si>
  <si>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</si>
  <si>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</si>
  <si>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</si>
  <si>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区     分</t>
  </si>
  <si>
    <t>区     分</t>
  </si>
  <si>
    <t>区     分</t>
  </si>
  <si>
    <t>定数</t>
  </si>
  <si>
    <t>自由民主党</t>
  </si>
  <si>
    <t>公明党</t>
  </si>
  <si>
    <t>日本共産党</t>
  </si>
  <si>
    <t>社会民主党</t>
  </si>
  <si>
    <t>男</t>
  </si>
  <si>
    <t>女</t>
  </si>
  <si>
    <t>計</t>
  </si>
  <si>
    <t>市</t>
  </si>
  <si>
    <t>長</t>
  </si>
  <si>
    <t>増減</t>
  </si>
  <si>
    <t>議会議員</t>
  </si>
  <si>
    <t>特別区</t>
  </si>
  <si>
    <t>町村</t>
  </si>
  <si>
    <t>合計</t>
  </si>
  <si>
    <t>構成比　　　　　　　　　　（％）</t>
  </si>
  <si>
    <t>諸派</t>
  </si>
  <si>
    <t>無所属</t>
  </si>
  <si>
    <t>欠員</t>
  </si>
  <si>
    <t>区　　　　分</t>
  </si>
  <si>
    <t>団体名</t>
  </si>
  <si>
    <t>（１）都道府県知事の所属党派別人員調</t>
  </si>
  <si>
    <t>（２）都道府県議会議員の所属党派別人員調</t>
  </si>
  <si>
    <t>北海道</t>
  </si>
  <si>
    <t>（３）市区長の所属党派別人員調</t>
  </si>
  <si>
    <t>（４）市区議会議員の所属党派別人員調</t>
  </si>
  <si>
    <t>（市区町村）</t>
  </si>
  <si>
    <t>（５）町村長の所属党派別人員調</t>
  </si>
  <si>
    <t>（６）町村議会議員の所属党派別人員調</t>
  </si>
  <si>
    <t>社会民主党</t>
  </si>
  <si>
    <t>千葉県</t>
  </si>
  <si>
    <t>民進党</t>
  </si>
  <si>
    <t>日本維新の会</t>
  </si>
  <si>
    <t>自由党</t>
  </si>
  <si>
    <t>日本のこころを大切にする党</t>
  </si>
  <si>
    <t>日本を元気にする会</t>
  </si>
  <si>
    <t>（平成２８年１２月３１日現在）</t>
  </si>
  <si>
    <t>（注）市議会議員の数について、兵庫県宍粟市では条例改正により調査時点での定数は16、議員数が18となっている。</t>
  </si>
  <si>
    <t>※兵庫県宍粟市では、条例改正により調査時点での定数は16、議員数が18となっている。</t>
  </si>
  <si>
    <t>（注）構成比において、四捨五入して０．１に満たないものについては「０．０」と表記している。また、昨年度「維新の党」として計上した者については、今年度は「諸派」として計上している。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</si>
</sst>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0.0_ "/>
    <numFmt numFmtId="180" formatCode="#,##0.0_ "/>
    <numFmt numFmtId="181" formatCode="#,##0.00_ "/>
    <numFmt numFmtId="182" formatCode="0_ "/>
    <numFmt numFmtId="183" formatCode="#,##0.0_);[Red]\(#,##0.0\)"/>
    <numFmt numFmtId="184" formatCode="#,##0_ ;[Red]\-#,##0\ "/>
    <numFmt numFmtId="185" formatCode="0.0_ ;[Red]\-0.0\ "/>
    <numFmt numFmtId="186" formatCode="#,##0.0;[Red]\-#,##0.0"/>
    <numFmt numFmtId="187" formatCode="[$-411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0_);[Red]\(0\)"/>
    <numFmt numFmtId="194" formatCode="#&quot;人&quot;"/>
    <numFmt numFmtId="195" formatCode="#,##0_);\(#,##0\)"/>
    <numFmt numFmtId="196" formatCode="\(0\)"/>
    <numFmt numFmtId="197" formatCode="&quot;《&quot;0&quot;》&quot;"/>
    <numFmt numFmtId="198" formatCode="#,##0.0;[Red]#,##0.0"/>
    <numFmt numFmtId="199" formatCode="0.#"/>
    <numFmt numFmtId="200" formatCode="0_ ;[Red]\-0\ "/>
    <numFmt numFmtId="201" formatCode="#,##0.0"/>
    <numFmt numFmtId="202" formatCode="0.000_ "/>
    <numFmt numFmtId="203" formatCode="0.00000"/>
    <numFmt numFmtId="204" formatCode="0.0000"/>
    <numFmt numFmtId="205" formatCode="0.000"/>
    <numFmt numFmtId="206" formatCode="0.0"/>
    <numFmt numFmtId="207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8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76" fontId="6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176" fontId="3" fillId="0" borderId="0" xfId="0" applyNumberFormat="1" applyFont="1" applyFill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176" fontId="6" fillId="0" borderId="21" xfId="59" applyNumberFormat="1" applyFont="1" applyFill="1" applyBorder="1" applyAlignment="1">
      <alignment horizontal="center" wrapText="1"/>
    </xf>
    <xf numFmtId="176" fontId="6" fillId="0" borderId="22" xfId="59" applyNumberFormat="1" applyFont="1" applyFill="1" applyBorder="1" applyAlignment="1">
      <alignment horizontal="center" wrapText="1"/>
    </xf>
    <xf numFmtId="176" fontId="6" fillId="0" borderId="23" xfId="59" applyNumberFormat="1" applyFont="1" applyFill="1" applyBorder="1" applyAlignment="1">
      <alignment horizontal="center" wrapText="1"/>
    </xf>
    <xf numFmtId="176" fontId="6" fillId="0" borderId="24" xfId="59" applyNumberFormat="1" applyFont="1" applyFill="1" applyBorder="1" applyAlignment="1">
      <alignment horizontal="center" wrapText="1"/>
    </xf>
    <xf numFmtId="176" fontId="6" fillId="0" borderId="25" xfId="0" applyNumberFormat="1" applyFont="1" applyFill="1" applyBorder="1" applyAlignment="1">
      <alignment horizontal="center" wrapText="1"/>
    </xf>
    <xf numFmtId="177" fontId="6" fillId="0" borderId="16" xfId="0" applyNumberFormat="1" applyFont="1" applyFill="1" applyBorder="1" applyAlignment="1">
      <alignment horizontal="center" wrapText="1"/>
    </xf>
    <xf numFmtId="177" fontId="6" fillId="0" borderId="26" xfId="0" applyNumberFormat="1" applyFont="1" applyFill="1" applyBorder="1" applyAlignment="1">
      <alignment horizontal="center" wrapText="1"/>
    </xf>
    <xf numFmtId="177" fontId="6" fillId="0" borderId="12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6" fillId="0" borderId="26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178" fontId="6" fillId="0" borderId="21" xfId="0" applyNumberFormat="1" applyFont="1" applyFill="1" applyBorder="1" applyAlignment="1">
      <alignment horizontal="center" wrapText="1"/>
    </xf>
    <xf numFmtId="178" fontId="6" fillId="0" borderId="22" xfId="0" applyNumberFormat="1" applyFont="1" applyFill="1" applyBorder="1" applyAlignment="1">
      <alignment horizontal="center" wrapText="1"/>
    </xf>
    <xf numFmtId="178" fontId="6" fillId="0" borderId="23" xfId="0" applyNumberFormat="1" applyFont="1" applyFill="1" applyBorder="1" applyAlignment="1">
      <alignment horizontal="center" wrapText="1"/>
    </xf>
    <xf numFmtId="179" fontId="6" fillId="0" borderId="24" xfId="0" applyNumberFormat="1" applyFont="1" applyFill="1" applyBorder="1" applyAlignment="1">
      <alignment horizontal="center" wrapText="1"/>
    </xf>
    <xf numFmtId="178" fontId="6" fillId="0" borderId="27" xfId="0" applyNumberFormat="1" applyFont="1" applyFill="1" applyBorder="1" applyAlignment="1">
      <alignment horizontal="center" wrapText="1"/>
    </xf>
    <xf numFmtId="178" fontId="6" fillId="0" borderId="28" xfId="0" applyNumberFormat="1" applyFont="1" applyFill="1" applyBorder="1" applyAlignment="1">
      <alignment horizontal="center" wrapText="1"/>
    </xf>
    <xf numFmtId="178" fontId="6" fillId="0" borderId="29" xfId="0" applyNumberFormat="1" applyFont="1" applyFill="1" applyBorder="1" applyAlignment="1">
      <alignment horizontal="center" wrapText="1"/>
    </xf>
    <xf numFmtId="179" fontId="6" fillId="0" borderId="30" xfId="0" applyNumberFormat="1" applyFont="1" applyFill="1" applyBorder="1" applyAlignment="1">
      <alignment horizontal="center" wrapText="1"/>
    </xf>
    <xf numFmtId="176" fontId="6" fillId="0" borderId="31" xfId="59" applyNumberFormat="1" applyFont="1" applyFill="1" applyBorder="1" applyAlignment="1">
      <alignment horizontal="center" wrapText="1"/>
    </xf>
    <xf numFmtId="176" fontId="6" fillId="0" borderId="32" xfId="59" applyNumberFormat="1" applyFont="1" applyFill="1" applyBorder="1" applyAlignment="1">
      <alignment horizontal="center" wrapText="1"/>
    </xf>
    <xf numFmtId="177" fontId="6" fillId="0" borderId="25" xfId="0" applyNumberFormat="1" applyFont="1" applyFill="1" applyBorder="1" applyAlignment="1">
      <alignment horizontal="center" wrapText="1"/>
    </xf>
    <xf numFmtId="180" fontId="6" fillId="0" borderId="21" xfId="0" applyNumberFormat="1" applyFont="1" applyFill="1" applyBorder="1" applyAlignment="1">
      <alignment horizontal="center" wrapText="1"/>
    </xf>
    <xf numFmtId="180" fontId="6" fillId="0" borderId="22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27" xfId="0" applyNumberFormat="1" applyFont="1" applyFill="1" applyBorder="1" applyAlignment="1">
      <alignment horizontal="center" wrapText="1"/>
    </xf>
    <xf numFmtId="180" fontId="6" fillId="0" borderId="28" xfId="0" applyNumberFormat="1" applyFont="1" applyFill="1" applyBorder="1" applyAlignment="1">
      <alignment horizontal="center" wrapText="1"/>
    </xf>
    <xf numFmtId="180" fontId="6" fillId="0" borderId="29" xfId="0" applyNumberFormat="1" applyFont="1" applyFill="1" applyBorder="1" applyAlignment="1">
      <alignment horizontal="center" wrapText="1"/>
    </xf>
    <xf numFmtId="180" fontId="6" fillId="0" borderId="30" xfId="0" applyNumberFormat="1" applyFont="1" applyFill="1" applyBorder="1" applyAlignment="1">
      <alignment horizontal="center" wrapText="1"/>
    </xf>
    <xf numFmtId="176" fontId="6" fillId="0" borderId="33" xfId="59" applyNumberFormat="1" applyFont="1" applyFill="1" applyBorder="1" applyAlignment="1">
      <alignment horizontal="center" wrapText="1"/>
    </xf>
    <xf numFmtId="181" fontId="6" fillId="0" borderId="21" xfId="0" applyNumberFormat="1" applyFont="1" applyFill="1" applyBorder="1" applyAlignment="1">
      <alignment horizontal="center" wrapText="1"/>
    </xf>
    <xf numFmtId="181" fontId="6" fillId="0" borderId="27" xfId="0" applyNumberFormat="1" applyFont="1" applyFill="1" applyBorder="1" applyAlignment="1">
      <alignment horizontal="center" wrapText="1"/>
    </xf>
    <xf numFmtId="57" fontId="6" fillId="0" borderId="34" xfId="59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176" fontId="6" fillId="0" borderId="35" xfId="59" applyNumberFormat="1" applyFont="1" applyFill="1" applyBorder="1" applyAlignment="1">
      <alignment horizontal="center" wrapText="1"/>
    </xf>
    <xf numFmtId="176" fontId="6" fillId="0" borderId="36" xfId="59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177" fontId="6" fillId="0" borderId="29" xfId="0" applyNumberFormat="1" applyFont="1" applyFill="1" applyBorder="1" applyAlignment="1">
      <alignment horizontal="center" wrapText="1"/>
    </xf>
    <xf numFmtId="179" fontId="6" fillId="0" borderId="23" xfId="0" applyNumberFormat="1" applyFont="1" applyFill="1" applyBorder="1" applyAlignment="1">
      <alignment horizontal="center" wrapText="1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82" fontId="6" fillId="0" borderId="35" xfId="0" applyNumberFormat="1" applyFont="1" applyFill="1" applyBorder="1" applyAlignment="1">
      <alignment horizontal="center" wrapText="1"/>
    </xf>
    <xf numFmtId="182" fontId="6" fillId="0" borderId="36" xfId="0" applyNumberFormat="1" applyFont="1" applyFill="1" applyBorder="1" applyAlignment="1">
      <alignment horizontal="center" wrapText="1"/>
    </xf>
    <xf numFmtId="179" fontId="6" fillId="0" borderId="36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 wrapText="1"/>
    </xf>
    <xf numFmtId="180" fontId="6" fillId="0" borderId="32" xfId="0" applyNumberFormat="1" applyFont="1" applyFill="1" applyBorder="1" applyAlignment="1">
      <alignment horizontal="center" wrapText="1"/>
    </xf>
    <xf numFmtId="177" fontId="6" fillId="0" borderId="35" xfId="0" applyNumberFormat="1" applyFont="1" applyFill="1" applyBorder="1" applyAlignment="1">
      <alignment horizontal="center" wrapText="1"/>
    </xf>
    <xf numFmtId="177" fontId="6" fillId="0" borderId="36" xfId="0" applyNumberFormat="1" applyFont="1" applyFill="1" applyBorder="1" applyAlignment="1">
      <alignment horizontal="center" wrapText="1"/>
    </xf>
    <xf numFmtId="177" fontId="6" fillId="0" borderId="38" xfId="0" applyNumberFormat="1" applyFont="1" applyFill="1" applyBorder="1" applyAlignment="1">
      <alignment horizontal="center" wrapText="1"/>
    </xf>
    <xf numFmtId="177" fontId="6" fillId="0" borderId="30" xfId="0" applyNumberFormat="1" applyFont="1" applyFill="1" applyBorder="1" applyAlignment="1">
      <alignment horizontal="center" wrapText="1"/>
    </xf>
    <xf numFmtId="177" fontId="6" fillId="0" borderId="23" xfId="0" applyNumberFormat="1" applyFont="1" applyFill="1" applyBorder="1" applyAlignment="1">
      <alignment horizontal="center" wrapText="1"/>
    </xf>
    <xf numFmtId="180" fontId="6" fillId="0" borderId="39" xfId="0" applyNumberFormat="1" applyFont="1" applyFill="1" applyBorder="1" applyAlignment="1">
      <alignment horizontal="center" wrapText="1"/>
    </xf>
    <xf numFmtId="180" fontId="6" fillId="0" borderId="40" xfId="0" applyNumberFormat="1" applyFont="1" applyFill="1" applyBorder="1" applyAlignment="1">
      <alignment horizontal="center" wrapText="1"/>
    </xf>
    <xf numFmtId="180" fontId="6" fillId="0" borderId="26" xfId="0" applyNumberFormat="1" applyFont="1" applyFill="1" applyBorder="1" applyAlignment="1">
      <alignment horizontal="center" wrapText="1"/>
    </xf>
    <xf numFmtId="179" fontId="6" fillId="0" borderId="12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0" fontId="6" fillId="0" borderId="36" xfId="0" applyNumberFormat="1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38" fontId="7" fillId="0" borderId="41" xfId="49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/>
    </xf>
    <xf numFmtId="176" fontId="7" fillId="0" borderId="41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right"/>
    </xf>
    <xf numFmtId="177" fontId="7" fillId="0" borderId="37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8" fillId="0" borderId="11" xfId="0" applyFont="1" applyFill="1" applyBorder="1" applyAlignment="1">
      <alignment horizontal="left" vertical="center"/>
    </xf>
    <xf numFmtId="182" fontId="7" fillId="0" borderId="10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42" xfId="0" applyNumberFormat="1" applyFont="1" applyFill="1" applyBorder="1" applyAlignment="1">
      <alignment horizontal="right"/>
    </xf>
    <xf numFmtId="182" fontId="7" fillId="0" borderId="37" xfId="0" applyNumberFormat="1" applyFont="1" applyFill="1" applyBorder="1" applyAlignment="1">
      <alignment horizontal="right"/>
    </xf>
    <xf numFmtId="182" fontId="7" fillId="0" borderId="17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left" vertical="center"/>
    </xf>
    <xf numFmtId="177" fontId="7" fillId="0" borderId="10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 horizontal="center" wrapText="1"/>
    </xf>
    <xf numFmtId="201" fontId="6" fillId="0" borderId="30" xfId="0" applyNumberFormat="1" applyFont="1" applyFill="1" applyBorder="1" applyAlignment="1">
      <alignment horizontal="center" wrapText="1"/>
    </xf>
    <xf numFmtId="180" fontId="0" fillId="0" borderId="22" xfId="49" applyNumberFormat="1" applyFont="1" applyFill="1" applyBorder="1" applyAlignment="1">
      <alignment horizontal="center"/>
    </xf>
    <xf numFmtId="180" fontId="0" fillId="0" borderId="28" xfId="49" applyNumberFormat="1" applyFont="1" applyFill="1" applyBorder="1" applyAlignment="1">
      <alignment horizontal="center"/>
    </xf>
    <xf numFmtId="180" fontId="0" fillId="0" borderId="43" xfId="49" applyNumberFormat="1" applyFont="1" applyFill="1" applyBorder="1" applyAlignment="1">
      <alignment horizontal="center"/>
    </xf>
    <xf numFmtId="180" fontId="0" fillId="0" borderId="32" xfId="49" applyNumberFormat="1" applyFont="1" applyFill="1" applyBorder="1" applyAlignment="1">
      <alignment horizontal="center"/>
    </xf>
    <xf numFmtId="180" fontId="0" fillId="0" borderId="44" xfId="49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79" fontId="6" fillId="0" borderId="38" xfId="0" applyNumberFormat="1" applyFont="1" applyFill="1" applyBorder="1" applyAlignment="1">
      <alignment horizontal="center" wrapText="1"/>
    </xf>
    <xf numFmtId="179" fontId="6" fillId="0" borderId="29" xfId="0" applyNumberFormat="1" applyFont="1" applyFill="1" applyBorder="1" applyAlignment="1">
      <alignment horizontal="center" wrapText="1"/>
    </xf>
    <xf numFmtId="179" fontId="0" fillId="0" borderId="32" xfId="49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57" fontId="6" fillId="0" borderId="21" xfId="5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57" fontId="0" fillId="0" borderId="34" xfId="59" applyNumberFormat="1" applyFont="1" applyFill="1" applyBorder="1" applyAlignment="1">
      <alignment horizontal="center" wrapText="1"/>
    </xf>
    <xf numFmtId="3" fontId="0" fillId="0" borderId="21" xfId="49" applyNumberFormat="1" applyFont="1" applyFill="1" applyBorder="1" applyAlignment="1">
      <alignment horizontal="center"/>
    </xf>
    <xf numFmtId="3" fontId="0" fillId="0" borderId="45" xfId="49" applyNumberFormat="1" applyFont="1" applyFill="1" applyBorder="1" applyAlignment="1">
      <alignment horizontal="center"/>
    </xf>
    <xf numFmtId="3" fontId="0" fillId="0" borderId="46" xfId="49" applyNumberFormat="1" applyFont="1" applyFill="1" applyBorder="1" applyAlignment="1">
      <alignment horizontal="center"/>
    </xf>
    <xf numFmtId="3" fontId="0" fillId="0" borderId="44" xfId="49" applyNumberFormat="1" applyFont="1" applyFill="1" applyBorder="1" applyAlignment="1">
      <alignment horizontal="center"/>
    </xf>
    <xf numFmtId="3" fontId="0" fillId="0" borderId="32" xfId="49" applyNumberFormat="1" applyFont="1" applyFill="1" applyBorder="1" applyAlignment="1">
      <alignment horizontal="center"/>
    </xf>
    <xf numFmtId="3" fontId="0" fillId="0" borderId="35" xfId="49" applyNumberFormat="1" applyFont="1" applyFill="1" applyBorder="1" applyAlignment="1">
      <alignment horizontal="center"/>
    </xf>
    <xf numFmtId="3" fontId="0" fillId="0" borderId="23" xfId="49" applyNumberFormat="1" applyFont="1" applyFill="1" applyBorder="1" applyAlignment="1">
      <alignment horizontal="center"/>
    </xf>
    <xf numFmtId="3" fontId="0" fillId="0" borderId="22" xfId="49" applyNumberFormat="1" applyFont="1" applyFill="1" applyBorder="1" applyAlignment="1">
      <alignment horizontal="center"/>
    </xf>
    <xf numFmtId="3" fontId="0" fillId="0" borderId="31" xfId="49" applyNumberFormat="1" applyFont="1" applyFill="1" applyBorder="1" applyAlignment="1">
      <alignment horizontal="center"/>
    </xf>
    <xf numFmtId="3" fontId="0" fillId="0" borderId="36" xfId="49" applyNumberFormat="1" applyFont="1" applyFill="1" applyBorder="1" applyAlignment="1">
      <alignment horizontal="center"/>
    </xf>
    <xf numFmtId="6" fontId="0" fillId="0" borderId="0" xfId="59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" fontId="0" fillId="0" borderId="25" xfId="49" applyNumberFormat="1" applyFont="1" applyFill="1" applyBorder="1" applyAlignment="1">
      <alignment horizontal="center"/>
    </xf>
    <xf numFmtId="3" fontId="0" fillId="0" borderId="38" xfId="49" applyNumberFormat="1" applyFont="1" applyFill="1" applyBorder="1" applyAlignment="1">
      <alignment horizontal="center"/>
    </xf>
    <xf numFmtId="3" fontId="0" fillId="0" borderId="29" xfId="49" applyNumberFormat="1" applyFont="1" applyFill="1" applyBorder="1" applyAlignment="1">
      <alignment horizontal="center"/>
    </xf>
    <xf numFmtId="3" fontId="0" fillId="0" borderId="43" xfId="49" applyNumberFormat="1" applyFont="1" applyFill="1" applyBorder="1" applyAlignment="1">
      <alignment horizontal="center"/>
    </xf>
    <xf numFmtId="3" fontId="0" fillId="0" borderId="24" xfId="49" applyNumberFormat="1" applyFont="1" applyFill="1" applyBorder="1" applyAlignment="1">
      <alignment horizontal="center"/>
    </xf>
    <xf numFmtId="3" fontId="0" fillId="0" borderId="33" xfId="49" applyNumberFormat="1" applyFont="1" applyFill="1" applyBorder="1" applyAlignment="1">
      <alignment horizontal="center"/>
    </xf>
    <xf numFmtId="3" fontId="0" fillId="0" borderId="47" xfId="49" applyNumberFormat="1" applyFont="1" applyFill="1" applyBorder="1" applyAlignment="1">
      <alignment horizontal="center"/>
    </xf>
    <xf numFmtId="3" fontId="0" fillId="0" borderId="30" xfId="49" applyNumberFormat="1" applyFont="1" applyFill="1" applyBorder="1" applyAlignment="1">
      <alignment horizontal="center"/>
    </xf>
    <xf numFmtId="3" fontId="0" fillId="0" borderId="48" xfId="49" applyNumberFormat="1" applyFont="1" applyFill="1" applyBorder="1" applyAlignment="1">
      <alignment horizontal="center"/>
    </xf>
    <xf numFmtId="3" fontId="0" fillId="0" borderId="49" xfId="49" applyNumberFormat="1" applyFont="1" applyFill="1" applyBorder="1" applyAlignment="1">
      <alignment horizontal="center"/>
    </xf>
    <xf numFmtId="3" fontId="0" fillId="0" borderId="50" xfId="49" applyNumberFormat="1" applyFont="1" applyFill="1" applyBorder="1" applyAlignment="1">
      <alignment horizontal="center"/>
    </xf>
    <xf numFmtId="180" fontId="0" fillId="0" borderId="51" xfId="49" applyNumberFormat="1" applyFont="1" applyFill="1" applyBorder="1" applyAlignment="1">
      <alignment horizontal="center"/>
    </xf>
    <xf numFmtId="180" fontId="0" fillId="0" borderId="46" xfId="49" applyNumberFormat="1" applyFont="1" applyFill="1" applyBorder="1" applyAlignment="1">
      <alignment horizontal="center"/>
    </xf>
    <xf numFmtId="180" fontId="0" fillId="0" borderId="23" xfId="49" applyNumberFormat="1" applyFont="1" applyFill="1" applyBorder="1" applyAlignment="1">
      <alignment horizontal="center"/>
    </xf>
    <xf numFmtId="3" fontId="0" fillId="0" borderId="27" xfId="49" applyNumberFormat="1" applyFont="1" applyFill="1" applyBorder="1" applyAlignment="1">
      <alignment horizontal="center"/>
    </xf>
    <xf numFmtId="180" fontId="0" fillId="0" borderId="29" xfId="49" applyNumberFormat="1" applyFont="1" applyFill="1" applyBorder="1" applyAlignment="1">
      <alignment horizontal="center"/>
    </xf>
    <xf numFmtId="3" fontId="0" fillId="0" borderId="52" xfId="49" applyNumberFormat="1" applyFont="1" applyFill="1" applyBorder="1" applyAlignment="1">
      <alignment horizontal="center"/>
    </xf>
    <xf numFmtId="180" fontId="0" fillId="0" borderId="45" xfId="49" applyNumberFormat="1" applyFont="1" applyFill="1" applyBorder="1" applyAlignment="1">
      <alignment horizontal="center"/>
    </xf>
    <xf numFmtId="3" fontId="0" fillId="0" borderId="34" xfId="49" applyNumberFormat="1" applyFont="1" applyFill="1" applyBorder="1" applyAlignment="1">
      <alignment horizontal="center"/>
    </xf>
    <xf numFmtId="180" fontId="0" fillId="0" borderId="36" xfId="49" applyNumberFormat="1" applyFont="1" applyFill="1" applyBorder="1" applyAlignment="1">
      <alignment horizontal="center"/>
    </xf>
    <xf numFmtId="180" fontId="0" fillId="0" borderId="38" xfId="49" applyNumberFormat="1" applyFont="1" applyFill="1" applyBorder="1" applyAlignment="1">
      <alignment horizontal="center"/>
    </xf>
    <xf numFmtId="180" fontId="0" fillId="0" borderId="39" xfId="49" applyNumberFormat="1" applyFont="1" applyFill="1" applyBorder="1" applyAlignment="1">
      <alignment horizontal="center"/>
    </xf>
    <xf numFmtId="180" fontId="0" fillId="0" borderId="40" xfId="49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5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" fontId="0" fillId="0" borderId="54" xfId="49" applyNumberFormat="1" applyFont="1" applyFill="1" applyBorder="1" applyAlignment="1">
      <alignment horizontal="center"/>
    </xf>
    <xf numFmtId="3" fontId="0" fillId="0" borderId="55" xfId="49" applyNumberFormat="1" applyFont="1" applyFill="1" applyBorder="1" applyAlignment="1">
      <alignment horizontal="center"/>
    </xf>
    <xf numFmtId="3" fontId="0" fillId="0" borderId="56" xfId="49" applyNumberFormat="1" applyFont="1" applyFill="1" applyBorder="1" applyAlignment="1">
      <alignment horizontal="center"/>
    </xf>
    <xf numFmtId="3" fontId="0" fillId="0" borderId="57" xfId="49" applyNumberFormat="1" applyFont="1" applyFill="1" applyBorder="1" applyAlignment="1">
      <alignment horizontal="center"/>
    </xf>
    <xf numFmtId="3" fontId="0" fillId="0" borderId="51" xfId="49" applyNumberFormat="1" applyFont="1" applyFill="1" applyBorder="1" applyAlignment="1">
      <alignment horizontal="center"/>
    </xf>
    <xf numFmtId="3" fontId="0" fillId="0" borderId="58" xfId="49" applyNumberFormat="1" applyFont="1" applyFill="1" applyBorder="1" applyAlignment="1">
      <alignment horizontal="center"/>
    </xf>
    <xf numFmtId="3" fontId="0" fillId="0" borderId="59" xfId="49" applyNumberFormat="1" applyFont="1" applyFill="1" applyBorder="1" applyAlignment="1">
      <alignment horizontal="center"/>
    </xf>
    <xf numFmtId="3" fontId="0" fillId="0" borderId="60" xfId="49" applyNumberFormat="1" applyFont="1" applyFill="1" applyBorder="1" applyAlignment="1">
      <alignment horizontal="center"/>
    </xf>
    <xf numFmtId="3" fontId="0" fillId="0" borderId="28" xfId="49" applyNumberFormat="1" applyFont="1" applyFill="1" applyBorder="1" applyAlignment="1">
      <alignment horizontal="center"/>
    </xf>
    <xf numFmtId="3" fontId="0" fillId="0" borderId="61" xfId="49" applyNumberFormat="1" applyFont="1" applyFill="1" applyBorder="1" applyAlignment="1">
      <alignment horizontal="center"/>
    </xf>
    <xf numFmtId="3" fontId="0" fillId="0" borderId="62" xfId="49" applyNumberFormat="1" applyFont="1" applyFill="1" applyBorder="1" applyAlignment="1">
      <alignment horizontal="center"/>
    </xf>
    <xf numFmtId="3" fontId="0" fillId="0" borderId="39" xfId="49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57" fontId="0" fillId="0" borderId="0" xfId="59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distributed"/>
    </xf>
    <xf numFmtId="182" fontId="7" fillId="0" borderId="48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7" fillId="0" borderId="19" xfId="0" applyNumberFormat="1" applyFont="1" applyFill="1" applyBorder="1" applyAlignment="1">
      <alignment horizontal="right"/>
    </xf>
    <xf numFmtId="182" fontId="7" fillId="0" borderId="20" xfId="0" applyNumberFormat="1" applyFont="1" applyFill="1" applyBorder="1" applyAlignment="1">
      <alignment horizontal="right"/>
    </xf>
    <xf numFmtId="182" fontId="7" fillId="0" borderId="53" xfId="0" applyNumberFormat="1" applyFont="1" applyFill="1" applyBorder="1" applyAlignment="1">
      <alignment horizontal="right"/>
    </xf>
    <xf numFmtId="182" fontId="7" fillId="0" borderId="63" xfId="0" applyNumberFormat="1" applyFont="1" applyFill="1" applyBorder="1" applyAlignment="1">
      <alignment horizontal="right"/>
    </xf>
    <xf numFmtId="182" fontId="7" fillId="0" borderId="64" xfId="0" applyNumberFormat="1" applyFont="1" applyFill="1" applyBorder="1" applyAlignment="1">
      <alignment horizontal="right"/>
    </xf>
    <xf numFmtId="182" fontId="7" fillId="0" borderId="65" xfId="0" applyNumberFormat="1" applyFont="1" applyFill="1" applyBorder="1" applyAlignment="1">
      <alignment horizontal="right"/>
    </xf>
    <xf numFmtId="0" fontId="7" fillId="0" borderId="65" xfId="0" applyFont="1" applyFill="1" applyBorder="1" applyAlignment="1">
      <alignment horizontal="distributed"/>
    </xf>
    <xf numFmtId="182" fontId="7" fillId="0" borderId="66" xfId="0" applyNumberFormat="1" applyFont="1" applyFill="1" applyBorder="1" applyAlignment="1">
      <alignment horizontal="right"/>
    </xf>
    <xf numFmtId="182" fontId="7" fillId="0" borderId="67" xfId="0" applyNumberFormat="1" applyFont="1" applyFill="1" applyBorder="1" applyAlignment="1">
      <alignment horizontal="right"/>
    </xf>
    <xf numFmtId="182" fontId="7" fillId="0" borderId="68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2" fontId="7" fillId="0" borderId="69" xfId="0" applyNumberFormat="1" applyFont="1" applyFill="1" applyBorder="1" applyAlignment="1">
      <alignment horizontal="right"/>
    </xf>
    <xf numFmtId="182" fontId="7" fillId="0" borderId="7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distributed"/>
    </xf>
    <xf numFmtId="182" fontId="7" fillId="0" borderId="25" xfId="0" applyNumberFormat="1" applyFont="1" applyFill="1" applyBorder="1" applyAlignment="1">
      <alignment horizontal="right"/>
    </xf>
    <xf numFmtId="182" fontId="7" fillId="0" borderId="16" xfId="0" applyNumberFormat="1" applyFont="1" applyFill="1" applyBorder="1" applyAlignment="1">
      <alignment horizontal="right"/>
    </xf>
    <xf numFmtId="182" fontId="7" fillId="0" borderId="26" xfId="0" applyNumberFormat="1" applyFont="1" applyFill="1" applyBorder="1" applyAlignment="1">
      <alignment horizontal="right"/>
    </xf>
    <xf numFmtId="182" fontId="7" fillId="0" borderId="12" xfId="0" applyNumberFormat="1" applyFont="1" applyFill="1" applyBorder="1" applyAlignment="1">
      <alignment horizontal="right"/>
    </xf>
    <xf numFmtId="182" fontId="7" fillId="0" borderId="11" xfId="0" applyNumberFormat="1" applyFont="1" applyFill="1" applyBorder="1" applyAlignment="1">
      <alignment horizontal="right"/>
    </xf>
    <xf numFmtId="182" fontId="7" fillId="0" borderId="40" xfId="0" applyNumberFormat="1" applyFont="1" applyFill="1" applyBorder="1" applyAlignment="1">
      <alignment horizontal="right"/>
    </xf>
    <xf numFmtId="182" fontId="7" fillId="0" borderId="39" xfId="0" applyNumberFormat="1" applyFont="1" applyFill="1" applyBorder="1" applyAlignment="1">
      <alignment horizontal="right"/>
    </xf>
    <xf numFmtId="182" fontId="7" fillId="0" borderId="71" xfId="0" applyNumberFormat="1" applyFont="1" applyFill="1" applyBorder="1" applyAlignment="1">
      <alignment horizontal="right"/>
    </xf>
    <xf numFmtId="176" fontId="7" fillId="0" borderId="48" xfId="0" applyNumberFormat="1" applyFont="1" applyFill="1" applyBorder="1" applyAlignment="1">
      <alignment horizontal="distributed"/>
    </xf>
    <xf numFmtId="177" fontId="7" fillId="0" borderId="48" xfId="0" applyNumberFormat="1" applyFont="1" applyFill="1" applyBorder="1" applyAlignment="1">
      <alignment horizontal="right"/>
    </xf>
    <xf numFmtId="177" fontId="7" fillId="0" borderId="18" xfId="0" applyNumberFormat="1" applyFont="1" applyFill="1" applyBorder="1" applyAlignment="1">
      <alignment horizontal="right"/>
    </xf>
    <xf numFmtId="177" fontId="7" fillId="0" borderId="19" xfId="0" applyNumberFormat="1" applyFont="1" applyFill="1" applyBorder="1" applyAlignment="1">
      <alignment horizontal="right"/>
    </xf>
    <xf numFmtId="177" fontId="7" fillId="0" borderId="20" xfId="0" applyNumberFormat="1" applyFont="1" applyFill="1" applyBorder="1" applyAlignment="1">
      <alignment horizontal="right"/>
    </xf>
    <xf numFmtId="177" fontId="7" fillId="0" borderId="67" xfId="0" applyNumberFormat="1" applyFont="1" applyFill="1" applyBorder="1" applyAlignment="1">
      <alignment horizontal="right"/>
    </xf>
    <xf numFmtId="177" fontId="7" fillId="0" borderId="64" xfId="0" applyNumberFormat="1" applyFont="1" applyFill="1" applyBorder="1" applyAlignment="1">
      <alignment horizontal="right"/>
    </xf>
    <xf numFmtId="176" fontId="7" fillId="0" borderId="66" xfId="0" applyNumberFormat="1" applyFont="1" applyFill="1" applyBorder="1" applyAlignment="1">
      <alignment horizontal="distributed"/>
    </xf>
    <xf numFmtId="177" fontId="7" fillId="0" borderId="66" xfId="0" applyNumberFormat="1" applyFont="1" applyFill="1" applyBorder="1" applyAlignment="1">
      <alignment horizontal="right"/>
    </xf>
    <xf numFmtId="177" fontId="7" fillId="0" borderId="65" xfId="0" applyNumberFormat="1" applyFont="1" applyFill="1" applyBorder="1" applyAlignment="1">
      <alignment horizontal="right"/>
    </xf>
    <xf numFmtId="177" fontId="7" fillId="0" borderId="68" xfId="0" applyNumberFormat="1" applyFont="1" applyFill="1" applyBorder="1" applyAlignment="1">
      <alignment horizontal="right"/>
    </xf>
    <xf numFmtId="177" fontId="7" fillId="0" borderId="70" xfId="0" applyNumberFormat="1" applyFont="1" applyFill="1" applyBorder="1" applyAlignment="1">
      <alignment horizontal="right"/>
    </xf>
    <xf numFmtId="176" fontId="7" fillId="0" borderId="25" xfId="0" applyNumberFormat="1" applyFont="1" applyFill="1" applyBorder="1" applyAlignment="1">
      <alignment horizontal="distributed"/>
    </xf>
    <xf numFmtId="177" fontId="7" fillId="0" borderId="25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77" fontId="7" fillId="0" borderId="26" xfId="0" applyNumberFormat="1" applyFont="1" applyFill="1" applyBorder="1" applyAlignment="1">
      <alignment horizontal="right"/>
    </xf>
    <xf numFmtId="177" fontId="7" fillId="0" borderId="12" xfId="0" applyNumberFormat="1" applyFont="1" applyFill="1" applyBorder="1" applyAlignment="1">
      <alignment horizontal="right"/>
    </xf>
    <xf numFmtId="177" fontId="7" fillId="0" borderId="39" xfId="0" applyNumberFormat="1" applyFont="1" applyFill="1" applyBorder="1" applyAlignment="1">
      <alignment horizontal="right"/>
    </xf>
    <xf numFmtId="177" fontId="7" fillId="0" borderId="4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76" fontId="6" fillId="0" borderId="0" xfId="0" applyNumberFormat="1" applyFont="1" applyFill="1" applyBorder="1" applyAlignment="1">
      <alignment horizontal="center" wrapText="1"/>
    </xf>
    <xf numFmtId="176" fontId="6" fillId="0" borderId="0" xfId="59" applyNumberFormat="1" applyFont="1" applyFill="1" applyBorder="1" applyAlignment="1">
      <alignment horizontal="center" wrapText="1"/>
    </xf>
    <xf numFmtId="178" fontId="6" fillId="0" borderId="50" xfId="0" applyNumberFormat="1" applyFont="1" applyFill="1" applyBorder="1" applyAlignment="1">
      <alignment horizontal="center" wrapText="1"/>
    </xf>
    <xf numFmtId="178" fontId="6" fillId="0" borderId="51" xfId="0" applyNumberFormat="1" applyFont="1" applyFill="1" applyBorder="1" applyAlignment="1">
      <alignment horizontal="center" wrapText="1"/>
    </xf>
    <xf numFmtId="178" fontId="6" fillId="0" borderId="46" xfId="0" applyNumberFormat="1" applyFont="1" applyFill="1" applyBorder="1" applyAlignment="1">
      <alignment horizontal="center" wrapText="1"/>
    </xf>
    <xf numFmtId="179" fontId="6" fillId="0" borderId="44" xfId="0" applyNumberFormat="1" applyFont="1" applyFill="1" applyBorder="1" applyAlignment="1">
      <alignment horizontal="center" wrapText="1"/>
    </xf>
    <xf numFmtId="176" fontId="6" fillId="0" borderId="48" xfId="0" applyNumberFormat="1" applyFont="1" applyFill="1" applyBorder="1" applyAlignment="1">
      <alignment horizontal="center" wrapText="1"/>
    </xf>
    <xf numFmtId="180" fontId="6" fillId="0" borderId="51" xfId="0" applyNumberFormat="1" applyFont="1" applyFill="1" applyBorder="1" applyAlignment="1">
      <alignment horizontal="center" wrapText="1"/>
    </xf>
    <xf numFmtId="180" fontId="6" fillId="0" borderId="46" xfId="0" applyNumberFormat="1" applyFont="1" applyFill="1" applyBorder="1" applyAlignment="1">
      <alignment horizontal="center" wrapText="1"/>
    </xf>
    <xf numFmtId="176" fontId="6" fillId="0" borderId="53" xfId="0" applyNumberFormat="1" applyFont="1" applyFill="1" applyBorder="1" applyAlignment="1">
      <alignment horizontal="center" wrapText="1"/>
    </xf>
    <xf numFmtId="176" fontId="6" fillId="0" borderId="19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 wrapText="1"/>
    </xf>
    <xf numFmtId="176" fontId="6" fillId="0" borderId="18" xfId="0" applyNumberFormat="1" applyFont="1" applyFill="1" applyBorder="1" applyAlignment="1">
      <alignment horizontal="center" wrapText="1"/>
    </xf>
    <xf numFmtId="177" fontId="6" fillId="0" borderId="48" xfId="0" applyNumberFormat="1" applyFont="1" applyFill="1" applyBorder="1" applyAlignment="1">
      <alignment horizontal="center" wrapText="1"/>
    </xf>
    <xf numFmtId="179" fontId="6" fillId="0" borderId="64" xfId="0" applyNumberFormat="1" applyFont="1" applyFill="1" applyBorder="1" applyAlignment="1">
      <alignment horizontal="center" wrapText="1"/>
    </xf>
    <xf numFmtId="179" fontId="6" fillId="0" borderId="45" xfId="0" applyNumberFormat="1" applyFont="1" applyFill="1" applyBorder="1" applyAlignment="1">
      <alignment horizontal="center" wrapText="1"/>
    </xf>
    <xf numFmtId="179" fontId="6" fillId="0" borderId="46" xfId="0" applyNumberFormat="1" applyFont="1" applyFill="1" applyBorder="1" applyAlignment="1">
      <alignment horizontal="center" wrapText="1"/>
    </xf>
    <xf numFmtId="179" fontId="6" fillId="0" borderId="20" xfId="0" applyNumberFormat="1" applyFont="1" applyFill="1" applyBorder="1" applyAlignment="1">
      <alignment horizontal="center" wrapText="1"/>
    </xf>
    <xf numFmtId="181" fontId="6" fillId="0" borderId="50" xfId="0" applyNumberFormat="1" applyFont="1" applyFill="1" applyBorder="1" applyAlignment="1">
      <alignment horizontal="center" wrapText="1"/>
    </xf>
    <xf numFmtId="176" fontId="6" fillId="0" borderId="50" xfId="0" applyNumberFormat="1" applyFont="1" applyFill="1" applyBorder="1" applyAlignment="1">
      <alignment horizontal="center" wrapText="1"/>
    </xf>
    <xf numFmtId="180" fontId="6" fillId="0" borderId="44" xfId="0" applyNumberFormat="1" applyFont="1" applyFill="1" applyBorder="1" applyAlignment="1">
      <alignment horizontal="center" wrapText="1"/>
    </xf>
    <xf numFmtId="180" fontId="6" fillId="0" borderId="54" xfId="0" applyNumberFormat="1" applyFont="1" applyFill="1" applyBorder="1" applyAlignment="1">
      <alignment horizontal="center" wrapText="1"/>
    </xf>
    <xf numFmtId="180" fontId="6" fillId="0" borderId="55" xfId="0" applyNumberFormat="1" applyFont="1" applyFill="1" applyBorder="1" applyAlignment="1">
      <alignment horizontal="center" wrapText="1"/>
    </xf>
    <xf numFmtId="180" fontId="6" fillId="0" borderId="72" xfId="0" applyNumberFormat="1" applyFont="1" applyFill="1" applyBorder="1" applyAlignment="1">
      <alignment horizontal="center" wrapText="1"/>
    </xf>
    <xf numFmtId="176" fontId="0" fillId="0" borderId="34" xfId="5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horizontal="center"/>
    </xf>
    <xf numFmtId="0" fontId="0" fillId="0" borderId="65" xfId="0" applyFont="1" applyFill="1" applyBorder="1" applyAlignment="1">
      <alignment/>
    </xf>
    <xf numFmtId="0" fontId="6" fillId="0" borderId="48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7" fillId="0" borderId="48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/>
    </xf>
    <xf numFmtId="176" fontId="7" fillId="0" borderId="48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9" fontId="0" fillId="0" borderId="51" xfId="49" applyNumberFormat="1" applyFont="1" applyFill="1" applyBorder="1" applyAlignment="1">
      <alignment horizontal="center"/>
    </xf>
    <xf numFmtId="179" fontId="0" fillId="0" borderId="46" xfId="49" applyNumberFormat="1" applyFont="1" applyFill="1" applyBorder="1" applyAlignment="1">
      <alignment horizontal="center"/>
    </xf>
    <xf numFmtId="179" fontId="0" fillId="0" borderId="44" xfId="49" applyNumberFormat="1" applyFont="1" applyFill="1" applyBorder="1" applyAlignment="1">
      <alignment horizontal="center"/>
    </xf>
    <xf numFmtId="179" fontId="0" fillId="0" borderId="64" xfId="49" applyNumberFormat="1" applyFont="1" applyFill="1" applyBorder="1" applyAlignment="1">
      <alignment horizontal="center"/>
    </xf>
    <xf numFmtId="179" fontId="0" fillId="0" borderId="45" xfId="49" applyNumberFormat="1" applyFont="1" applyFill="1" applyBorder="1" applyAlignment="1">
      <alignment horizontal="center"/>
    </xf>
    <xf numFmtId="179" fontId="0" fillId="0" borderId="20" xfId="49" applyNumberFormat="1" applyFont="1" applyFill="1" applyBorder="1" applyAlignment="1">
      <alignment horizontal="center"/>
    </xf>
    <xf numFmtId="180" fontId="0" fillId="0" borderId="50" xfId="49" applyNumberFormat="1" applyFont="1" applyFill="1" applyBorder="1" applyAlignment="1">
      <alignment horizontal="center"/>
    </xf>
    <xf numFmtId="179" fontId="0" fillId="0" borderId="22" xfId="49" applyNumberFormat="1" applyFont="1" applyFill="1" applyBorder="1" applyAlignment="1">
      <alignment horizontal="center"/>
    </xf>
    <xf numFmtId="179" fontId="0" fillId="0" borderId="23" xfId="49" applyNumberFormat="1" applyFont="1" applyFill="1" applyBorder="1" applyAlignment="1">
      <alignment horizontal="center"/>
    </xf>
    <xf numFmtId="180" fontId="0" fillId="0" borderId="21" xfId="49" applyNumberFormat="1" applyFont="1" applyFill="1" applyBorder="1" applyAlignment="1">
      <alignment horizontal="center"/>
    </xf>
    <xf numFmtId="179" fontId="0" fillId="0" borderId="28" xfId="49" applyNumberFormat="1" applyFont="1" applyFill="1" applyBorder="1" applyAlignment="1">
      <alignment horizontal="center"/>
    </xf>
    <xf numFmtId="179" fontId="0" fillId="0" borderId="29" xfId="49" applyNumberFormat="1" applyFont="1" applyFill="1" applyBorder="1" applyAlignment="1">
      <alignment horizontal="center"/>
    </xf>
    <xf numFmtId="179" fontId="0" fillId="0" borderId="43" xfId="49" applyNumberFormat="1" applyFont="1" applyFill="1" applyBorder="1" applyAlignment="1">
      <alignment horizontal="center"/>
    </xf>
    <xf numFmtId="180" fontId="0" fillId="0" borderId="27" xfId="49" applyNumberFormat="1" applyFont="1" applyFill="1" applyBorder="1" applyAlignment="1">
      <alignment horizontal="center"/>
    </xf>
    <xf numFmtId="180" fontId="0" fillId="0" borderId="52" xfId="49" applyNumberFormat="1" applyFont="1" applyFill="1" applyBorder="1" applyAlignment="1">
      <alignment horizontal="center"/>
    </xf>
    <xf numFmtId="179" fontId="0" fillId="0" borderId="36" xfId="49" applyNumberFormat="1" applyFont="1" applyFill="1" applyBorder="1" applyAlignment="1">
      <alignment horizontal="center"/>
    </xf>
    <xf numFmtId="179" fontId="0" fillId="0" borderId="40" xfId="49" applyNumberFormat="1" applyFont="1" applyFill="1" applyBorder="1" applyAlignment="1">
      <alignment horizontal="center"/>
    </xf>
    <xf numFmtId="179" fontId="0" fillId="0" borderId="38" xfId="49" applyNumberFormat="1" applyFont="1" applyFill="1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標準 8" xfId="69"/>
    <cellStyle name="Followed Hyperlink" xfId="70"/>
    <cellStyle name="良い" xfId="71"/>
  </cellStyles>
  <dxfs count="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umu.go.jp/main_content/0001161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例法１条"/>
      <sheetName val="改選定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view="pageBreakPreview" zoomScale="80" zoomScaleNormal="90" zoomScaleSheetLayoutView="80" zoomScalePageLayoutView="0" workbookViewId="0" topLeftCell="A1">
      <selection activeCell="A1" sqref="A1:Y1"/>
    </sheetView>
  </sheetViews>
  <sheetFormatPr defaultColWidth="8.625" defaultRowHeight="15" customHeight="1"/>
  <cols>
    <col min="1" max="2" width="8.625" style="18" customWidth="1"/>
    <col min="3" max="3" width="9.625" style="18" customWidth="1"/>
    <col min="4" max="7" width="8.625" style="18" customWidth="1"/>
    <col min="8" max="31" width="7.50390625" style="18" customWidth="1"/>
    <col min="32" max="42" width="5.625" style="18" customWidth="1"/>
    <col min="43" max="16384" width="8.625" style="18" customWidth="1"/>
  </cols>
  <sheetData>
    <row r="1" spans="1:31" s="241" customFormat="1" ht="25.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130"/>
      <c r="AA1" s="110"/>
      <c r="AB1" s="110"/>
      <c r="AC1" s="110"/>
      <c r="AD1" s="110"/>
      <c r="AE1" s="110"/>
    </row>
    <row r="2" spans="1:28" s="241" customFormat="1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46" ht="18.75" customHeight="1">
      <c r="A3" s="287" t="s">
        <v>1</v>
      </c>
      <c r="B3" s="287"/>
      <c r="V3" s="134"/>
      <c r="W3" s="134"/>
      <c r="X3" s="280" t="s">
        <v>101</v>
      </c>
      <c r="Y3" s="280"/>
      <c r="Z3" s="280"/>
      <c r="AA3" s="280"/>
      <c r="AB3" s="280"/>
      <c r="AC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</row>
    <row r="4" spans="1:28" s="1" customFormat="1" ht="19.5" customHeight="1">
      <c r="A4" s="281" t="s">
        <v>62</v>
      </c>
      <c r="B4" s="323"/>
      <c r="C4" s="324"/>
      <c r="D4" s="276" t="s">
        <v>2</v>
      </c>
      <c r="E4" s="273" t="s">
        <v>66</v>
      </c>
      <c r="F4" s="274"/>
      <c r="G4" s="275"/>
      <c r="H4" s="273" t="s">
        <v>96</v>
      </c>
      <c r="I4" s="274"/>
      <c r="J4" s="275"/>
      <c r="K4" s="273" t="s">
        <v>67</v>
      </c>
      <c r="L4" s="274"/>
      <c r="M4" s="275"/>
      <c r="N4" s="273" t="s">
        <v>68</v>
      </c>
      <c r="O4" s="274"/>
      <c r="P4" s="275"/>
      <c r="Q4" s="273" t="s">
        <v>97</v>
      </c>
      <c r="R4" s="274"/>
      <c r="S4" s="275"/>
      <c r="T4" s="273" t="s">
        <v>98</v>
      </c>
      <c r="U4" s="274"/>
      <c r="V4" s="275"/>
      <c r="W4" s="273" t="s">
        <v>69</v>
      </c>
      <c r="X4" s="274"/>
      <c r="Y4" s="275"/>
      <c r="Z4" s="288" t="s">
        <v>99</v>
      </c>
      <c r="AA4" s="289"/>
      <c r="AB4" s="290"/>
    </row>
    <row r="5" spans="1:28" s="1" customFormat="1" ht="19.5" customHeight="1">
      <c r="A5" s="325"/>
      <c r="B5" s="326"/>
      <c r="C5" s="327"/>
      <c r="D5" s="278"/>
      <c r="E5" s="79" t="s">
        <v>3</v>
      </c>
      <c r="F5" s="80" t="s">
        <v>4</v>
      </c>
      <c r="G5" s="81" t="s">
        <v>5</v>
      </c>
      <c r="H5" s="82" t="s">
        <v>3</v>
      </c>
      <c r="I5" s="80" t="s">
        <v>4</v>
      </c>
      <c r="J5" s="81" t="s">
        <v>5</v>
      </c>
      <c r="K5" s="82" t="s">
        <v>3</v>
      </c>
      <c r="L5" s="80" t="s">
        <v>4</v>
      </c>
      <c r="M5" s="81" t="s">
        <v>5</v>
      </c>
      <c r="N5" s="82" t="s">
        <v>3</v>
      </c>
      <c r="O5" s="80" t="s">
        <v>4</v>
      </c>
      <c r="P5" s="81" t="s">
        <v>5</v>
      </c>
      <c r="Q5" s="82" t="s">
        <v>3</v>
      </c>
      <c r="R5" s="80" t="s">
        <v>4</v>
      </c>
      <c r="S5" s="81" t="s">
        <v>5</v>
      </c>
      <c r="T5" s="82" t="s">
        <v>3</v>
      </c>
      <c r="U5" s="80" t="s">
        <v>4</v>
      </c>
      <c r="V5" s="81" t="s">
        <v>5</v>
      </c>
      <c r="W5" s="83" t="s">
        <v>3</v>
      </c>
      <c r="X5" s="80" t="s">
        <v>4</v>
      </c>
      <c r="Y5" s="81" t="s">
        <v>5</v>
      </c>
      <c r="Z5" s="82" t="s">
        <v>3</v>
      </c>
      <c r="AA5" s="80" t="s">
        <v>4</v>
      </c>
      <c r="AB5" s="81" t="s">
        <v>5</v>
      </c>
    </row>
    <row r="6" spans="1:53" ht="19.5" customHeight="1">
      <c r="A6" s="270" t="s">
        <v>6</v>
      </c>
      <c r="B6" s="276" t="s">
        <v>7</v>
      </c>
      <c r="C6" s="71">
        <v>42369</v>
      </c>
      <c r="D6" s="38">
        <v>47</v>
      </c>
      <c r="E6" s="39"/>
      <c r="F6" s="40"/>
      <c r="G6" s="41">
        <f>SUM(E6,F6)</f>
        <v>0</v>
      </c>
      <c r="H6" s="39"/>
      <c r="I6" s="40"/>
      <c r="J6" s="41">
        <f>SUM(H6,I6)</f>
        <v>0</v>
      </c>
      <c r="K6" s="39"/>
      <c r="L6" s="40"/>
      <c r="M6" s="41">
        <f>SUM(K6,L6)</f>
        <v>0</v>
      </c>
      <c r="N6" s="39"/>
      <c r="O6" s="40"/>
      <c r="P6" s="41">
        <f>SUM(N6,O6)</f>
        <v>0</v>
      </c>
      <c r="Q6" s="39"/>
      <c r="R6" s="40"/>
      <c r="S6" s="41">
        <f>SUM(Q6,R6)</f>
        <v>0</v>
      </c>
      <c r="T6" s="39"/>
      <c r="U6" s="40"/>
      <c r="V6" s="41">
        <f>SUM(T6,U6)</f>
        <v>0</v>
      </c>
      <c r="W6" s="39"/>
      <c r="X6" s="40"/>
      <c r="Y6" s="41">
        <f>SUM(W6,X6)</f>
        <v>0</v>
      </c>
      <c r="Z6" s="39"/>
      <c r="AA6" s="40"/>
      <c r="AB6" s="41">
        <f>SUM(Z6,AA6)</f>
        <v>0</v>
      </c>
      <c r="AI6" s="24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9.5" customHeight="1">
      <c r="A7" s="271"/>
      <c r="B7" s="277"/>
      <c r="C7" s="71">
        <v>42735</v>
      </c>
      <c r="D7" s="38">
        <v>47</v>
      </c>
      <c r="E7" s="39"/>
      <c r="F7" s="40"/>
      <c r="G7" s="41">
        <f>SUM(E7,F7)</f>
        <v>0</v>
      </c>
      <c r="H7" s="39"/>
      <c r="I7" s="40"/>
      <c r="J7" s="41">
        <f>SUM(H7,I7)</f>
        <v>0</v>
      </c>
      <c r="K7" s="39"/>
      <c r="L7" s="40"/>
      <c r="M7" s="41">
        <f>SUM(K7,L7)</f>
        <v>0</v>
      </c>
      <c r="N7" s="39"/>
      <c r="O7" s="40"/>
      <c r="P7" s="41">
        <f>SUM(N7,O7)</f>
        <v>0</v>
      </c>
      <c r="Q7" s="39"/>
      <c r="R7" s="40"/>
      <c r="S7" s="41">
        <f>SUM(Q7,R7)</f>
        <v>0</v>
      </c>
      <c r="T7" s="39"/>
      <c r="U7" s="40"/>
      <c r="V7" s="41">
        <f>SUM(T7,U7)</f>
        <v>0</v>
      </c>
      <c r="W7" s="39"/>
      <c r="X7" s="40"/>
      <c r="Y7" s="41">
        <f>SUM(W7,X7)</f>
        <v>0</v>
      </c>
      <c r="Z7" s="39"/>
      <c r="AA7" s="40"/>
      <c r="AB7" s="41">
        <f>SUM(Z7,AA7)</f>
        <v>0</v>
      </c>
      <c r="AI7" s="243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customHeight="1">
      <c r="A8" s="271"/>
      <c r="B8" s="278"/>
      <c r="C8" s="72" t="s">
        <v>8</v>
      </c>
      <c r="D8" s="42">
        <f aca="true" t="shared" si="0" ref="D8:J8">D7-D6</f>
        <v>0</v>
      </c>
      <c r="E8" s="43">
        <f t="shared" si="0"/>
        <v>0</v>
      </c>
      <c r="F8" s="44">
        <f t="shared" si="0"/>
        <v>0</v>
      </c>
      <c r="G8" s="45">
        <f t="shared" si="0"/>
        <v>0</v>
      </c>
      <c r="H8" s="43">
        <f t="shared" si="0"/>
        <v>0</v>
      </c>
      <c r="I8" s="47">
        <f t="shared" si="0"/>
        <v>0</v>
      </c>
      <c r="J8" s="45">
        <f t="shared" si="0"/>
        <v>0</v>
      </c>
      <c r="K8" s="46">
        <f>K7-K6</f>
        <v>0</v>
      </c>
      <c r="L8" s="47">
        <f>L7-L6</f>
        <v>0</v>
      </c>
      <c r="M8" s="48">
        <f>M7-M6</f>
        <v>0</v>
      </c>
      <c r="N8" s="46">
        <f aca="true" t="shared" si="1" ref="N8:V8">N7-N6</f>
        <v>0</v>
      </c>
      <c r="O8" s="47">
        <f t="shared" si="1"/>
        <v>0</v>
      </c>
      <c r="P8" s="48">
        <f t="shared" si="1"/>
        <v>0</v>
      </c>
      <c r="Q8" s="43">
        <f>Q7-Q6</f>
        <v>0</v>
      </c>
      <c r="R8" s="44">
        <f>R7-R6</f>
        <v>0</v>
      </c>
      <c r="S8" s="45">
        <f>S7-S6</f>
        <v>0</v>
      </c>
      <c r="T8" s="46">
        <f t="shared" si="1"/>
        <v>0</v>
      </c>
      <c r="U8" s="47">
        <f t="shared" si="1"/>
        <v>0</v>
      </c>
      <c r="V8" s="48">
        <f t="shared" si="1"/>
        <v>0</v>
      </c>
      <c r="W8" s="43">
        <f aca="true" t="shared" si="2" ref="W8:AB8">W7-W6</f>
        <v>0</v>
      </c>
      <c r="X8" s="44">
        <f t="shared" si="2"/>
        <v>0</v>
      </c>
      <c r="Y8" s="45">
        <f t="shared" si="2"/>
        <v>0</v>
      </c>
      <c r="Z8" s="43">
        <f t="shared" si="2"/>
        <v>0</v>
      </c>
      <c r="AA8" s="44">
        <f t="shared" si="2"/>
        <v>0</v>
      </c>
      <c r="AB8" s="45">
        <f t="shared" si="2"/>
        <v>0</v>
      </c>
      <c r="AI8" s="242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9.5" customHeight="1">
      <c r="A9" s="271"/>
      <c r="B9" s="276" t="s">
        <v>9</v>
      </c>
      <c r="C9" s="71">
        <v>42369</v>
      </c>
      <c r="D9" s="244"/>
      <c r="E9" s="245"/>
      <c r="F9" s="246"/>
      <c r="G9" s="247"/>
      <c r="H9" s="245"/>
      <c r="I9" s="246"/>
      <c r="J9" s="247"/>
      <c r="K9" s="245"/>
      <c r="L9" s="246"/>
      <c r="M9" s="247"/>
      <c r="N9" s="245"/>
      <c r="O9" s="246"/>
      <c r="P9" s="247"/>
      <c r="Q9" s="245"/>
      <c r="R9" s="246"/>
      <c r="S9" s="247"/>
      <c r="T9" s="245"/>
      <c r="U9" s="246"/>
      <c r="V9" s="247"/>
      <c r="W9" s="245"/>
      <c r="X9" s="246"/>
      <c r="Y9" s="247"/>
      <c r="Z9" s="245"/>
      <c r="AA9" s="246"/>
      <c r="AB9" s="247"/>
      <c r="AI9" s="242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customHeight="1">
      <c r="A10" s="271"/>
      <c r="B10" s="277"/>
      <c r="C10" s="71">
        <v>42735</v>
      </c>
      <c r="D10" s="49"/>
      <c r="E10" s="50"/>
      <c r="F10" s="51"/>
      <c r="G10" s="63"/>
      <c r="H10" s="50"/>
      <c r="I10" s="51"/>
      <c r="J10" s="52"/>
      <c r="K10" s="50"/>
      <c r="L10" s="51"/>
      <c r="M10" s="52"/>
      <c r="N10" s="50"/>
      <c r="O10" s="51"/>
      <c r="P10" s="52"/>
      <c r="Q10" s="50"/>
      <c r="R10" s="51"/>
      <c r="S10" s="52"/>
      <c r="T10" s="50"/>
      <c r="U10" s="51"/>
      <c r="V10" s="52"/>
      <c r="W10" s="50"/>
      <c r="X10" s="51"/>
      <c r="Y10" s="52"/>
      <c r="Z10" s="50"/>
      <c r="AA10" s="51"/>
      <c r="AB10" s="52"/>
      <c r="AI10" s="243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9.5" customHeight="1">
      <c r="A11" s="272"/>
      <c r="B11" s="278"/>
      <c r="C11" s="72" t="s">
        <v>8</v>
      </c>
      <c r="D11" s="53">
        <f>D10-D9</f>
        <v>0</v>
      </c>
      <c r="E11" s="54">
        <f>E10-E9</f>
        <v>0</v>
      </c>
      <c r="F11" s="55">
        <f>F10-F9</f>
        <v>0</v>
      </c>
      <c r="G11" s="56"/>
      <c r="H11" s="54">
        <f>H10-H9</f>
        <v>0</v>
      </c>
      <c r="I11" s="55">
        <f>I10-I9</f>
        <v>0</v>
      </c>
      <c r="J11" s="56"/>
      <c r="K11" s="54"/>
      <c r="L11" s="55"/>
      <c r="M11" s="56"/>
      <c r="N11" s="54"/>
      <c r="O11" s="55"/>
      <c r="P11" s="56"/>
      <c r="Q11" s="54"/>
      <c r="R11" s="55"/>
      <c r="S11" s="56"/>
      <c r="T11" s="54"/>
      <c r="U11" s="55"/>
      <c r="V11" s="56"/>
      <c r="W11" s="54"/>
      <c r="X11" s="55"/>
      <c r="Y11" s="56"/>
      <c r="Z11" s="54"/>
      <c r="AA11" s="55"/>
      <c r="AB11" s="56"/>
      <c r="AI11" s="242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9.5" customHeight="1">
      <c r="A12" s="270" t="s">
        <v>10</v>
      </c>
      <c r="B12" s="276" t="s">
        <v>11</v>
      </c>
      <c r="C12" s="71">
        <v>42369</v>
      </c>
      <c r="D12" s="248">
        <v>2687</v>
      </c>
      <c r="E12" s="39">
        <v>1296</v>
      </c>
      <c r="F12" s="40">
        <v>42</v>
      </c>
      <c r="G12" s="41">
        <v>1338</v>
      </c>
      <c r="H12" s="39">
        <v>262</v>
      </c>
      <c r="I12" s="40">
        <v>49</v>
      </c>
      <c r="J12" s="41">
        <v>311</v>
      </c>
      <c r="K12" s="39">
        <v>188</v>
      </c>
      <c r="L12" s="40">
        <v>19</v>
      </c>
      <c r="M12" s="41">
        <v>207</v>
      </c>
      <c r="N12" s="39">
        <v>69</v>
      </c>
      <c r="O12" s="40">
        <v>82</v>
      </c>
      <c r="P12" s="41">
        <v>151</v>
      </c>
      <c r="Q12" s="39"/>
      <c r="R12" s="40"/>
      <c r="S12" s="41"/>
      <c r="T12" s="39">
        <v>6</v>
      </c>
      <c r="U12" s="57"/>
      <c r="V12" s="58">
        <v>6</v>
      </c>
      <c r="W12" s="39">
        <v>31</v>
      </c>
      <c r="X12" s="40">
        <v>8</v>
      </c>
      <c r="Y12" s="41">
        <v>39</v>
      </c>
      <c r="Z12" s="39"/>
      <c r="AA12" s="40"/>
      <c r="AB12" s="41"/>
      <c r="AI12" s="24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9.5" customHeight="1">
      <c r="A13" s="271"/>
      <c r="B13" s="277"/>
      <c r="C13" s="135">
        <v>42735</v>
      </c>
      <c r="D13" s="38">
        <v>2687</v>
      </c>
      <c r="E13" s="39">
        <f>'4（県議）'!C51</f>
        <v>1287</v>
      </c>
      <c r="F13" s="40">
        <f>'4（県議）'!D51</f>
        <v>43</v>
      </c>
      <c r="G13" s="41">
        <f>'4（県議）'!E51</f>
        <v>1330</v>
      </c>
      <c r="H13" s="39">
        <f>'4（県議）'!F51</f>
        <v>254</v>
      </c>
      <c r="I13" s="40">
        <f>'4（県議）'!G51</f>
        <v>47</v>
      </c>
      <c r="J13" s="41">
        <f>'4（県議）'!H51</f>
        <v>301</v>
      </c>
      <c r="K13" s="39">
        <f>'4（県議）'!I51</f>
        <v>189</v>
      </c>
      <c r="L13" s="40">
        <f>'4（県議）'!J51</f>
        <v>19</v>
      </c>
      <c r="M13" s="41">
        <f>'4（県議）'!K51</f>
        <v>208</v>
      </c>
      <c r="N13" s="39">
        <f>'4（県議）'!L51</f>
        <v>71</v>
      </c>
      <c r="O13" s="40">
        <f>'4（県議）'!M51</f>
        <v>81</v>
      </c>
      <c r="P13" s="41">
        <f>'4（県議）'!N51</f>
        <v>152</v>
      </c>
      <c r="Q13" s="39">
        <f>'4（県議）'!O51</f>
        <v>8</v>
      </c>
      <c r="R13" s="40">
        <f>'4（県議）'!P51</f>
        <v>0</v>
      </c>
      <c r="S13" s="41">
        <f>'4（県議）'!Q51</f>
        <v>8</v>
      </c>
      <c r="T13" s="39">
        <f>'4（県議）'!R51</f>
        <v>6</v>
      </c>
      <c r="U13" s="40">
        <f>'4（県議）'!S51</f>
        <v>0</v>
      </c>
      <c r="V13" s="41">
        <f>'4（県議）'!T51</f>
        <v>6</v>
      </c>
      <c r="W13" s="39">
        <f>'4（県議）'!U51</f>
        <v>33</v>
      </c>
      <c r="X13" s="40">
        <f>'4（県議）'!V51</f>
        <v>9</v>
      </c>
      <c r="Y13" s="41">
        <f>'4（県議）'!W51</f>
        <v>42</v>
      </c>
      <c r="Z13" s="39">
        <f>'4（県議）'!X51</f>
        <v>0</v>
      </c>
      <c r="AA13" s="40">
        <f>'4（県議）'!Y51</f>
        <v>0</v>
      </c>
      <c r="AB13" s="41">
        <f>'4（県議）'!Z51</f>
        <v>0</v>
      </c>
      <c r="AI13" s="243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9.5" customHeight="1">
      <c r="A14" s="271"/>
      <c r="B14" s="278"/>
      <c r="C14" s="19" t="s">
        <v>8</v>
      </c>
      <c r="D14" s="59">
        <f>D13-D12</f>
        <v>0</v>
      </c>
      <c r="E14" s="43">
        <f>E13-E12</f>
        <v>-9</v>
      </c>
      <c r="F14" s="44">
        <f>F13-F12</f>
        <v>1</v>
      </c>
      <c r="G14" s="45">
        <f>G13-G12</f>
        <v>-8</v>
      </c>
      <c r="H14" s="43">
        <f aca="true" t="shared" si="3" ref="H14:V14">H13-H12</f>
        <v>-8</v>
      </c>
      <c r="I14" s="44">
        <f t="shared" si="3"/>
        <v>-2</v>
      </c>
      <c r="J14" s="45">
        <f t="shared" si="3"/>
        <v>-10</v>
      </c>
      <c r="K14" s="43">
        <f>K13-K12</f>
        <v>1</v>
      </c>
      <c r="L14" s="44">
        <f>L13-L12</f>
        <v>0</v>
      </c>
      <c r="M14" s="45">
        <f>M13-M12</f>
        <v>1</v>
      </c>
      <c r="N14" s="43">
        <f t="shared" si="3"/>
        <v>2</v>
      </c>
      <c r="O14" s="44">
        <f t="shared" si="3"/>
        <v>-1</v>
      </c>
      <c r="P14" s="45">
        <f t="shared" si="3"/>
        <v>1</v>
      </c>
      <c r="Q14" s="43">
        <f>Q13-Q12</f>
        <v>8</v>
      </c>
      <c r="R14" s="44">
        <f>R13-R12</f>
        <v>0</v>
      </c>
      <c r="S14" s="45">
        <f>S13-S12</f>
        <v>8</v>
      </c>
      <c r="T14" s="43">
        <f t="shared" si="3"/>
        <v>0</v>
      </c>
      <c r="U14" s="44">
        <f t="shared" si="3"/>
        <v>0</v>
      </c>
      <c r="V14" s="45">
        <f t="shared" si="3"/>
        <v>0</v>
      </c>
      <c r="W14" s="43">
        <f aca="true" t="shared" si="4" ref="W14:AB14">W13-W12</f>
        <v>2</v>
      </c>
      <c r="X14" s="44">
        <f t="shared" si="4"/>
        <v>1</v>
      </c>
      <c r="Y14" s="45">
        <f t="shared" si="4"/>
        <v>3</v>
      </c>
      <c r="Z14" s="43">
        <f t="shared" si="4"/>
        <v>0</v>
      </c>
      <c r="AA14" s="44">
        <f t="shared" si="4"/>
        <v>0</v>
      </c>
      <c r="AB14" s="45">
        <f t="shared" si="4"/>
        <v>0</v>
      </c>
      <c r="AI14" s="242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9.5" customHeight="1">
      <c r="A15" s="271"/>
      <c r="B15" s="276" t="s">
        <v>9</v>
      </c>
      <c r="C15" s="71">
        <v>42369</v>
      </c>
      <c r="D15" s="60"/>
      <c r="E15" s="61"/>
      <c r="F15" s="62"/>
      <c r="G15" s="247">
        <f>ROUND(G12/$P$27*100,1)</f>
        <v>50</v>
      </c>
      <c r="H15" s="61"/>
      <c r="I15" s="62"/>
      <c r="J15" s="63">
        <f>ROUND(J12/$P$27*100,1)</f>
        <v>11.6</v>
      </c>
      <c r="K15" s="61"/>
      <c r="L15" s="62"/>
      <c r="M15" s="63">
        <f>ROUND(M12/$P$27*100,1)</f>
        <v>7.7</v>
      </c>
      <c r="N15" s="61"/>
      <c r="O15" s="62"/>
      <c r="P15" s="63">
        <f>ROUND(P12/$P$27*100,1)</f>
        <v>5.6</v>
      </c>
      <c r="Q15" s="249">
        <f>ROUND(Q12/$P$27*100,1)</f>
        <v>0</v>
      </c>
      <c r="R15" s="250"/>
      <c r="S15" s="63">
        <f>ROUND(S12/$P$27*100,1)</f>
        <v>0</v>
      </c>
      <c r="T15" s="61"/>
      <c r="U15" s="62"/>
      <c r="V15" s="63">
        <f>ROUND(V12/$P$27*100,1)</f>
        <v>0.2</v>
      </c>
      <c r="W15" s="249"/>
      <c r="X15" s="250"/>
      <c r="Y15" s="63">
        <f>ROUND(Y12/$P$27*100,1)</f>
        <v>1.5</v>
      </c>
      <c r="Z15" s="249"/>
      <c r="AA15" s="250"/>
      <c r="AB15" s="63">
        <f>ROUND(AB12/$P$27*100,1)</f>
        <v>0</v>
      </c>
      <c r="AI15" s="242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9.5" customHeight="1">
      <c r="A16" s="271"/>
      <c r="B16" s="277"/>
      <c r="C16" s="71">
        <v>42735</v>
      </c>
      <c r="D16" s="60"/>
      <c r="E16" s="61"/>
      <c r="F16" s="62"/>
      <c r="G16" s="63">
        <f>ROUND(G13/$P$28*100,1)</f>
        <v>50.1</v>
      </c>
      <c r="H16" s="61"/>
      <c r="I16" s="62"/>
      <c r="J16" s="63">
        <f>ROUND(J13/$P$28*100,1)</f>
        <v>11.3</v>
      </c>
      <c r="K16" s="61"/>
      <c r="L16" s="62"/>
      <c r="M16" s="63">
        <f>ROUND(M13/$P$28*100,1)</f>
        <v>7.8</v>
      </c>
      <c r="N16" s="61"/>
      <c r="O16" s="62"/>
      <c r="P16" s="63">
        <f>ROUND(P13/$P$28*100,1)</f>
        <v>5.7</v>
      </c>
      <c r="Q16" s="61"/>
      <c r="R16" s="62"/>
      <c r="S16" s="63">
        <f>ROUND(S13/$P$28*100,1)</f>
        <v>0.3</v>
      </c>
      <c r="T16" s="61"/>
      <c r="U16" s="62"/>
      <c r="V16" s="63">
        <f>ROUND(V13/$P$28*100,1)</f>
        <v>0.2</v>
      </c>
      <c r="W16" s="61"/>
      <c r="X16" s="62"/>
      <c r="Y16" s="52">
        <f>ROUND(Y13/$P$28*100,1)</f>
        <v>1.6</v>
      </c>
      <c r="Z16" s="61"/>
      <c r="AA16" s="62"/>
      <c r="AB16" s="52">
        <f>ROUND(AB13/$P$28*100,1)</f>
        <v>0</v>
      </c>
      <c r="AI16" s="243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1" ht="19.5" customHeight="1">
      <c r="A17" s="272"/>
      <c r="B17" s="278"/>
      <c r="C17" s="72" t="s">
        <v>8</v>
      </c>
      <c r="D17" s="64">
        <f>D16-D15</f>
        <v>0</v>
      </c>
      <c r="E17" s="65">
        <f>E16-E15</f>
        <v>0</v>
      </c>
      <c r="F17" s="66">
        <f>F16-F15</f>
        <v>0</v>
      </c>
      <c r="G17" s="67">
        <f>G16-G15</f>
        <v>0.10000000000000142</v>
      </c>
      <c r="H17" s="65">
        <f aca="true" t="shared" si="5" ref="H17:AB17">H16-H15</f>
        <v>0</v>
      </c>
      <c r="I17" s="66">
        <f t="shared" si="5"/>
        <v>0</v>
      </c>
      <c r="J17" s="56">
        <f t="shared" si="5"/>
        <v>-0.29999999999999893</v>
      </c>
      <c r="K17" s="65">
        <f t="shared" si="5"/>
        <v>0</v>
      </c>
      <c r="L17" s="66">
        <f t="shared" si="5"/>
        <v>0</v>
      </c>
      <c r="M17" s="67">
        <f t="shared" si="5"/>
        <v>0.09999999999999964</v>
      </c>
      <c r="N17" s="65">
        <f t="shared" si="5"/>
        <v>0</v>
      </c>
      <c r="O17" s="66">
        <f t="shared" si="5"/>
        <v>0</v>
      </c>
      <c r="P17" s="67">
        <f t="shared" si="5"/>
        <v>0.10000000000000053</v>
      </c>
      <c r="Q17" s="65">
        <f t="shared" si="5"/>
        <v>0</v>
      </c>
      <c r="R17" s="66">
        <f t="shared" si="5"/>
        <v>0</v>
      </c>
      <c r="S17" s="67">
        <f t="shared" si="5"/>
        <v>0.3</v>
      </c>
      <c r="T17" s="65">
        <f t="shared" si="5"/>
        <v>0</v>
      </c>
      <c r="U17" s="66">
        <f t="shared" si="5"/>
        <v>0</v>
      </c>
      <c r="V17" s="56">
        <f t="shared" si="5"/>
        <v>0</v>
      </c>
      <c r="W17" s="65">
        <f t="shared" si="5"/>
        <v>0</v>
      </c>
      <c r="X17" s="66">
        <f t="shared" si="5"/>
        <v>0</v>
      </c>
      <c r="Y17" s="56">
        <f t="shared" si="5"/>
        <v>0.10000000000000009</v>
      </c>
      <c r="Z17" s="65">
        <f t="shared" si="5"/>
        <v>0</v>
      </c>
      <c r="AA17" s="66">
        <f t="shared" si="5"/>
        <v>0</v>
      </c>
      <c r="AB17" s="124">
        <f t="shared" si="5"/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8" ht="19.5" customHeight="1">
      <c r="A18" s="20"/>
      <c r="B18" s="20"/>
      <c r="C18" s="20"/>
      <c r="D18" s="20"/>
      <c r="E18" s="20"/>
      <c r="F18" s="20"/>
      <c r="G18" s="20"/>
      <c r="K18" s="22"/>
      <c r="L18" s="22"/>
      <c r="M18" s="22"/>
      <c r="N18" s="22"/>
      <c r="O18" s="22"/>
      <c r="P18" s="2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17" ht="19.5" customHeight="1">
      <c r="A19" s="281" t="s">
        <v>63</v>
      </c>
      <c r="B19" s="282"/>
      <c r="C19" s="283"/>
      <c r="D19" s="276" t="s">
        <v>2</v>
      </c>
      <c r="E19" s="273" t="s">
        <v>100</v>
      </c>
      <c r="F19" s="274"/>
      <c r="G19" s="275"/>
      <c r="H19" s="273" t="s">
        <v>81</v>
      </c>
      <c r="I19" s="274"/>
      <c r="J19" s="275"/>
      <c r="K19" s="273" t="s">
        <v>12</v>
      </c>
      <c r="L19" s="274"/>
      <c r="M19" s="275"/>
      <c r="N19" s="273" t="s">
        <v>13</v>
      </c>
      <c r="O19" s="274"/>
      <c r="P19" s="275"/>
      <c r="Q19" s="276" t="s">
        <v>14</v>
      </c>
    </row>
    <row r="20" spans="1:17" ht="19.5" customHeight="1">
      <c r="A20" s="284"/>
      <c r="B20" s="285"/>
      <c r="C20" s="286"/>
      <c r="D20" s="278"/>
      <c r="E20" s="82" t="s">
        <v>3</v>
      </c>
      <c r="F20" s="80" t="s">
        <v>4</v>
      </c>
      <c r="G20" s="81" t="s">
        <v>5</v>
      </c>
      <c r="H20" s="82" t="s">
        <v>3</v>
      </c>
      <c r="I20" s="80" t="s">
        <v>4</v>
      </c>
      <c r="J20" s="81" t="s">
        <v>5</v>
      </c>
      <c r="K20" s="82" t="s">
        <v>3</v>
      </c>
      <c r="L20" s="80" t="s">
        <v>4</v>
      </c>
      <c r="M20" s="81" t="s">
        <v>5</v>
      </c>
      <c r="N20" s="83" t="s">
        <v>3</v>
      </c>
      <c r="O20" s="80" t="s">
        <v>4</v>
      </c>
      <c r="P20" s="81" t="s">
        <v>5</v>
      </c>
      <c r="Q20" s="278"/>
    </row>
    <row r="21" spans="1:17" ht="19.5" customHeight="1">
      <c r="A21" s="270" t="s">
        <v>6</v>
      </c>
      <c r="B21" s="276" t="s">
        <v>7</v>
      </c>
      <c r="C21" s="71">
        <v>42369</v>
      </c>
      <c r="D21" s="248">
        <f>D6</f>
        <v>47</v>
      </c>
      <c r="E21" s="251"/>
      <c r="F21" s="252"/>
      <c r="G21" s="253">
        <f>SUM(E21,F21)</f>
        <v>0</v>
      </c>
      <c r="H21" s="254">
        <v>1</v>
      </c>
      <c r="I21" s="252"/>
      <c r="J21" s="253">
        <v>1</v>
      </c>
      <c r="K21" s="254">
        <v>44</v>
      </c>
      <c r="L21" s="252">
        <v>2</v>
      </c>
      <c r="M21" s="253">
        <v>46</v>
      </c>
      <c r="N21" s="86">
        <v>45</v>
      </c>
      <c r="O21" s="88">
        <v>2</v>
      </c>
      <c r="P21" s="85">
        <v>47</v>
      </c>
      <c r="Q21" s="255"/>
    </row>
    <row r="22" spans="1:17" ht="19.5" customHeight="1">
      <c r="A22" s="271"/>
      <c r="B22" s="277"/>
      <c r="C22" s="71">
        <v>42735</v>
      </c>
      <c r="D22" s="123">
        <f>D7</f>
        <v>47</v>
      </c>
      <c r="E22" s="68"/>
      <c r="F22" s="40"/>
      <c r="G22" s="41">
        <f>SUM(E22,F22)</f>
        <v>0</v>
      </c>
      <c r="H22" s="39">
        <v>1</v>
      </c>
      <c r="I22" s="40"/>
      <c r="J22" s="41">
        <v>1</v>
      </c>
      <c r="K22" s="39">
        <v>43</v>
      </c>
      <c r="L22" s="40">
        <v>3</v>
      </c>
      <c r="M22" s="41">
        <v>46</v>
      </c>
      <c r="N22" s="86">
        <v>44</v>
      </c>
      <c r="O22" s="88">
        <v>3</v>
      </c>
      <c r="P22" s="85">
        <v>47</v>
      </c>
      <c r="Q22" s="38"/>
    </row>
    <row r="23" spans="1:17" ht="19.5" customHeight="1">
      <c r="A23" s="271"/>
      <c r="B23" s="278"/>
      <c r="C23" s="72" t="s">
        <v>8</v>
      </c>
      <c r="D23" s="42">
        <f aca="true" t="shared" si="6" ref="D23:P23">D22-D21</f>
        <v>0</v>
      </c>
      <c r="E23" s="43">
        <f t="shared" si="6"/>
        <v>0</v>
      </c>
      <c r="F23" s="44">
        <f t="shared" si="6"/>
        <v>0</v>
      </c>
      <c r="G23" s="45">
        <f t="shared" si="6"/>
        <v>0</v>
      </c>
      <c r="H23" s="43">
        <f t="shared" si="6"/>
        <v>0</v>
      </c>
      <c r="I23" s="44">
        <f t="shared" si="6"/>
        <v>0</v>
      </c>
      <c r="J23" s="45">
        <f t="shared" si="6"/>
        <v>0</v>
      </c>
      <c r="K23" s="43">
        <f t="shared" si="6"/>
        <v>-1</v>
      </c>
      <c r="L23" s="44">
        <f t="shared" si="6"/>
        <v>1</v>
      </c>
      <c r="M23" s="45">
        <f t="shared" si="6"/>
        <v>0</v>
      </c>
      <c r="N23" s="86">
        <f t="shared" si="6"/>
        <v>-1</v>
      </c>
      <c r="O23" s="88">
        <f t="shared" si="6"/>
        <v>1</v>
      </c>
      <c r="P23" s="85">
        <f t="shared" si="6"/>
        <v>0</v>
      </c>
      <c r="Q23" s="59"/>
    </row>
    <row r="24" spans="1:17" ht="19.5" customHeight="1">
      <c r="A24" s="271"/>
      <c r="B24" s="276" t="s">
        <v>9</v>
      </c>
      <c r="C24" s="71">
        <v>42369</v>
      </c>
      <c r="D24" s="244"/>
      <c r="E24" s="245"/>
      <c r="F24" s="246"/>
      <c r="G24" s="247"/>
      <c r="H24" s="245"/>
      <c r="I24" s="246"/>
      <c r="J24" s="256">
        <f>ROUND(J21/$P21*100,1)</f>
        <v>2.1</v>
      </c>
      <c r="K24" s="245"/>
      <c r="L24" s="246"/>
      <c r="M24" s="256">
        <f aca="true" t="shared" si="7" ref="M24:P25">ROUND(M21/$P21*100,1)</f>
        <v>97.9</v>
      </c>
      <c r="N24" s="257">
        <f t="shared" si="7"/>
        <v>95.7</v>
      </c>
      <c r="O24" s="258">
        <f t="shared" si="7"/>
        <v>4.3</v>
      </c>
      <c r="P24" s="259">
        <f t="shared" si="7"/>
        <v>100</v>
      </c>
      <c r="Q24" s="260"/>
    </row>
    <row r="25" spans="1:17" ht="19.5" customHeight="1">
      <c r="A25" s="271"/>
      <c r="B25" s="277"/>
      <c r="C25" s="71">
        <v>42735</v>
      </c>
      <c r="D25" s="49"/>
      <c r="E25" s="50"/>
      <c r="F25" s="51"/>
      <c r="G25" s="52"/>
      <c r="H25" s="50"/>
      <c r="I25" s="51"/>
      <c r="J25" s="63">
        <f>ROUND(J22/$P22*100,1)</f>
        <v>2.1</v>
      </c>
      <c r="K25" s="50"/>
      <c r="L25" s="51"/>
      <c r="M25" s="63">
        <f t="shared" si="7"/>
        <v>97.9</v>
      </c>
      <c r="N25" s="87">
        <f t="shared" si="7"/>
        <v>93.6</v>
      </c>
      <c r="O25" s="77">
        <f t="shared" si="7"/>
        <v>6.4</v>
      </c>
      <c r="P25" s="63">
        <f>ROUND(P22/$P22*100,1)</f>
        <v>100</v>
      </c>
      <c r="Q25" s="69"/>
    </row>
    <row r="26" spans="1:17" ht="19.5" customHeight="1">
      <c r="A26" s="272"/>
      <c r="B26" s="278"/>
      <c r="C26" s="72" t="s">
        <v>8</v>
      </c>
      <c r="D26" s="53">
        <f>D25-D24</f>
        <v>0</v>
      </c>
      <c r="E26" s="54">
        <f>E25-E24</f>
        <v>0</v>
      </c>
      <c r="F26" s="55">
        <f>F25-F24</f>
        <v>0</v>
      </c>
      <c r="G26" s="56"/>
      <c r="H26" s="54"/>
      <c r="I26" s="55"/>
      <c r="J26" s="56"/>
      <c r="K26" s="54"/>
      <c r="L26" s="55"/>
      <c r="M26" s="56"/>
      <c r="N26" s="131">
        <f>N25-N24</f>
        <v>-2.1000000000000085</v>
      </c>
      <c r="O26" s="132">
        <f>O25-O24</f>
        <v>2.1000000000000005</v>
      </c>
      <c r="P26" s="56">
        <f>P25-P24</f>
        <v>0</v>
      </c>
      <c r="Q26" s="70"/>
    </row>
    <row r="27" spans="1:17" ht="19.5" customHeight="1">
      <c r="A27" s="270" t="s">
        <v>10</v>
      </c>
      <c r="B27" s="276" t="s">
        <v>11</v>
      </c>
      <c r="C27" s="71">
        <v>42369</v>
      </c>
      <c r="D27" s="261">
        <f>D12</f>
        <v>2687</v>
      </c>
      <c r="E27" s="39"/>
      <c r="F27" s="40"/>
      <c r="G27" s="41">
        <f>SUM(E27,F27)</f>
        <v>0</v>
      </c>
      <c r="H27" s="39">
        <v>103</v>
      </c>
      <c r="I27" s="40">
        <v>16</v>
      </c>
      <c r="J27" s="41">
        <v>119</v>
      </c>
      <c r="K27" s="39">
        <v>459</v>
      </c>
      <c r="L27" s="40">
        <v>45</v>
      </c>
      <c r="M27" s="41">
        <v>504</v>
      </c>
      <c r="N27" s="91">
        <v>2414</v>
      </c>
      <c r="O27" s="94">
        <v>261</v>
      </c>
      <c r="P27" s="90">
        <v>2675</v>
      </c>
      <c r="Q27" s="38">
        <v>12</v>
      </c>
    </row>
    <row r="28" spans="1:17" ht="19.5" customHeight="1">
      <c r="A28" s="271"/>
      <c r="B28" s="277"/>
      <c r="C28" s="71">
        <v>42735</v>
      </c>
      <c r="D28" s="123">
        <f>D13</f>
        <v>2687</v>
      </c>
      <c r="E28" s="39">
        <f>'4（県議）'!AA51</f>
        <v>0</v>
      </c>
      <c r="F28" s="57">
        <f>'4（県議）'!AB51</f>
        <v>0</v>
      </c>
      <c r="G28" s="58">
        <f>'4（県議）'!AC51</f>
        <v>0</v>
      </c>
      <c r="H28" s="74">
        <f>'4（県議）'!AD51</f>
        <v>91</v>
      </c>
      <c r="I28" s="73">
        <f>'4（県議）'!AE51</f>
        <v>17</v>
      </c>
      <c r="J28" s="58">
        <f>'4（県議）'!AF51</f>
        <v>108</v>
      </c>
      <c r="K28" s="74">
        <f>'4（県議）'!AG51</f>
        <v>455</v>
      </c>
      <c r="L28" s="73">
        <f>'4（県議）'!AH51</f>
        <v>47</v>
      </c>
      <c r="M28" s="58">
        <f>'4（県議）'!AI51</f>
        <v>502</v>
      </c>
      <c r="N28" s="91">
        <f>'4（県議）'!AJ51</f>
        <v>2394</v>
      </c>
      <c r="O28" s="94">
        <f>'4（県議）'!AK51</f>
        <v>263</v>
      </c>
      <c r="P28" s="90">
        <f>'4（県議）'!AL51</f>
        <v>2657</v>
      </c>
      <c r="Q28" s="38">
        <v>30</v>
      </c>
    </row>
    <row r="29" spans="1:17" ht="19.5" customHeight="1">
      <c r="A29" s="271"/>
      <c r="B29" s="278"/>
      <c r="C29" s="72" t="s">
        <v>8</v>
      </c>
      <c r="D29" s="59">
        <f aca="true" t="shared" si="8" ref="D29:P29">D28-D27</f>
        <v>0</v>
      </c>
      <c r="E29" s="75">
        <f t="shared" si="8"/>
        <v>0</v>
      </c>
      <c r="F29" s="76">
        <f t="shared" si="8"/>
        <v>0</v>
      </c>
      <c r="G29" s="45">
        <f t="shared" si="8"/>
        <v>0</v>
      </c>
      <c r="H29" s="43">
        <f t="shared" si="8"/>
        <v>-12</v>
      </c>
      <c r="I29" s="44">
        <f t="shared" si="8"/>
        <v>1</v>
      </c>
      <c r="J29" s="45">
        <f t="shared" si="8"/>
        <v>-11</v>
      </c>
      <c r="K29" s="43">
        <f t="shared" si="8"/>
        <v>-4</v>
      </c>
      <c r="L29" s="44">
        <f t="shared" si="8"/>
        <v>2</v>
      </c>
      <c r="M29" s="45">
        <f t="shared" si="8"/>
        <v>-2</v>
      </c>
      <c r="N29" s="92">
        <f t="shared" si="8"/>
        <v>-20</v>
      </c>
      <c r="O29" s="76">
        <f t="shared" si="8"/>
        <v>2</v>
      </c>
      <c r="P29" s="93">
        <f t="shared" si="8"/>
        <v>-18</v>
      </c>
      <c r="Q29" s="59"/>
    </row>
    <row r="30" spans="1:17" ht="19.5" customHeight="1">
      <c r="A30" s="271"/>
      <c r="B30" s="276" t="s">
        <v>9</v>
      </c>
      <c r="C30" s="71">
        <v>42369</v>
      </c>
      <c r="D30" s="60"/>
      <c r="E30" s="61"/>
      <c r="F30" s="62"/>
      <c r="G30" s="63"/>
      <c r="H30" s="61"/>
      <c r="I30" s="62"/>
      <c r="J30" s="63">
        <f>ROUND(J27/$P$27*100,1)</f>
        <v>4.4</v>
      </c>
      <c r="K30" s="61"/>
      <c r="L30" s="62"/>
      <c r="M30" s="262">
        <f>ROUND(M27/$P$27*100,1)</f>
        <v>18.8</v>
      </c>
      <c r="N30" s="263">
        <f>ROUND(N27/$P$27*100,1)</f>
        <v>90.2</v>
      </c>
      <c r="O30" s="264">
        <f>ROUND(O27/$P$27*100,1)</f>
        <v>9.8</v>
      </c>
      <c r="P30" s="259">
        <f>ROUND(P27/$P$27*100,1)</f>
        <v>100</v>
      </c>
      <c r="Q30" s="265"/>
    </row>
    <row r="31" spans="1:17" ht="19.5" customHeight="1">
      <c r="A31" s="271"/>
      <c r="B31" s="277"/>
      <c r="C31" s="71">
        <v>42735</v>
      </c>
      <c r="D31" s="60"/>
      <c r="E31" s="61"/>
      <c r="F31" s="62"/>
      <c r="G31" s="63"/>
      <c r="H31" s="61"/>
      <c r="I31" s="62"/>
      <c r="J31" s="63">
        <f>ROUND(J28/$P$28*100,1)</f>
        <v>4.1</v>
      </c>
      <c r="K31" s="61"/>
      <c r="L31" s="62"/>
      <c r="M31" s="89">
        <f>ROUND(M28/$P$28*100,1)</f>
        <v>18.9</v>
      </c>
      <c r="N31" s="100">
        <f>ROUND(N28/$P$28*100,1)</f>
        <v>90.1</v>
      </c>
      <c r="O31" s="62">
        <f>ROUND(O28/$P$28*100,1)</f>
        <v>9.9</v>
      </c>
      <c r="P31" s="63">
        <f>ROUND(P28/$P$28*100,1)</f>
        <v>100</v>
      </c>
      <c r="Q31" s="63"/>
    </row>
    <row r="32" spans="1:17" ht="19.5" customHeight="1">
      <c r="A32" s="272"/>
      <c r="B32" s="278"/>
      <c r="C32" s="72" t="s">
        <v>8</v>
      </c>
      <c r="D32" s="64">
        <f>D31-D30</f>
        <v>0</v>
      </c>
      <c r="E32" s="65">
        <f>E31-E30</f>
        <v>0</v>
      </c>
      <c r="F32" s="66">
        <f>F31-F30</f>
        <v>0</v>
      </c>
      <c r="G32" s="67"/>
      <c r="H32" s="65"/>
      <c r="I32" s="66"/>
      <c r="J32" s="67">
        <f>J31-J30</f>
        <v>-0.3000000000000007</v>
      </c>
      <c r="K32" s="65">
        <f aca="true" t="shared" si="9" ref="K32:P32">K31-K30</f>
        <v>0</v>
      </c>
      <c r="L32" s="66">
        <f t="shared" si="9"/>
        <v>0</v>
      </c>
      <c r="M32" s="95">
        <f t="shared" si="9"/>
        <v>0.09999999999999787</v>
      </c>
      <c r="N32" s="96">
        <f t="shared" si="9"/>
        <v>-0.10000000000000853</v>
      </c>
      <c r="O32" s="97">
        <f t="shared" si="9"/>
        <v>0.09999999999999964</v>
      </c>
      <c r="P32" s="98">
        <f t="shared" si="9"/>
        <v>0</v>
      </c>
      <c r="Q32" s="99"/>
    </row>
    <row r="33" ht="13.5" customHeight="1">
      <c r="A33" s="193" t="s">
        <v>104</v>
      </c>
    </row>
    <row r="34" ht="13.5" customHeight="1">
      <c r="A34" s="267"/>
    </row>
    <row r="35" ht="15" customHeight="1">
      <c r="A35" s="267"/>
    </row>
    <row r="36" ht="15" customHeight="1">
      <c r="A36" s="267"/>
    </row>
    <row r="37" ht="15" customHeight="1">
      <c r="A37" s="267"/>
    </row>
    <row r="38" ht="15" customHeight="1">
      <c r="A38" s="267"/>
    </row>
  </sheetData>
  <sheetProtection/>
  <mergeCells count="32">
    <mergeCell ref="A3:B3"/>
    <mergeCell ref="A4:C5"/>
    <mergeCell ref="Q19:Q20"/>
    <mergeCell ref="A12:A17"/>
    <mergeCell ref="Z4:AB4"/>
    <mergeCell ref="D4:D5"/>
    <mergeCell ref="B6:B8"/>
    <mergeCell ref="B9:B11"/>
    <mergeCell ref="K4:M4"/>
    <mergeCell ref="K19:M19"/>
    <mergeCell ref="A27:A32"/>
    <mergeCell ref="B27:B29"/>
    <mergeCell ref="B30:B32"/>
    <mergeCell ref="D19:D20"/>
    <mergeCell ref="A19:C20"/>
    <mergeCell ref="B24:B26"/>
    <mergeCell ref="A1:Y1"/>
    <mergeCell ref="H19:J19"/>
    <mergeCell ref="B15:B17"/>
    <mergeCell ref="N4:P4"/>
    <mergeCell ref="N19:P19"/>
    <mergeCell ref="X3:AB3"/>
    <mergeCell ref="E4:G4"/>
    <mergeCell ref="W4:Y4"/>
    <mergeCell ref="Q4:S4"/>
    <mergeCell ref="T4:V4"/>
    <mergeCell ref="A6:A11"/>
    <mergeCell ref="H4:J4"/>
    <mergeCell ref="E19:G19"/>
    <mergeCell ref="B12:B14"/>
    <mergeCell ref="B21:B23"/>
    <mergeCell ref="A21:A26"/>
  </mergeCells>
  <conditionalFormatting sqref="A1:A4 A6:A19 I20:J27 N28:P32 A34:G65536 B33:G33 AF1:IV1 AU3:IV3 B3:R3 X3 H33:IV65536 Q19:IV19 B2:IV2 D18:IV18 AI4:IV17 Q21:IV32 R20:IV20 D19:D32 H28:J32 H19:H27 B6:C18 A21:D32 D4:AB17 N19:N29 O20:P32">
    <cfRule type="cellIs" priority="7" dxfId="42" operator="equal" stopIfTrue="1">
      <formula>0</formula>
    </cfRule>
  </conditionalFormatting>
  <conditionalFormatting sqref="K19:K27 L20:M27 K28:M32">
    <cfRule type="cellIs" priority="6" dxfId="42" operator="equal" stopIfTrue="1">
      <formula>0</formula>
    </cfRule>
  </conditionalFormatting>
  <conditionalFormatting sqref="A33">
    <cfRule type="cellIs" priority="5" dxfId="42" operator="equal" stopIfTrue="1">
      <formula>0</formula>
    </cfRule>
  </conditionalFormatting>
  <conditionalFormatting sqref="E19:G32">
    <cfRule type="cellIs" priority="2" dxfId="42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 r:id="rId1"/>
  <colBreaks count="1" manualBreakCount="1">
    <brk id="3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75"/>
  <sheetViews>
    <sheetView showZeros="0" view="pageBreakPreview" zoomScale="50" zoomScaleNormal="60" zoomScaleSheetLayoutView="50" zoomScalePageLayoutView="0" workbookViewId="0" topLeftCell="A1">
      <pane xSplit="3" topLeftCell="D1" activePane="topRight" state="frozen"/>
      <selection pane="topLeft" activeCell="A1" sqref="A1:Y1"/>
      <selection pane="topRight" activeCell="A1" sqref="A1:Y1"/>
    </sheetView>
  </sheetViews>
  <sheetFormatPr defaultColWidth="9.00390625" defaultRowHeight="13.5"/>
  <cols>
    <col min="1" max="2" width="10.75390625" style="137" customWidth="1"/>
    <col min="3" max="3" width="10.75390625" style="136" customWidth="1"/>
    <col min="4" max="7" width="9.75390625" style="136" customWidth="1"/>
    <col min="8" max="19" width="9.75390625" style="137" customWidth="1"/>
    <col min="20" max="20" width="9.75390625" style="138" customWidth="1"/>
    <col min="21" max="26" width="9.75390625" style="137" customWidth="1"/>
    <col min="27" max="28" width="9.75390625" style="139" customWidth="1"/>
    <col min="29" max="65" width="9.00390625" style="139" customWidth="1"/>
    <col min="66" max="16384" width="9.00390625" style="137" customWidth="1"/>
  </cols>
  <sheetData>
    <row r="1" spans="1:2" ht="21" customHeight="1">
      <c r="A1" s="111" t="s">
        <v>91</v>
      </c>
      <c r="B1" s="14"/>
    </row>
    <row r="2" spans="1:65" ht="15" customHeight="1">
      <c r="A2" s="297" t="s">
        <v>64</v>
      </c>
      <c r="B2" s="298"/>
      <c r="C2" s="299"/>
      <c r="D2" s="294" t="s">
        <v>65</v>
      </c>
      <c r="E2" s="273" t="s">
        <v>66</v>
      </c>
      <c r="F2" s="274"/>
      <c r="G2" s="275"/>
      <c r="H2" s="273" t="s">
        <v>96</v>
      </c>
      <c r="I2" s="274"/>
      <c r="J2" s="275"/>
      <c r="K2" s="273" t="s">
        <v>67</v>
      </c>
      <c r="L2" s="274"/>
      <c r="M2" s="275"/>
      <c r="N2" s="273" t="s">
        <v>68</v>
      </c>
      <c r="O2" s="274"/>
      <c r="P2" s="275"/>
      <c r="Q2" s="273" t="s">
        <v>97</v>
      </c>
      <c r="R2" s="274"/>
      <c r="S2" s="275"/>
      <c r="T2" s="273" t="s">
        <v>98</v>
      </c>
      <c r="U2" s="274"/>
      <c r="V2" s="275"/>
      <c r="W2" s="273" t="s">
        <v>94</v>
      </c>
      <c r="X2" s="274"/>
      <c r="Y2" s="275"/>
      <c r="Z2" s="273" t="s">
        <v>99</v>
      </c>
      <c r="AA2" s="274"/>
      <c r="AB2" s="275"/>
      <c r="AC2" s="137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BD2" s="137"/>
      <c r="BE2" s="137"/>
      <c r="BF2" s="137"/>
      <c r="BG2" s="137"/>
      <c r="BH2" s="137"/>
      <c r="BI2" s="137"/>
      <c r="BJ2" s="137"/>
      <c r="BK2" s="137"/>
      <c r="BL2" s="137"/>
      <c r="BM2" s="137"/>
    </row>
    <row r="3" spans="1:65" ht="15" customHeight="1">
      <c r="A3" s="300"/>
      <c r="B3" s="301"/>
      <c r="C3" s="302"/>
      <c r="D3" s="296"/>
      <c r="E3" s="101" t="s">
        <v>70</v>
      </c>
      <c r="F3" s="35" t="s">
        <v>71</v>
      </c>
      <c r="G3" s="102" t="s">
        <v>72</v>
      </c>
      <c r="H3" s="101" t="s">
        <v>70</v>
      </c>
      <c r="I3" s="35" t="s">
        <v>71</v>
      </c>
      <c r="J3" s="102" t="s">
        <v>72</v>
      </c>
      <c r="K3" s="101" t="s">
        <v>70</v>
      </c>
      <c r="L3" s="35" t="s">
        <v>71</v>
      </c>
      <c r="M3" s="103" t="s">
        <v>72</v>
      </c>
      <c r="N3" s="101" t="s">
        <v>70</v>
      </c>
      <c r="O3" s="35" t="s">
        <v>71</v>
      </c>
      <c r="P3" s="102" t="s">
        <v>72</v>
      </c>
      <c r="Q3" s="104" t="s">
        <v>70</v>
      </c>
      <c r="R3" s="28" t="s">
        <v>71</v>
      </c>
      <c r="S3" s="105" t="s">
        <v>72</v>
      </c>
      <c r="T3" s="101" t="s">
        <v>70</v>
      </c>
      <c r="U3" s="35" t="s">
        <v>71</v>
      </c>
      <c r="V3" s="102" t="s">
        <v>72</v>
      </c>
      <c r="W3" s="104" t="s">
        <v>70</v>
      </c>
      <c r="X3" s="28" t="s">
        <v>71</v>
      </c>
      <c r="Y3" s="105" t="s">
        <v>72</v>
      </c>
      <c r="Z3" s="104" t="s">
        <v>70</v>
      </c>
      <c r="AA3" s="28" t="s">
        <v>71</v>
      </c>
      <c r="AB3" s="105" t="s">
        <v>72</v>
      </c>
      <c r="A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</row>
    <row r="4" spans="1:65" ht="15" customHeight="1">
      <c r="A4" s="291" t="s">
        <v>73</v>
      </c>
      <c r="B4" s="294" t="s">
        <v>74</v>
      </c>
      <c r="C4" s="141">
        <v>42369</v>
      </c>
      <c r="D4" s="142">
        <v>790</v>
      </c>
      <c r="E4" s="143"/>
      <c r="F4" s="144"/>
      <c r="G4" s="145">
        <f>E4+F4</f>
        <v>0</v>
      </c>
      <c r="H4" s="143"/>
      <c r="I4" s="144"/>
      <c r="J4" s="145">
        <f>H4+I4</f>
        <v>0</v>
      </c>
      <c r="K4" s="143"/>
      <c r="L4" s="144"/>
      <c r="M4" s="146">
        <f aca="true" t="shared" si="0" ref="M4:M27">K4+L4</f>
        <v>0</v>
      </c>
      <c r="N4" s="143"/>
      <c r="O4" s="144"/>
      <c r="P4" s="145">
        <f aca="true" t="shared" si="1" ref="P4:P27">N4+O4</f>
        <v>0</v>
      </c>
      <c r="Q4" s="143"/>
      <c r="R4" s="144"/>
      <c r="S4" s="145">
        <f aca="true" t="shared" si="2" ref="S4:S27">Q4+R4</f>
        <v>0</v>
      </c>
      <c r="T4" s="143"/>
      <c r="U4" s="144"/>
      <c r="V4" s="145">
        <f aca="true" t="shared" si="3" ref="V4:V27">T4+U4</f>
        <v>0</v>
      </c>
      <c r="W4" s="143"/>
      <c r="X4" s="144"/>
      <c r="Y4" s="145">
        <f aca="true" t="shared" si="4" ref="Y4:Y27">W4+X4</f>
        <v>0</v>
      </c>
      <c r="Z4" s="143"/>
      <c r="AA4" s="144"/>
      <c r="AB4" s="145">
        <f aca="true" t="shared" si="5" ref="AB4:AB27">Z4+AA4</f>
        <v>0</v>
      </c>
      <c r="A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</row>
    <row r="5" spans="1:65" ht="15" customHeight="1">
      <c r="A5" s="292"/>
      <c r="B5" s="295"/>
      <c r="C5" s="141">
        <v>42735</v>
      </c>
      <c r="D5" s="142">
        <v>791</v>
      </c>
      <c r="E5" s="147"/>
      <c r="F5" s="148"/>
      <c r="G5" s="146">
        <f aca="true" t="shared" si="6" ref="G5:G27">E5+F5</f>
        <v>0</v>
      </c>
      <c r="H5" s="149"/>
      <c r="I5" s="148"/>
      <c r="J5" s="146">
        <f aca="true" t="shared" si="7" ref="J5:J27">H5+I5</f>
        <v>0</v>
      </c>
      <c r="K5" s="149"/>
      <c r="L5" s="148"/>
      <c r="M5" s="147">
        <f t="shared" si="0"/>
        <v>0</v>
      </c>
      <c r="N5" s="149"/>
      <c r="O5" s="150"/>
      <c r="P5" s="146">
        <f t="shared" si="1"/>
        <v>0</v>
      </c>
      <c r="Q5" s="151"/>
      <c r="R5" s="147"/>
      <c r="S5" s="146">
        <f t="shared" si="2"/>
        <v>0</v>
      </c>
      <c r="T5" s="151"/>
      <c r="U5" s="147"/>
      <c r="V5" s="146">
        <f t="shared" si="3"/>
        <v>0</v>
      </c>
      <c r="W5" s="151"/>
      <c r="X5" s="147"/>
      <c r="Y5" s="146">
        <f t="shared" si="4"/>
        <v>0</v>
      </c>
      <c r="Z5" s="151"/>
      <c r="AA5" s="147"/>
      <c r="AB5" s="146">
        <f t="shared" si="5"/>
        <v>0</v>
      </c>
      <c r="AC5" s="137"/>
      <c r="AD5" s="152"/>
      <c r="BD5" s="137"/>
      <c r="BE5" s="137"/>
      <c r="BF5" s="137"/>
      <c r="BG5" s="137"/>
      <c r="BH5" s="137"/>
      <c r="BI5" s="137"/>
      <c r="BJ5" s="137"/>
      <c r="BK5" s="137"/>
      <c r="BL5" s="137"/>
      <c r="BM5" s="137"/>
    </row>
    <row r="6" spans="1:65" ht="15" customHeight="1">
      <c r="A6" s="292"/>
      <c r="B6" s="296"/>
      <c r="C6" s="153" t="s">
        <v>75</v>
      </c>
      <c r="D6" s="154"/>
      <c r="E6" s="155">
        <f>E5-E4</f>
        <v>0</v>
      </c>
      <c r="F6" s="156">
        <f aca="true" t="shared" si="8" ref="F6:AA6">F5-F4</f>
        <v>0</v>
      </c>
      <c r="G6" s="157">
        <f t="shared" si="6"/>
        <v>0</v>
      </c>
      <c r="H6" s="155">
        <f t="shared" si="8"/>
        <v>0</v>
      </c>
      <c r="I6" s="156">
        <f t="shared" si="8"/>
        <v>0</v>
      </c>
      <c r="J6" s="157">
        <f t="shared" si="7"/>
        <v>0</v>
      </c>
      <c r="K6" s="155">
        <f t="shared" si="8"/>
        <v>0</v>
      </c>
      <c r="L6" s="156">
        <f t="shared" si="8"/>
        <v>0</v>
      </c>
      <c r="M6" s="157">
        <f t="shared" si="0"/>
        <v>0</v>
      </c>
      <c r="N6" s="155">
        <f t="shared" si="8"/>
        <v>0</v>
      </c>
      <c r="O6" s="156">
        <f t="shared" si="8"/>
        <v>0</v>
      </c>
      <c r="P6" s="157">
        <f t="shared" si="1"/>
        <v>0</v>
      </c>
      <c r="Q6" s="155">
        <f t="shared" si="8"/>
        <v>0</v>
      </c>
      <c r="R6" s="156">
        <f t="shared" si="8"/>
        <v>0</v>
      </c>
      <c r="S6" s="157">
        <f t="shared" si="2"/>
        <v>0</v>
      </c>
      <c r="T6" s="155">
        <f t="shared" si="8"/>
        <v>0</v>
      </c>
      <c r="U6" s="156">
        <f t="shared" si="8"/>
        <v>0</v>
      </c>
      <c r="V6" s="157">
        <f t="shared" si="3"/>
        <v>0</v>
      </c>
      <c r="W6" s="155">
        <f t="shared" si="8"/>
        <v>0</v>
      </c>
      <c r="X6" s="156">
        <f t="shared" si="8"/>
        <v>0</v>
      </c>
      <c r="Y6" s="157">
        <f t="shared" si="4"/>
        <v>0</v>
      </c>
      <c r="Z6" s="155">
        <f t="shared" si="8"/>
        <v>0</v>
      </c>
      <c r="AA6" s="156">
        <f t="shared" si="8"/>
        <v>0</v>
      </c>
      <c r="AB6" s="157">
        <f t="shared" si="5"/>
        <v>0</v>
      </c>
      <c r="A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</row>
    <row r="7" spans="1:65" ht="15" customHeight="1">
      <c r="A7" s="292"/>
      <c r="B7" s="294" t="s">
        <v>76</v>
      </c>
      <c r="C7" s="141">
        <v>42369</v>
      </c>
      <c r="D7" s="142">
        <v>18654</v>
      </c>
      <c r="E7" s="151">
        <v>1522</v>
      </c>
      <c r="F7" s="148">
        <v>98</v>
      </c>
      <c r="G7" s="158">
        <f t="shared" si="6"/>
        <v>1620</v>
      </c>
      <c r="H7" s="151">
        <v>527</v>
      </c>
      <c r="I7" s="148">
        <v>82</v>
      </c>
      <c r="J7" s="158">
        <f t="shared" si="7"/>
        <v>609</v>
      </c>
      <c r="K7" s="151">
        <v>1472</v>
      </c>
      <c r="L7" s="148">
        <v>639</v>
      </c>
      <c r="M7" s="146">
        <f t="shared" si="0"/>
        <v>2111</v>
      </c>
      <c r="N7" s="151">
        <v>1121</v>
      </c>
      <c r="O7" s="148">
        <v>645</v>
      </c>
      <c r="P7" s="158">
        <f t="shared" si="1"/>
        <v>1766</v>
      </c>
      <c r="Q7" s="151"/>
      <c r="R7" s="148"/>
      <c r="S7" s="158">
        <f t="shared" si="2"/>
        <v>0</v>
      </c>
      <c r="T7" s="151"/>
      <c r="U7" s="148"/>
      <c r="V7" s="158">
        <f t="shared" si="3"/>
        <v>0</v>
      </c>
      <c r="W7" s="151">
        <v>185</v>
      </c>
      <c r="X7" s="148">
        <v>33</v>
      </c>
      <c r="Y7" s="158">
        <f t="shared" si="4"/>
        <v>218</v>
      </c>
      <c r="Z7" s="151">
        <v>6</v>
      </c>
      <c r="AA7" s="148"/>
      <c r="AB7" s="158">
        <f t="shared" si="5"/>
        <v>6</v>
      </c>
      <c r="A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</row>
    <row r="8" spans="1:65" ht="15" customHeight="1">
      <c r="A8" s="292"/>
      <c r="B8" s="295"/>
      <c r="C8" s="141">
        <v>42735</v>
      </c>
      <c r="D8" s="142">
        <v>18617</v>
      </c>
      <c r="E8" s="151">
        <v>1510</v>
      </c>
      <c r="F8" s="159">
        <v>96</v>
      </c>
      <c r="G8" s="158">
        <f t="shared" si="6"/>
        <v>1606</v>
      </c>
      <c r="H8" s="149">
        <v>520</v>
      </c>
      <c r="I8" s="148">
        <v>83</v>
      </c>
      <c r="J8" s="146">
        <f t="shared" si="7"/>
        <v>603</v>
      </c>
      <c r="K8" s="151">
        <v>1471</v>
      </c>
      <c r="L8" s="159">
        <v>634</v>
      </c>
      <c r="M8" s="158">
        <f t="shared" si="0"/>
        <v>2105</v>
      </c>
      <c r="N8" s="149">
        <v>1123</v>
      </c>
      <c r="O8" s="148">
        <v>640</v>
      </c>
      <c r="P8" s="146">
        <f t="shared" si="1"/>
        <v>1763</v>
      </c>
      <c r="Q8" s="149">
        <v>21</v>
      </c>
      <c r="R8" s="150">
        <v>4</v>
      </c>
      <c r="S8" s="146">
        <f t="shared" si="2"/>
        <v>25</v>
      </c>
      <c r="T8" s="149">
        <v>0</v>
      </c>
      <c r="U8" s="148">
        <v>0</v>
      </c>
      <c r="V8" s="146">
        <f t="shared" si="3"/>
        <v>0</v>
      </c>
      <c r="W8" s="149">
        <v>186</v>
      </c>
      <c r="X8" s="150">
        <v>32</v>
      </c>
      <c r="Y8" s="146">
        <f t="shared" si="4"/>
        <v>218</v>
      </c>
      <c r="Z8" s="149">
        <v>6</v>
      </c>
      <c r="AA8" s="150">
        <v>0</v>
      </c>
      <c r="AB8" s="146">
        <f t="shared" si="5"/>
        <v>6</v>
      </c>
      <c r="AC8" s="137"/>
      <c r="AD8" s="152"/>
      <c r="BD8" s="137"/>
      <c r="BE8" s="137"/>
      <c r="BF8" s="137"/>
      <c r="BG8" s="137"/>
      <c r="BH8" s="137"/>
      <c r="BI8" s="137"/>
      <c r="BJ8" s="137"/>
      <c r="BK8" s="137"/>
      <c r="BL8" s="137"/>
      <c r="BM8" s="137"/>
    </row>
    <row r="9" spans="1:65" ht="15" customHeight="1">
      <c r="A9" s="293"/>
      <c r="B9" s="296"/>
      <c r="C9" s="153" t="s">
        <v>75</v>
      </c>
      <c r="D9" s="154"/>
      <c r="E9" s="155">
        <f>E8-E7</f>
        <v>-12</v>
      </c>
      <c r="F9" s="160">
        <f aca="true" t="shared" si="9" ref="F9:AA9">F8-F7</f>
        <v>-2</v>
      </c>
      <c r="G9" s="161">
        <f t="shared" si="6"/>
        <v>-14</v>
      </c>
      <c r="H9" s="155">
        <f t="shared" si="9"/>
        <v>-7</v>
      </c>
      <c r="I9" s="156">
        <f t="shared" si="9"/>
        <v>1</v>
      </c>
      <c r="J9" s="157">
        <f t="shared" si="7"/>
        <v>-6</v>
      </c>
      <c r="K9" s="155">
        <f t="shared" si="9"/>
        <v>-1</v>
      </c>
      <c r="L9" s="156">
        <f t="shared" si="9"/>
        <v>-5</v>
      </c>
      <c r="M9" s="157">
        <f t="shared" si="0"/>
        <v>-6</v>
      </c>
      <c r="N9" s="155">
        <f t="shared" si="9"/>
        <v>2</v>
      </c>
      <c r="O9" s="156">
        <f t="shared" si="9"/>
        <v>-5</v>
      </c>
      <c r="P9" s="157">
        <f t="shared" si="1"/>
        <v>-3</v>
      </c>
      <c r="Q9" s="155">
        <f t="shared" si="9"/>
        <v>21</v>
      </c>
      <c r="R9" s="156">
        <f t="shared" si="9"/>
        <v>4</v>
      </c>
      <c r="S9" s="157">
        <f t="shared" si="2"/>
        <v>25</v>
      </c>
      <c r="T9" s="155">
        <f t="shared" si="9"/>
        <v>0</v>
      </c>
      <c r="U9" s="156">
        <f t="shared" si="9"/>
        <v>0</v>
      </c>
      <c r="V9" s="157">
        <f t="shared" si="3"/>
        <v>0</v>
      </c>
      <c r="W9" s="155">
        <f t="shared" si="9"/>
        <v>1</v>
      </c>
      <c r="X9" s="156">
        <f t="shared" si="9"/>
        <v>-1</v>
      </c>
      <c r="Y9" s="157">
        <f t="shared" si="4"/>
        <v>0</v>
      </c>
      <c r="Z9" s="155">
        <f t="shared" si="9"/>
        <v>0</v>
      </c>
      <c r="AA9" s="156">
        <f t="shared" si="9"/>
        <v>0</v>
      </c>
      <c r="AB9" s="157">
        <f t="shared" si="5"/>
        <v>0</v>
      </c>
      <c r="A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</row>
    <row r="10" spans="1:65" ht="15" customHeight="1">
      <c r="A10" s="294" t="s">
        <v>77</v>
      </c>
      <c r="B10" s="294" t="s">
        <v>74</v>
      </c>
      <c r="C10" s="141">
        <v>42369</v>
      </c>
      <c r="D10" s="162">
        <v>23</v>
      </c>
      <c r="E10" s="143"/>
      <c r="F10" s="144"/>
      <c r="G10" s="145">
        <f t="shared" si="6"/>
        <v>0</v>
      </c>
      <c r="H10" s="143"/>
      <c r="I10" s="144"/>
      <c r="J10" s="145">
        <f t="shared" si="7"/>
        <v>0</v>
      </c>
      <c r="K10" s="143"/>
      <c r="L10" s="144"/>
      <c r="M10" s="163">
        <f t="shared" si="0"/>
        <v>0</v>
      </c>
      <c r="N10" s="143"/>
      <c r="O10" s="144"/>
      <c r="P10" s="145">
        <f t="shared" si="1"/>
        <v>0</v>
      </c>
      <c r="Q10" s="143"/>
      <c r="R10" s="144"/>
      <c r="S10" s="145">
        <f t="shared" si="2"/>
        <v>0</v>
      </c>
      <c r="T10" s="143"/>
      <c r="U10" s="144"/>
      <c r="V10" s="145">
        <f t="shared" si="3"/>
        <v>0</v>
      </c>
      <c r="W10" s="143"/>
      <c r="X10" s="144"/>
      <c r="Y10" s="145">
        <f t="shared" si="4"/>
        <v>0</v>
      </c>
      <c r="Z10" s="143"/>
      <c r="AA10" s="144"/>
      <c r="AB10" s="145">
        <f t="shared" si="5"/>
        <v>0</v>
      </c>
      <c r="A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</row>
    <row r="11" spans="1:65" ht="15" customHeight="1">
      <c r="A11" s="295"/>
      <c r="B11" s="295"/>
      <c r="C11" s="141">
        <v>42735</v>
      </c>
      <c r="D11" s="142">
        <v>23</v>
      </c>
      <c r="E11" s="151"/>
      <c r="F11" s="148"/>
      <c r="G11" s="146">
        <f t="shared" si="6"/>
        <v>0</v>
      </c>
      <c r="H11" s="151"/>
      <c r="I11" s="148"/>
      <c r="J11" s="146">
        <f t="shared" si="7"/>
        <v>0</v>
      </c>
      <c r="K11" s="151"/>
      <c r="L11" s="148"/>
      <c r="M11" s="146">
        <f t="shared" si="0"/>
        <v>0</v>
      </c>
      <c r="N11" s="151"/>
      <c r="O11" s="148"/>
      <c r="P11" s="146">
        <f t="shared" si="1"/>
        <v>0</v>
      </c>
      <c r="Q11" s="151"/>
      <c r="R11" s="148"/>
      <c r="S11" s="146">
        <f t="shared" si="2"/>
        <v>0</v>
      </c>
      <c r="T11" s="151"/>
      <c r="U11" s="148"/>
      <c r="V11" s="146">
        <f t="shared" si="3"/>
        <v>0</v>
      </c>
      <c r="W11" s="151"/>
      <c r="X11" s="148"/>
      <c r="Y11" s="146">
        <f t="shared" si="4"/>
        <v>0</v>
      </c>
      <c r="Z11" s="151"/>
      <c r="AA11" s="148"/>
      <c r="AB11" s="146">
        <f t="shared" si="5"/>
        <v>0</v>
      </c>
      <c r="AC11" s="137"/>
      <c r="AD11" s="152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</row>
    <row r="12" spans="1:65" ht="15" customHeight="1">
      <c r="A12" s="295"/>
      <c r="B12" s="296"/>
      <c r="C12" s="153" t="s">
        <v>75</v>
      </c>
      <c r="D12" s="154"/>
      <c r="E12" s="155">
        <f>E11-E10</f>
        <v>0</v>
      </c>
      <c r="F12" s="156">
        <f aca="true" t="shared" si="10" ref="F12:AA12">F11-F10</f>
        <v>0</v>
      </c>
      <c r="G12" s="157">
        <f t="shared" si="6"/>
        <v>0</v>
      </c>
      <c r="H12" s="155">
        <f t="shared" si="10"/>
        <v>0</v>
      </c>
      <c r="I12" s="156">
        <f t="shared" si="10"/>
        <v>0</v>
      </c>
      <c r="J12" s="157">
        <f t="shared" si="7"/>
        <v>0</v>
      </c>
      <c r="K12" s="155">
        <f t="shared" si="10"/>
        <v>0</v>
      </c>
      <c r="L12" s="156">
        <f t="shared" si="10"/>
        <v>0</v>
      </c>
      <c r="M12" s="157">
        <f t="shared" si="0"/>
        <v>0</v>
      </c>
      <c r="N12" s="155">
        <f t="shared" si="10"/>
        <v>0</v>
      </c>
      <c r="O12" s="156">
        <f t="shared" si="10"/>
        <v>0</v>
      </c>
      <c r="P12" s="157">
        <f t="shared" si="1"/>
        <v>0</v>
      </c>
      <c r="Q12" s="155">
        <f t="shared" si="10"/>
        <v>0</v>
      </c>
      <c r="R12" s="156">
        <f t="shared" si="10"/>
        <v>0</v>
      </c>
      <c r="S12" s="157">
        <f t="shared" si="2"/>
        <v>0</v>
      </c>
      <c r="T12" s="155">
        <f t="shared" si="10"/>
        <v>0</v>
      </c>
      <c r="U12" s="156">
        <f t="shared" si="10"/>
        <v>0</v>
      </c>
      <c r="V12" s="157">
        <f t="shared" si="3"/>
        <v>0</v>
      </c>
      <c r="W12" s="155">
        <f t="shared" si="10"/>
        <v>0</v>
      </c>
      <c r="X12" s="156">
        <f t="shared" si="10"/>
        <v>0</v>
      </c>
      <c r="Y12" s="157">
        <f t="shared" si="4"/>
        <v>0</v>
      </c>
      <c r="Z12" s="155">
        <f t="shared" si="10"/>
        <v>0</v>
      </c>
      <c r="AA12" s="156">
        <f t="shared" si="10"/>
        <v>0</v>
      </c>
      <c r="AB12" s="157">
        <f t="shared" si="5"/>
        <v>0</v>
      </c>
      <c r="A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</row>
    <row r="13" spans="1:65" ht="15" customHeight="1">
      <c r="A13" s="295"/>
      <c r="B13" s="294" t="s">
        <v>76</v>
      </c>
      <c r="C13" s="141">
        <v>42369</v>
      </c>
      <c r="D13" s="142">
        <v>902</v>
      </c>
      <c r="E13" s="151">
        <v>256</v>
      </c>
      <c r="F13" s="148">
        <v>39</v>
      </c>
      <c r="G13" s="146">
        <f t="shared" si="6"/>
        <v>295</v>
      </c>
      <c r="H13" s="151">
        <v>55</v>
      </c>
      <c r="I13" s="148">
        <v>24</v>
      </c>
      <c r="J13" s="146">
        <f t="shared" si="7"/>
        <v>79</v>
      </c>
      <c r="K13" s="151">
        <v>135</v>
      </c>
      <c r="L13" s="148">
        <v>55</v>
      </c>
      <c r="M13" s="146">
        <f t="shared" si="0"/>
        <v>190</v>
      </c>
      <c r="N13" s="151">
        <v>89</v>
      </c>
      <c r="O13" s="148">
        <v>51</v>
      </c>
      <c r="P13" s="146">
        <f t="shared" si="1"/>
        <v>140</v>
      </c>
      <c r="Q13" s="143"/>
      <c r="R13" s="144"/>
      <c r="S13" s="145">
        <f t="shared" si="2"/>
        <v>0</v>
      </c>
      <c r="T13" s="151"/>
      <c r="U13" s="148"/>
      <c r="V13" s="146">
        <f t="shared" si="3"/>
        <v>0</v>
      </c>
      <c r="W13" s="143">
        <v>6</v>
      </c>
      <c r="X13" s="144">
        <v>3</v>
      </c>
      <c r="Y13" s="145">
        <f t="shared" si="4"/>
        <v>9</v>
      </c>
      <c r="Z13" s="143">
        <v>2</v>
      </c>
      <c r="AA13" s="144"/>
      <c r="AB13" s="145">
        <f t="shared" si="5"/>
        <v>2</v>
      </c>
      <c r="A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</row>
    <row r="14" spans="1:65" ht="15" customHeight="1">
      <c r="A14" s="295"/>
      <c r="B14" s="295"/>
      <c r="C14" s="141">
        <v>42735</v>
      </c>
      <c r="D14" s="142">
        <v>902</v>
      </c>
      <c r="E14" s="151">
        <v>254</v>
      </c>
      <c r="F14" s="148">
        <v>38</v>
      </c>
      <c r="G14" s="146">
        <f t="shared" si="6"/>
        <v>292</v>
      </c>
      <c r="H14" s="151">
        <v>54</v>
      </c>
      <c r="I14" s="148">
        <v>23</v>
      </c>
      <c r="J14" s="146">
        <f t="shared" si="7"/>
        <v>77</v>
      </c>
      <c r="K14" s="151">
        <v>135</v>
      </c>
      <c r="L14" s="148">
        <v>55</v>
      </c>
      <c r="M14" s="146">
        <f t="shared" si="0"/>
        <v>190</v>
      </c>
      <c r="N14" s="151">
        <v>89</v>
      </c>
      <c r="O14" s="148">
        <v>51</v>
      </c>
      <c r="P14" s="146">
        <f t="shared" si="1"/>
        <v>140</v>
      </c>
      <c r="Q14" s="151">
        <v>0</v>
      </c>
      <c r="R14" s="148">
        <v>0</v>
      </c>
      <c r="S14" s="146">
        <f t="shared" si="2"/>
        <v>0</v>
      </c>
      <c r="T14" s="151">
        <v>0</v>
      </c>
      <c r="U14" s="148">
        <v>0</v>
      </c>
      <c r="V14" s="146">
        <f t="shared" si="3"/>
        <v>0</v>
      </c>
      <c r="W14" s="151">
        <v>6</v>
      </c>
      <c r="X14" s="148">
        <v>3</v>
      </c>
      <c r="Y14" s="146">
        <f t="shared" si="4"/>
        <v>9</v>
      </c>
      <c r="Z14" s="151">
        <v>2</v>
      </c>
      <c r="AA14" s="148">
        <v>0</v>
      </c>
      <c r="AB14" s="146">
        <f t="shared" si="5"/>
        <v>2</v>
      </c>
      <c r="AC14" s="137"/>
      <c r="AD14" s="152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</row>
    <row r="15" spans="1:65" ht="15" customHeight="1">
      <c r="A15" s="296"/>
      <c r="B15" s="296"/>
      <c r="C15" s="153" t="s">
        <v>75</v>
      </c>
      <c r="D15" s="154"/>
      <c r="E15" s="155">
        <f>E14-E13</f>
        <v>-2</v>
      </c>
      <c r="F15" s="156">
        <f aca="true" t="shared" si="11" ref="F15:AA15">F14-F13</f>
        <v>-1</v>
      </c>
      <c r="G15" s="157">
        <f t="shared" si="6"/>
        <v>-3</v>
      </c>
      <c r="H15" s="155">
        <f t="shared" si="11"/>
        <v>-1</v>
      </c>
      <c r="I15" s="156">
        <f t="shared" si="11"/>
        <v>-1</v>
      </c>
      <c r="J15" s="157">
        <f t="shared" si="7"/>
        <v>-2</v>
      </c>
      <c r="K15" s="155">
        <f t="shared" si="11"/>
        <v>0</v>
      </c>
      <c r="L15" s="156">
        <f t="shared" si="11"/>
        <v>0</v>
      </c>
      <c r="M15" s="157">
        <f t="shared" si="0"/>
        <v>0</v>
      </c>
      <c r="N15" s="155">
        <f t="shared" si="11"/>
        <v>0</v>
      </c>
      <c r="O15" s="156">
        <f t="shared" si="11"/>
        <v>0</v>
      </c>
      <c r="P15" s="157">
        <f t="shared" si="1"/>
        <v>0</v>
      </c>
      <c r="Q15" s="155">
        <f t="shared" si="11"/>
        <v>0</v>
      </c>
      <c r="R15" s="156">
        <f t="shared" si="11"/>
        <v>0</v>
      </c>
      <c r="S15" s="157">
        <f t="shared" si="2"/>
        <v>0</v>
      </c>
      <c r="T15" s="155">
        <f t="shared" si="11"/>
        <v>0</v>
      </c>
      <c r="U15" s="156">
        <f t="shared" si="11"/>
        <v>0</v>
      </c>
      <c r="V15" s="157">
        <f t="shared" si="3"/>
        <v>0</v>
      </c>
      <c r="W15" s="155">
        <f t="shared" si="11"/>
        <v>0</v>
      </c>
      <c r="X15" s="156">
        <f t="shared" si="11"/>
        <v>0</v>
      </c>
      <c r="Y15" s="157">
        <f t="shared" si="4"/>
        <v>0</v>
      </c>
      <c r="Z15" s="155">
        <f t="shared" si="11"/>
        <v>0</v>
      </c>
      <c r="AA15" s="156">
        <f t="shared" si="11"/>
        <v>0</v>
      </c>
      <c r="AB15" s="157">
        <f t="shared" si="5"/>
        <v>0</v>
      </c>
      <c r="A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</row>
    <row r="16" spans="1:65" ht="15" customHeight="1">
      <c r="A16" s="294" t="s">
        <v>78</v>
      </c>
      <c r="B16" s="294" t="s">
        <v>74</v>
      </c>
      <c r="C16" s="141">
        <v>42369</v>
      </c>
      <c r="D16" s="142">
        <v>928</v>
      </c>
      <c r="E16" s="151">
        <v>1</v>
      </c>
      <c r="F16" s="148"/>
      <c r="G16" s="146">
        <f t="shared" si="6"/>
        <v>1</v>
      </c>
      <c r="H16" s="143"/>
      <c r="I16" s="144"/>
      <c r="J16" s="145">
        <f t="shared" si="7"/>
        <v>0</v>
      </c>
      <c r="K16" s="143"/>
      <c r="L16" s="144"/>
      <c r="M16" s="163">
        <f t="shared" si="0"/>
        <v>0</v>
      </c>
      <c r="N16" s="143"/>
      <c r="O16" s="144"/>
      <c r="P16" s="145">
        <f t="shared" si="1"/>
        <v>0</v>
      </c>
      <c r="Q16" s="143"/>
      <c r="R16" s="144"/>
      <c r="S16" s="163">
        <f t="shared" si="2"/>
        <v>0</v>
      </c>
      <c r="T16" s="143"/>
      <c r="U16" s="144"/>
      <c r="V16" s="145">
        <f t="shared" si="3"/>
        <v>0</v>
      </c>
      <c r="W16" s="143"/>
      <c r="X16" s="144"/>
      <c r="Y16" s="163">
        <f t="shared" si="4"/>
        <v>0</v>
      </c>
      <c r="Z16" s="143"/>
      <c r="AA16" s="144"/>
      <c r="AB16" s="163">
        <f t="shared" si="5"/>
        <v>0</v>
      </c>
      <c r="A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</row>
    <row r="17" spans="1:55" s="137" customFormat="1" ht="15" customHeight="1">
      <c r="A17" s="295"/>
      <c r="B17" s="295"/>
      <c r="C17" s="141">
        <v>42735</v>
      </c>
      <c r="D17" s="142">
        <v>927</v>
      </c>
      <c r="E17" s="151">
        <f>'10（町村長）'!C51</f>
        <v>1</v>
      </c>
      <c r="F17" s="148">
        <f>'10（町村長）'!D51</f>
        <v>0</v>
      </c>
      <c r="G17" s="146">
        <f t="shared" si="6"/>
        <v>1</v>
      </c>
      <c r="H17" s="151">
        <f>'10（町村長）'!F51</f>
        <v>0</v>
      </c>
      <c r="I17" s="148">
        <f>'10（町村長）'!G51</f>
        <v>0</v>
      </c>
      <c r="J17" s="146">
        <f>'10（町村長）'!H51</f>
        <v>0</v>
      </c>
      <c r="K17" s="151">
        <f>'10（町村長）'!I51</f>
        <v>0</v>
      </c>
      <c r="L17" s="148">
        <f>'10（町村長）'!J51</f>
        <v>0</v>
      </c>
      <c r="M17" s="146">
        <f>'10（町村長）'!K51</f>
        <v>0</v>
      </c>
      <c r="N17" s="151">
        <f>'10（町村長）'!L51</f>
        <v>0</v>
      </c>
      <c r="O17" s="148">
        <f>'10（町村長）'!M51</f>
        <v>0</v>
      </c>
      <c r="P17" s="146">
        <f>'10（町村長）'!N51</f>
        <v>0</v>
      </c>
      <c r="Q17" s="151">
        <f>'10（町村長）'!O51</f>
        <v>0</v>
      </c>
      <c r="R17" s="148">
        <f>'10（町村長）'!P51</f>
        <v>0</v>
      </c>
      <c r="S17" s="146">
        <f>'10（町村長）'!Q51</f>
        <v>0</v>
      </c>
      <c r="T17" s="151">
        <f>'10（町村長）'!R51</f>
        <v>0</v>
      </c>
      <c r="U17" s="148">
        <f>'10（町村長）'!S51</f>
        <v>0</v>
      </c>
      <c r="V17" s="146">
        <f>'10（町村長）'!T51</f>
        <v>0</v>
      </c>
      <c r="W17" s="151">
        <f>'10（町村長）'!U51</f>
        <v>0</v>
      </c>
      <c r="X17" s="148">
        <f>'10（町村長）'!V51</f>
        <v>0</v>
      </c>
      <c r="Y17" s="146">
        <f>'10（町村長）'!W51</f>
        <v>0</v>
      </c>
      <c r="Z17" s="151">
        <f>'10（町村長）'!X51</f>
        <v>0</v>
      </c>
      <c r="AA17" s="148">
        <f>'10（町村長）'!Y51</f>
        <v>0</v>
      </c>
      <c r="AB17" s="146">
        <f>'10（町村長）'!Z51</f>
        <v>0</v>
      </c>
      <c r="AD17" s="152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</row>
    <row r="18" spans="1:55" s="137" customFormat="1" ht="15" customHeight="1">
      <c r="A18" s="295"/>
      <c r="B18" s="296"/>
      <c r="C18" s="153" t="s">
        <v>75</v>
      </c>
      <c r="D18" s="154"/>
      <c r="E18" s="155">
        <f>E17-E16</f>
        <v>0</v>
      </c>
      <c r="F18" s="156">
        <f aca="true" t="shared" si="12" ref="F18:AA18">F17-F16</f>
        <v>0</v>
      </c>
      <c r="G18" s="157">
        <f t="shared" si="6"/>
        <v>0</v>
      </c>
      <c r="H18" s="155">
        <f t="shared" si="12"/>
        <v>0</v>
      </c>
      <c r="I18" s="156">
        <f t="shared" si="12"/>
        <v>0</v>
      </c>
      <c r="J18" s="157">
        <f t="shared" si="7"/>
        <v>0</v>
      </c>
      <c r="K18" s="155">
        <f t="shared" si="12"/>
        <v>0</v>
      </c>
      <c r="L18" s="156">
        <f t="shared" si="12"/>
        <v>0</v>
      </c>
      <c r="M18" s="157">
        <f t="shared" si="0"/>
        <v>0</v>
      </c>
      <c r="N18" s="155">
        <f t="shared" si="12"/>
        <v>0</v>
      </c>
      <c r="O18" s="156">
        <f t="shared" si="12"/>
        <v>0</v>
      </c>
      <c r="P18" s="157">
        <f t="shared" si="1"/>
        <v>0</v>
      </c>
      <c r="Q18" s="155">
        <f t="shared" si="12"/>
        <v>0</v>
      </c>
      <c r="R18" s="156">
        <f t="shared" si="12"/>
        <v>0</v>
      </c>
      <c r="S18" s="157">
        <f t="shared" si="2"/>
        <v>0</v>
      </c>
      <c r="T18" s="155">
        <f t="shared" si="12"/>
        <v>0</v>
      </c>
      <c r="U18" s="156">
        <f t="shared" si="12"/>
        <v>0</v>
      </c>
      <c r="V18" s="157">
        <f t="shared" si="3"/>
        <v>0</v>
      </c>
      <c r="W18" s="155">
        <f t="shared" si="12"/>
        <v>0</v>
      </c>
      <c r="X18" s="156">
        <f t="shared" si="12"/>
        <v>0</v>
      </c>
      <c r="Y18" s="157">
        <f t="shared" si="4"/>
        <v>0</v>
      </c>
      <c r="Z18" s="155">
        <f t="shared" si="12"/>
        <v>0</v>
      </c>
      <c r="AA18" s="156">
        <f t="shared" si="12"/>
        <v>0</v>
      </c>
      <c r="AB18" s="157">
        <f t="shared" si="5"/>
        <v>0</v>
      </c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</row>
    <row r="19" spans="1:55" s="137" customFormat="1" ht="15" customHeight="1">
      <c r="A19" s="295"/>
      <c r="B19" s="294" t="s">
        <v>76</v>
      </c>
      <c r="C19" s="141">
        <v>42369</v>
      </c>
      <c r="D19" s="142">
        <v>11271</v>
      </c>
      <c r="E19" s="151">
        <v>92</v>
      </c>
      <c r="F19" s="148">
        <v>6</v>
      </c>
      <c r="G19" s="146">
        <f t="shared" si="6"/>
        <v>98</v>
      </c>
      <c r="H19" s="151">
        <v>40</v>
      </c>
      <c r="I19" s="148">
        <v>7</v>
      </c>
      <c r="J19" s="146">
        <f t="shared" si="7"/>
        <v>47</v>
      </c>
      <c r="K19" s="151">
        <v>220</v>
      </c>
      <c r="L19" s="148">
        <v>193</v>
      </c>
      <c r="M19" s="163">
        <f t="shared" si="0"/>
        <v>413</v>
      </c>
      <c r="N19" s="151">
        <v>535</v>
      </c>
      <c r="O19" s="148">
        <v>225</v>
      </c>
      <c r="P19" s="146">
        <f t="shared" si="1"/>
        <v>760</v>
      </c>
      <c r="Q19" s="151"/>
      <c r="R19" s="148"/>
      <c r="S19" s="146">
        <f t="shared" si="2"/>
        <v>0</v>
      </c>
      <c r="T19" s="151"/>
      <c r="U19" s="148"/>
      <c r="V19" s="146">
        <f t="shared" si="3"/>
        <v>0</v>
      </c>
      <c r="W19" s="151">
        <v>25</v>
      </c>
      <c r="X19" s="148">
        <v>1</v>
      </c>
      <c r="Y19" s="146">
        <f t="shared" si="4"/>
        <v>26</v>
      </c>
      <c r="Z19" s="151"/>
      <c r="AA19" s="148">
        <v>1</v>
      </c>
      <c r="AB19" s="146">
        <f t="shared" si="5"/>
        <v>1</v>
      </c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</row>
    <row r="20" spans="1:55" s="137" customFormat="1" ht="15" customHeight="1">
      <c r="A20" s="295"/>
      <c r="B20" s="295"/>
      <c r="C20" s="141">
        <v>42735</v>
      </c>
      <c r="D20" s="266">
        <v>11230</v>
      </c>
      <c r="E20" s="149">
        <f>'12（町村議）'!C51</f>
        <v>87</v>
      </c>
      <c r="F20" s="148">
        <f>'12（町村議）'!D51</f>
        <v>5</v>
      </c>
      <c r="G20" s="146">
        <f>'12（町村議）'!E51</f>
        <v>92</v>
      </c>
      <c r="H20" s="151">
        <f>'12（町村議）'!F51</f>
        <v>34</v>
      </c>
      <c r="I20" s="148">
        <f>'12（町村議）'!G51</f>
        <v>8</v>
      </c>
      <c r="J20" s="146">
        <f>'12（町村議）'!H51</f>
        <v>42</v>
      </c>
      <c r="K20" s="151">
        <f>'12（町村議）'!I51</f>
        <v>217</v>
      </c>
      <c r="L20" s="159">
        <f>'12（町村議）'!J51</f>
        <v>196</v>
      </c>
      <c r="M20" s="163">
        <f>'12（町村議）'!K51</f>
        <v>413</v>
      </c>
      <c r="N20" s="151">
        <f>'12（町村議）'!L51</f>
        <v>527</v>
      </c>
      <c r="O20" s="148">
        <f>'12（町村議）'!M51</f>
        <v>226</v>
      </c>
      <c r="P20" s="146">
        <f>'12（町村議）'!N51</f>
        <v>753</v>
      </c>
      <c r="Q20" s="151">
        <f>'12（町村議）'!O51</f>
        <v>0</v>
      </c>
      <c r="R20" s="148">
        <f>'12（町村議）'!P51</f>
        <v>0</v>
      </c>
      <c r="S20" s="146">
        <f>'12（町村議）'!Q51</f>
        <v>0</v>
      </c>
      <c r="T20" s="151">
        <f>'12（町村議）'!R51</f>
        <v>0</v>
      </c>
      <c r="U20" s="159">
        <f>'12（町村議）'!S51</f>
        <v>0</v>
      </c>
      <c r="V20" s="146">
        <f>'12（町村議）'!T51</f>
        <v>0</v>
      </c>
      <c r="W20" s="151">
        <f>'12（町村議）'!U51</f>
        <v>25</v>
      </c>
      <c r="X20" s="148">
        <f>'12（町村議）'!V51</f>
        <v>1</v>
      </c>
      <c r="Y20" s="146">
        <f>'12（町村議）'!W51</f>
        <v>26</v>
      </c>
      <c r="Z20" s="151">
        <f>'12（町村議）'!X51</f>
        <v>0</v>
      </c>
      <c r="AA20" s="159">
        <f>'12（町村議）'!Y51</f>
        <v>1</v>
      </c>
      <c r="AB20" s="146">
        <f>'12（町村議）'!Z51</f>
        <v>1</v>
      </c>
      <c r="AC20" s="151"/>
      <c r="AD20" s="152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</row>
    <row r="21" spans="1:55" s="137" customFormat="1" ht="15" customHeight="1">
      <c r="A21" s="296"/>
      <c r="B21" s="296"/>
      <c r="C21" s="153" t="s">
        <v>75</v>
      </c>
      <c r="D21" s="168"/>
      <c r="E21" s="155">
        <f>E20-E19</f>
        <v>-5</v>
      </c>
      <c r="F21" s="156">
        <f aca="true" t="shared" si="13" ref="F21:AA21">F20-F19</f>
        <v>-1</v>
      </c>
      <c r="G21" s="157">
        <f t="shared" si="6"/>
        <v>-6</v>
      </c>
      <c r="H21" s="155">
        <f t="shared" si="13"/>
        <v>-6</v>
      </c>
      <c r="I21" s="156">
        <f t="shared" si="13"/>
        <v>1</v>
      </c>
      <c r="J21" s="157">
        <f t="shared" si="7"/>
        <v>-5</v>
      </c>
      <c r="K21" s="155">
        <f t="shared" si="13"/>
        <v>-3</v>
      </c>
      <c r="L21" s="156">
        <f t="shared" si="13"/>
        <v>3</v>
      </c>
      <c r="M21" s="157">
        <f t="shared" si="0"/>
        <v>0</v>
      </c>
      <c r="N21" s="155">
        <f t="shared" si="13"/>
        <v>-8</v>
      </c>
      <c r="O21" s="156">
        <f t="shared" si="13"/>
        <v>1</v>
      </c>
      <c r="P21" s="157">
        <f t="shared" si="1"/>
        <v>-7</v>
      </c>
      <c r="Q21" s="155">
        <f t="shared" si="13"/>
        <v>0</v>
      </c>
      <c r="R21" s="156">
        <f t="shared" si="13"/>
        <v>0</v>
      </c>
      <c r="S21" s="157">
        <f t="shared" si="2"/>
        <v>0</v>
      </c>
      <c r="T21" s="155">
        <f t="shared" si="13"/>
        <v>0</v>
      </c>
      <c r="U21" s="156">
        <f t="shared" si="13"/>
        <v>0</v>
      </c>
      <c r="V21" s="157">
        <f t="shared" si="3"/>
        <v>0</v>
      </c>
      <c r="W21" s="155">
        <f t="shared" si="13"/>
        <v>0</v>
      </c>
      <c r="X21" s="156">
        <f t="shared" si="13"/>
        <v>0</v>
      </c>
      <c r="Y21" s="157">
        <f t="shared" si="4"/>
        <v>0</v>
      </c>
      <c r="Z21" s="155">
        <f t="shared" si="13"/>
        <v>0</v>
      </c>
      <c r="AA21" s="156">
        <f t="shared" si="13"/>
        <v>0</v>
      </c>
      <c r="AB21" s="157">
        <f t="shared" si="5"/>
        <v>0</v>
      </c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</row>
    <row r="22" spans="1:55" s="137" customFormat="1" ht="15" customHeight="1">
      <c r="A22" s="294" t="s">
        <v>79</v>
      </c>
      <c r="B22" s="294" t="s">
        <v>74</v>
      </c>
      <c r="C22" s="141">
        <v>42369</v>
      </c>
      <c r="D22" s="142">
        <v>1741</v>
      </c>
      <c r="E22" s="151">
        <v>1</v>
      </c>
      <c r="F22" s="148"/>
      <c r="G22" s="146">
        <f t="shared" si="6"/>
        <v>1</v>
      </c>
      <c r="H22" s="151"/>
      <c r="I22" s="148"/>
      <c r="J22" s="146">
        <f t="shared" si="7"/>
        <v>0</v>
      </c>
      <c r="K22" s="151"/>
      <c r="L22" s="148"/>
      <c r="M22" s="145">
        <f t="shared" si="0"/>
        <v>0</v>
      </c>
      <c r="N22" s="151"/>
      <c r="O22" s="148"/>
      <c r="P22" s="146">
        <f t="shared" si="1"/>
        <v>0</v>
      </c>
      <c r="Q22" s="151"/>
      <c r="R22" s="148"/>
      <c r="S22" s="163">
        <f t="shared" si="2"/>
        <v>0</v>
      </c>
      <c r="T22" s="151"/>
      <c r="U22" s="148"/>
      <c r="V22" s="146">
        <f t="shared" si="3"/>
        <v>0</v>
      </c>
      <c r="W22" s="151"/>
      <c r="X22" s="148"/>
      <c r="Y22" s="163">
        <f t="shared" si="4"/>
        <v>0</v>
      </c>
      <c r="Z22" s="151"/>
      <c r="AA22" s="148"/>
      <c r="AB22" s="163">
        <f t="shared" si="5"/>
        <v>0</v>
      </c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</row>
    <row r="23" spans="1:55" s="137" customFormat="1" ht="15" customHeight="1">
      <c r="A23" s="295"/>
      <c r="B23" s="295"/>
      <c r="C23" s="141">
        <v>42735</v>
      </c>
      <c r="D23" s="142">
        <v>1741</v>
      </c>
      <c r="E23" s="151">
        <f>E5+E11+E17</f>
        <v>1</v>
      </c>
      <c r="F23" s="148">
        <f aca="true" t="shared" si="14" ref="F23:AB23">F5+F11+F17</f>
        <v>0</v>
      </c>
      <c r="G23" s="146">
        <f t="shared" si="14"/>
        <v>1</v>
      </c>
      <c r="H23" s="151">
        <f t="shared" si="14"/>
        <v>0</v>
      </c>
      <c r="I23" s="148">
        <f t="shared" si="14"/>
        <v>0</v>
      </c>
      <c r="J23" s="146">
        <f t="shared" si="14"/>
        <v>0</v>
      </c>
      <c r="K23" s="151">
        <f t="shared" si="14"/>
        <v>0</v>
      </c>
      <c r="L23" s="148">
        <f t="shared" si="14"/>
        <v>0</v>
      </c>
      <c r="M23" s="146">
        <f t="shared" si="14"/>
        <v>0</v>
      </c>
      <c r="N23" s="151">
        <f t="shared" si="14"/>
        <v>0</v>
      </c>
      <c r="O23" s="148">
        <f t="shared" si="14"/>
        <v>0</v>
      </c>
      <c r="P23" s="146">
        <f t="shared" si="14"/>
        <v>0</v>
      </c>
      <c r="Q23" s="149">
        <f t="shared" si="14"/>
        <v>0</v>
      </c>
      <c r="R23" s="150">
        <f t="shared" si="14"/>
        <v>0</v>
      </c>
      <c r="S23" s="146">
        <f t="shared" si="14"/>
        <v>0</v>
      </c>
      <c r="T23" s="149">
        <f t="shared" si="14"/>
        <v>0</v>
      </c>
      <c r="U23" s="148">
        <f t="shared" si="14"/>
        <v>0</v>
      </c>
      <c r="V23" s="146">
        <f t="shared" si="14"/>
        <v>0</v>
      </c>
      <c r="W23" s="149">
        <f t="shared" si="14"/>
        <v>0</v>
      </c>
      <c r="X23" s="150">
        <f t="shared" si="14"/>
        <v>0</v>
      </c>
      <c r="Y23" s="146">
        <f t="shared" si="14"/>
        <v>0</v>
      </c>
      <c r="Z23" s="149">
        <f t="shared" si="14"/>
        <v>0</v>
      </c>
      <c r="AA23" s="150">
        <f t="shared" si="14"/>
        <v>0</v>
      </c>
      <c r="AB23" s="146">
        <f t="shared" si="14"/>
        <v>0</v>
      </c>
      <c r="AD23" s="152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</row>
    <row r="24" spans="1:55" s="137" customFormat="1" ht="15" customHeight="1">
      <c r="A24" s="295"/>
      <c r="B24" s="296"/>
      <c r="C24" s="153" t="s">
        <v>75</v>
      </c>
      <c r="D24" s="154"/>
      <c r="E24" s="155">
        <f>E23-E22</f>
        <v>0</v>
      </c>
      <c r="F24" s="156">
        <f aca="true" t="shared" si="15" ref="F24:AA24">F23-F22</f>
        <v>0</v>
      </c>
      <c r="G24" s="157">
        <f t="shared" si="6"/>
        <v>0</v>
      </c>
      <c r="H24" s="155">
        <f t="shared" si="15"/>
        <v>0</v>
      </c>
      <c r="I24" s="156">
        <f t="shared" si="15"/>
        <v>0</v>
      </c>
      <c r="J24" s="157">
        <f t="shared" si="7"/>
        <v>0</v>
      </c>
      <c r="K24" s="155">
        <f t="shared" si="15"/>
        <v>0</v>
      </c>
      <c r="L24" s="156">
        <f t="shared" si="15"/>
        <v>0</v>
      </c>
      <c r="M24" s="157">
        <f t="shared" si="0"/>
        <v>0</v>
      </c>
      <c r="N24" s="155">
        <f t="shared" si="15"/>
        <v>0</v>
      </c>
      <c r="O24" s="156">
        <f t="shared" si="15"/>
        <v>0</v>
      </c>
      <c r="P24" s="157">
        <f t="shared" si="1"/>
        <v>0</v>
      </c>
      <c r="Q24" s="155">
        <f t="shared" si="15"/>
        <v>0</v>
      </c>
      <c r="R24" s="156">
        <f t="shared" si="15"/>
        <v>0</v>
      </c>
      <c r="S24" s="157">
        <f t="shared" si="2"/>
        <v>0</v>
      </c>
      <c r="T24" s="155">
        <f t="shared" si="15"/>
        <v>0</v>
      </c>
      <c r="U24" s="156">
        <f t="shared" si="15"/>
        <v>0</v>
      </c>
      <c r="V24" s="157">
        <f t="shared" si="3"/>
        <v>0</v>
      </c>
      <c r="W24" s="155">
        <f t="shared" si="15"/>
        <v>0</v>
      </c>
      <c r="X24" s="156">
        <f t="shared" si="15"/>
        <v>0</v>
      </c>
      <c r="Y24" s="157">
        <f t="shared" si="4"/>
        <v>0</v>
      </c>
      <c r="Z24" s="155">
        <f t="shared" si="15"/>
        <v>0</v>
      </c>
      <c r="AA24" s="156">
        <f t="shared" si="15"/>
        <v>0</v>
      </c>
      <c r="AB24" s="157">
        <f t="shared" si="5"/>
        <v>0</v>
      </c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</row>
    <row r="25" spans="1:55" s="137" customFormat="1" ht="15" customHeight="1">
      <c r="A25" s="295"/>
      <c r="B25" s="294" t="s">
        <v>76</v>
      </c>
      <c r="C25" s="141">
        <v>42369</v>
      </c>
      <c r="D25" s="142">
        <v>30827</v>
      </c>
      <c r="E25" s="151">
        <v>1870</v>
      </c>
      <c r="F25" s="148">
        <v>143</v>
      </c>
      <c r="G25" s="146">
        <f t="shared" si="6"/>
        <v>2013</v>
      </c>
      <c r="H25" s="151">
        <v>622</v>
      </c>
      <c r="I25" s="148">
        <v>113</v>
      </c>
      <c r="J25" s="146">
        <f t="shared" si="7"/>
        <v>735</v>
      </c>
      <c r="K25" s="151">
        <v>1827</v>
      </c>
      <c r="L25" s="148">
        <v>887</v>
      </c>
      <c r="M25" s="146">
        <f t="shared" si="0"/>
        <v>2714</v>
      </c>
      <c r="N25" s="151">
        <v>1745</v>
      </c>
      <c r="O25" s="148">
        <v>921</v>
      </c>
      <c r="P25" s="146">
        <f t="shared" si="1"/>
        <v>2666</v>
      </c>
      <c r="Q25" s="151"/>
      <c r="R25" s="148"/>
      <c r="S25" s="163">
        <f t="shared" si="2"/>
        <v>0</v>
      </c>
      <c r="T25" s="151"/>
      <c r="U25" s="148"/>
      <c r="V25" s="146">
        <f t="shared" si="3"/>
        <v>0</v>
      </c>
      <c r="W25" s="151">
        <v>216</v>
      </c>
      <c r="X25" s="148">
        <v>37</v>
      </c>
      <c r="Y25" s="163">
        <f t="shared" si="4"/>
        <v>253</v>
      </c>
      <c r="Z25" s="151">
        <v>8</v>
      </c>
      <c r="AA25" s="148">
        <v>1</v>
      </c>
      <c r="AB25" s="163">
        <f t="shared" si="5"/>
        <v>9</v>
      </c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</row>
    <row r="26" spans="1:55" s="137" customFormat="1" ht="15" customHeight="1">
      <c r="A26" s="295"/>
      <c r="B26" s="295"/>
      <c r="C26" s="141">
        <v>42735</v>
      </c>
      <c r="D26" s="142">
        <v>30749</v>
      </c>
      <c r="E26" s="151">
        <f>E8+E14+E20</f>
        <v>1851</v>
      </c>
      <c r="F26" s="148">
        <f aca="true" t="shared" si="16" ref="F26:AB26">F8+F14+F20</f>
        <v>139</v>
      </c>
      <c r="G26" s="146">
        <f t="shared" si="16"/>
        <v>1990</v>
      </c>
      <c r="H26" s="151">
        <f t="shared" si="16"/>
        <v>608</v>
      </c>
      <c r="I26" s="148">
        <f t="shared" si="16"/>
        <v>114</v>
      </c>
      <c r="J26" s="146">
        <f t="shared" si="16"/>
        <v>722</v>
      </c>
      <c r="K26" s="151">
        <f t="shared" si="16"/>
        <v>1823</v>
      </c>
      <c r="L26" s="148">
        <f t="shared" si="16"/>
        <v>885</v>
      </c>
      <c r="M26" s="146">
        <f t="shared" si="16"/>
        <v>2708</v>
      </c>
      <c r="N26" s="151">
        <f t="shared" si="16"/>
        <v>1739</v>
      </c>
      <c r="O26" s="148">
        <f t="shared" si="16"/>
        <v>917</v>
      </c>
      <c r="P26" s="146">
        <f t="shared" si="16"/>
        <v>2656</v>
      </c>
      <c r="Q26" s="151">
        <f t="shared" si="16"/>
        <v>21</v>
      </c>
      <c r="R26" s="148">
        <f t="shared" si="16"/>
        <v>4</v>
      </c>
      <c r="S26" s="146">
        <f t="shared" si="16"/>
        <v>25</v>
      </c>
      <c r="T26" s="151">
        <f t="shared" si="16"/>
        <v>0</v>
      </c>
      <c r="U26" s="148">
        <f t="shared" si="16"/>
        <v>0</v>
      </c>
      <c r="V26" s="146">
        <f t="shared" si="16"/>
        <v>0</v>
      </c>
      <c r="W26" s="151">
        <f t="shared" si="16"/>
        <v>217</v>
      </c>
      <c r="X26" s="148">
        <f t="shared" si="16"/>
        <v>36</v>
      </c>
      <c r="Y26" s="146">
        <f t="shared" si="16"/>
        <v>253</v>
      </c>
      <c r="Z26" s="151">
        <f t="shared" si="16"/>
        <v>8</v>
      </c>
      <c r="AA26" s="148">
        <f t="shared" si="16"/>
        <v>1</v>
      </c>
      <c r="AB26" s="146">
        <f t="shared" si="16"/>
        <v>9</v>
      </c>
      <c r="AD26" s="152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</row>
    <row r="27" spans="1:55" s="137" customFormat="1" ht="15" customHeight="1">
      <c r="A27" s="296"/>
      <c r="B27" s="296"/>
      <c r="C27" s="153" t="s">
        <v>75</v>
      </c>
      <c r="D27" s="154"/>
      <c r="E27" s="155">
        <f>E26-E25</f>
        <v>-19</v>
      </c>
      <c r="F27" s="156">
        <f aca="true" t="shared" si="17" ref="F27:AA27">F26-F25</f>
        <v>-4</v>
      </c>
      <c r="G27" s="157">
        <f t="shared" si="6"/>
        <v>-23</v>
      </c>
      <c r="H27" s="155">
        <f t="shared" si="17"/>
        <v>-14</v>
      </c>
      <c r="I27" s="156">
        <f t="shared" si="17"/>
        <v>1</v>
      </c>
      <c r="J27" s="157">
        <f t="shared" si="7"/>
        <v>-13</v>
      </c>
      <c r="K27" s="155">
        <f t="shared" si="17"/>
        <v>-4</v>
      </c>
      <c r="L27" s="156">
        <f t="shared" si="17"/>
        <v>-2</v>
      </c>
      <c r="M27" s="146">
        <f t="shared" si="0"/>
        <v>-6</v>
      </c>
      <c r="N27" s="155">
        <f t="shared" si="17"/>
        <v>-6</v>
      </c>
      <c r="O27" s="156">
        <f t="shared" si="17"/>
        <v>-4</v>
      </c>
      <c r="P27" s="157">
        <f t="shared" si="1"/>
        <v>-10</v>
      </c>
      <c r="Q27" s="155">
        <f t="shared" si="17"/>
        <v>21</v>
      </c>
      <c r="R27" s="156">
        <f t="shared" si="17"/>
        <v>4</v>
      </c>
      <c r="S27" s="157">
        <f t="shared" si="2"/>
        <v>25</v>
      </c>
      <c r="T27" s="155">
        <f t="shared" si="17"/>
        <v>0</v>
      </c>
      <c r="U27" s="156">
        <f t="shared" si="17"/>
        <v>0</v>
      </c>
      <c r="V27" s="157">
        <f t="shared" si="3"/>
        <v>0</v>
      </c>
      <c r="W27" s="155">
        <f t="shared" si="17"/>
        <v>1</v>
      </c>
      <c r="X27" s="156">
        <f t="shared" si="17"/>
        <v>-1</v>
      </c>
      <c r="Y27" s="157">
        <f t="shared" si="4"/>
        <v>0</v>
      </c>
      <c r="Z27" s="155">
        <f t="shared" si="17"/>
        <v>0</v>
      </c>
      <c r="AA27" s="156">
        <f t="shared" si="17"/>
        <v>0</v>
      </c>
      <c r="AB27" s="157">
        <f t="shared" si="5"/>
        <v>0</v>
      </c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</row>
    <row r="28" spans="1:55" s="137" customFormat="1" ht="15" customHeight="1">
      <c r="A28" s="291" t="s">
        <v>80</v>
      </c>
      <c r="B28" s="294" t="s">
        <v>74</v>
      </c>
      <c r="C28" s="141">
        <v>42369</v>
      </c>
      <c r="D28" s="164"/>
      <c r="E28" s="165">
        <f>E22/$P$55*100</f>
        <v>0.05747126436781609</v>
      </c>
      <c r="F28" s="166">
        <f aca="true" t="shared" si="18" ref="F28:AB28">F22/$P$55*100</f>
        <v>0</v>
      </c>
      <c r="G28" s="129">
        <f t="shared" si="18"/>
        <v>0.05747126436781609</v>
      </c>
      <c r="H28" s="165">
        <f t="shared" si="18"/>
        <v>0</v>
      </c>
      <c r="I28" s="166">
        <f t="shared" si="18"/>
        <v>0</v>
      </c>
      <c r="J28" s="129">
        <f t="shared" si="18"/>
        <v>0</v>
      </c>
      <c r="K28" s="165">
        <f t="shared" si="18"/>
        <v>0</v>
      </c>
      <c r="L28" s="166">
        <f t="shared" si="18"/>
        <v>0</v>
      </c>
      <c r="M28" s="129">
        <f t="shared" si="18"/>
        <v>0</v>
      </c>
      <c r="N28" s="165">
        <f t="shared" si="18"/>
        <v>0</v>
      </c>
      <c r="O28" s="166">
        <f t="shared" si="18"/>
        <v>0</v>
      </c>
      <c r="P28" s="129">
        <f t="shared" si="18"/>
        <v>0</v>
      </c>
      <c r="Q28" s="165">
        <f t="shared" si="18"/>
        <v>0</v>
      </c>
      <c r="R28" s="166">
        <f t="shared" si="18"/>
        <v>0</v>
      </c>
      <c r="S28" s="129">
        <f t="shared" si="18"/>
        <v>0</v>
      </c>
      <c r="T28" s="165">
        <f t="shared" si="18"/>
        <v>0</v>
      </c>
      <c r="U28" s="166">
        <f t="shared" si="18"/>
        <v>0</v>
      </c>
      <c r="V28" s="129">
        <f t="shared" si="18"/>
        <v>0</v>
      </c>
      <c r="W28" s="165">
        <f t="shared" si="18"/>
        <v>0</v>
      </c>
      <c r="X28" s="166">
        <f t="shared" si="18"/>
        <v>0</v>
      </c>
      <c r="Y28" s="129">
        <f t="shared" si="18"/>
        <v>0</v>
      </c>
      <c r="Z28" s="165">
        <f t="shared" si="18"/>
        <v>0</v>
      </c>
      <c r="AA28" s="166">
        <f t="shared" si="18"/>
        <v>0</v>
      </c>
      <c r="AB28" s="129">
        <f t="shared" si="18"/>
        <v>0</v>
      </c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</row>
    <row r="29" spans="1:55" s="137" customFormat="1" ht="15" customHeight="1">
      <c r="A29" s="292"/>
      <c r="B29" s="295"/>
      <c r="C29" s="141">
        <v>42735</v>
      </c>
      <c r="D29" s="142"/>
      <c r="E29" s="125">
        <f>E23/$P$56*100</f>
        <v>0.05750431282346176</v>
      </c>
      <c r="F29" s="167">
        <f aca="true" t="shared" si="19" ref="F29:AB29">F23/$P$56*100</f>
        <v>0</v>
      </c>
      <c r="G29" s="167">
        <f t="shared" si="19"/>
        <v>0.05750431282346176</v>
      </c>
      <c r="H29" s="125">
        <f t="shared" si="19"/>
        <v>0</v>
      </c>
      <c r="I29" s="167">
        <f t="shared" si="19"/>
        <v>0</v>
      </c>
      <c r="J29" s="128">
        <f t="shared" si="19"/>
        <v>0</v>
      </c>
      <c r="K29" s="125">
        <f t="shared" si="19"/>
        <v>0</v>
      </c>
      <c r="L29" s="167">
        <f t="shared" si="19"/>
        <v>0</v>
      </c>
      <c r="M29" s="128">
        <f t="shared" si="19"/>
        <v>0</v>
      </c>
      <c r="N29" s="125">
        <f t="shared" si="19"/>
        <v>0</v>
      </c>
      <c r="O29" s="167">
        <f t="shared" si="19"/>
        <v>0</v>
      </c>
      <c r="P29" s="128">
        <f t="shared" si="19"/>
        <v>0</v>
      </c>
      <c r="Q29" s="125">
        <f t="shared" si="19"/>
        <v>0</v>
      </c>
      <c r="R29" s="167">
        <f t="shared" si="19"/>
        <v>0</v>
      </c>
      <c r="S29" s="128">
        <f t="shared" si="19"/>
        <v>0</v>
      </c>
      <c r="T29" s="125">
        <f t="shared" si="19"/>
        <v>0</v>
      </c>
      <c r="U29" s="167">
        <f t="shared" si="19"/>
        <v>0</v>
      </c>
      <c r="V29" s="128">
        <f t="shared" si="19"/>
        <v>0</v>
      </c>
      <c r="W29" s="125">
        <f t="shared" si="19"/>
        <v>0</v>
      </c>
      <c r="X29" s="167">
        <f t="shared" si="19"/>
        <v>0</v>
      </c>
      <c r="Y29" s="128">
        <f t="shared" si="19"/>
        <v>0</v>
      </c>
      <c r="Z29" s="125">
        <f t="shared" si="19"/>
        <v>0</v>
      </c>
      <c r="AA29" s="167">
        <f t="shared" si="19"/>
        <v>0</v>
      </c>
      <c r="AB29" s="128">
        <f t="shared" si="19"/>
        <v>0</v>
      </c>
      <c r="AD29" s="152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</row>
    <row r="30" spans="1:55" s="137" customFormat="1" ht="15" customHeight="1">
      <c r="A30" s="292"/>
      <c r="B30" s="296"/>
      <c r="C30" s="153" t="s">
        <v>75</v>
      </c>
      <c r="D30" s="168"/>
      <c r="E30" s="126">
        <f>E29-E28</f>
        <v>3.304845564566783E-05</v>
      </c>
      <c r="F30" s="169">
        <f aca="true" t="shared" si="20" ref="F30:AB30">F29-F28</f>
        <v>0</v>
      </c>
      <c r="G30" s="127">
        <f t="shared" si="20"/>
        <v>3.304845564566783E-05</v>
      </c>
      <c r="H30" s="126">
        <f t="shared" si="20"/>
        <v>0</v>
      </c>
      <c r="I30" s="169">
        <f t="shared" si="20"/>
        <v>0</v>
      </c>
      <c r="J30" s="127">
        <f t="shared" si="20"/>
        <v>0</v>
      </c>
      <c r="K30" s="126">
        <f t="shared" si="20"/>
        <v>0</v>
      </c>
      <c r="L30" s="169">
        <f t="shared" si="20"/>
        <v>0</v>
      </c>
      <c r="M30" s="127">
        <f t="shared" si="20"/>
        <v>0</v>
      </c>
      <c r="N30" s="126">
        <f t="shared" si="20"/>
        <v>0</v>
      </c>
      <c r="O30" s="169">
        <f t="shared" si="20"/>
        <v>0</v>
      </c>
      <c r="P30" s="127">
        <f t="shared" si="20"/>
        <v>0</v>
      </c>
      <c r="Q30" s="126">
        <f t="shared" si="20"/>
        <v>0</v>
      </c>
      <c r="R30" s="169">
        <f t="shared" si="20"/>
        <v>0</v>
      </c>
      <c r="S30" s="127">
        <f t="shared" si="20"/>
        <v>0</v>
      </c>
      <c r="T30" s="126">
        <f t="shared" si="20"/>
        <v>0</v>
      </c>
      <c r="U30" s="169">
        <f t="shared" si="20"/>
        <v>0</v>
      </c>
      <c r="V30" s="127">
        <f t="shared" si="20"/>
        <v>0</v>
      </c>
      <c r="W30" s="126">
        <f t="shared" si="20"/>
        <v>0</v>
      </c>
      <c r="X30" s="169">
        <f t="shared" si="20"/>
        <v>0</v>
      </c>
      <c r="Y30" s="127">
        <f t="shared" si="20"/>
        <v>0</v>
      </c>
      <c r="Z30" s="126">
        <f t="shared" si="20"/>
        <v>0</v>
      </c>
      <c r="AA30" s="169">
        <f t="shared" si="20"/>
        <v>0</v>
      </c>
      <c r="AB30" s="127">
        <f t="shared" si="20"/>
        <v>0</v>
      </c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</row>
    <row r="31" spans="1:55" s="137" customFormat="1" ht="15" customHeight="1">
      <c r="A31" s="292"/>
      <c r="B31" s="294" t="s">
        <v>76</v>
      </c>
      <c r="C31" s="141">
        <v>42369</v>
      </c>
      <c r="D31" s="170"/>
      <c r="E31" s="171">
        <f>E25/$P$58*100</f>
        <v>6.133158412594293</v>
      </c>
      <c r="F31" s="166">
        <f aca="true" t="shared" si="21" ref="F31:AB31">F25/$P$58*100</f>
        <v>0.4690062315513283</v>
      </c>
      <c r="G31" s="129">
        <f t="shared" si="21"/>
        <v>6.602164644145622</v>
      </c>
      <c r="H31" s="171">
        <f t="shared" si="21"/>
        <v>2.040013119055428</v>
      </c>
      <c r="I31" s="166">
        <f t="shared" si="21"/>
        <v>0.3706133158412594</v>
      </c>
      <c r="J31" s="128">
        <f t="shared" si="21"/>
        <v>2.4106264348966877</v>
      </c>
      <c r="K31" s="171">
        <f t="shared" si="21"/>
        <v>5.992128566743195</v>
      </c>
      <c r="L31" s="166">
        <f t="shared" si="21"/>
        <v>2.9091505411610363</v>
      </c>
      <c r="M31" s="129">
        <f t="shared" si="21"/>
        <v>8.90127910790423</v>
      </c>
      <c r="N31" s="171">
        <f t="shared" si="21"/>
        <v>5.723187930469006</v>
      </c>
      <c r="O31" s="166">
        <f t="shared" si="21"/>
        <v>3.0206625122991144</v>
      </c>
      <c r="P31" s="128">
        <f t="shared" si="21"/>
        <v>8.743850442768121</v>
      </c>
      <c r="Q31" s="171">
        <f t="shared" si="21"/>
        <v>0</v>
      </c>
      <c r="R31" s="166">
        <f t="shared" si="21"/>
        <v>0</v>
      </c>
      <c r="S31" s="128">
        <f t="shared" si="21"/>
        <v>0</v>
      </c>
      <c r="T31" s="171">
        <f t="shared" si="21"/>
        <v>0</v>
      </c>
      <c r="U31" s="166">
        <f t="shared" si="21"/>
        <v>0</v>
      </c>
      <c r="V31" s="129">
        <f t="shared" si="21"/>
        <v>0</v>
      </c>
      <c r="W31" s="171">
        <f t="shared" si="21"/>
        <v>0.7084289931124959</v>
      </c>
      <c r="X31" s="166">
        <f t="shared" si="21"/>
        <v>0.12135126270908494</v>
      </c>
      <c r="Y31" s="128">
        <f t="shared" si="21"/>
        <v>0.8297802558215809</v>
      </c>
      <c r="Z31" s="171">
        <f t="shared" si="21"/>
        <v>0.02623811085601837</v>
      </c>
      <c r="AA31" s="166">
        <f t="shared" si="21"/>
        <v>0.003279763857002296</v>
      </c>
      <c r="AB31" s="128">
        <f t="shared" si="21"/>
        <v>0.02951787471302066</v>
      </c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</row>
    <row r="32" spans="1:55" s="137" customFormat="1" ht="15" customHeight="1">
      <c r="A32" s="292"/>
      <c r="B32" s="295"/>
      <c r="C32" s="141">
        <v>42735</v>
      </c>
      <c r="D32" s="172"/>
      <c r="E32" s="173">
        <f>E26/$P$59*100</f>
        <v>6.102063690907892</v>
      </c>
      <c r="F32" s="167">
        <f aca="true" t="shared" si="22" ref="F32:AB32">F26/$P$59*100</f>
        <v>0.45823168721566565</v>
      </c>
      <c r="G32" s="128">
        <f t="shared" si="22"/>
        <v>6.560295378123558</v>
      </c>
      <c r="H32" s="173">
        <f t="shared" si="22"/>
        <v>2.004351552713127</v>
      </c>
      <c r="I32" s="167">
        <f t="shared" si="22"/>
        <v>0.37581591613371135</v>
      </c>
      <c r="J32" s="128">
        <f t="shared" si="22"/>
        <v>2.3801674688468384</v>
      </c>
      <c r="K32" s="173">
        <f t="shared" si="22"/>
        <v>6.009758027296104</v>
      </c>
      <c r="L32" s="167">
        <f t="shared" si="22"/>
        <v>2.9175182963011803</v>
      </c>
      <c r="M32" s="128">
        <f t="shared" si="22"/>
        <v>8.927276323597283</v>
      </c>
      <c r="N32" s="173">
        <f t="shared" si="22"/>
        <v>5.732841036460737</v>
      </c>
      <c r="O32" s="167">
        <f t="shared" si="22"/>
        <v>3.0230104832860816</v>
      </c>
      <c r="P32" s="128">
        <f t="shared" si="22"/>
        <v>8.755851519746818</v>
      </c>
      <c r="Q32" s="173">
        <f t="shared" si="22"/>
        <v>0.06922924770884156</v>
      </c>
      <c r="R32" s="167">
        <f t="shared" si="22"/>
        <v>0.013186523373112678</v>
      </c>
      <c r="S32" s="128">
        <f t="shared" si="22"/>
        <v>0.08241577108195423</v>
      </c>
      <c r="T32" s="173">
        <f t="shared" si="22"/>
        <v>0</v>
      </c>
      <c r="U32" s="167">
        <f t="shared" si="22"/>
        <v>0</v>
      </c>
      <c r="V32" s="128">
        <f t="shared" si="22"/>
        <v>0</v>
      </c>
      <c r="W32" s="173">
        <f t="shared" si="22"/>
        <v>0.7153688929913627</v>
      </c>
      <c r="X32" s="167">
        <f t="shared" si="22"/>
        <v>0.11867871035801411</v>
      </c>
      <c r="Y32" s="128">
        <f t="shared" si="22"/>
        <v>0.834047603349377</v>
      </c>
      <c r="Z32" s="173">
        <f t="shared" si="22"/>
        <v>0.026373046746225356</v>
      </c>
      <c r="AA32" s="167">
        <f t="shared" si="22"/>
        <v>0.0032966308432781696</v>
      </c>
      <c r="AB32" s="128">
        <f t="shared" si="22"/>
        <v>0.029669677589503528</v>
      </c>
      <c r="AD32" s="152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</row>
    <row r="33" spans="1:65" ht="15" customHeight="1">
      <c r="A33" s="293"/>
      <c r="B33" s="296"/>
      <c r="C33" s="153" t="s">
        <v>75</v>
      </c>
      <c r="D33" s="168"/>
      <c r="E33" s="174">
        <f>E32-E31</f>
        <v>-0.031094721686400817</v>
      </c>
      <c r="F33" s="169">
        <f aca="true" t="shared" si="23" ref="F33:AB33">F32-F31</f>
        <v>-0.010774544335662661</v>
      </c>
      <c r="G33" s="127">
        <f t="shared" si="23"/>
        <v>-0.04186926602206409</v>
      </c>
      <c r="H33" s="174">
        <f t="shared" si="23"/>
        <v>-0.03566156634230078</v>
      </c>
      <c r="I33" s="169">
        <f t="shared" si="23"/>
        <v>0.005202600292451953</v>
      </c>
      <c r="J33" s="127">
        <f t="shared" si="23"/>
        <v>-0.030458966049849323</v>
      </c>
      <c r="K33" s="174">
        <f t="shared" si="23"/>
        <v>0.017629460552909038</v>
      </c>
      <c r="L33" s="169">
        <f t="shared" si="23"/>
        <v>0.008367755140143984</v>
      </c>
      <c r="M33" s="175">
        <f t="shared" si="23"/>
        <v>0.025997215693053022</v>
      </c>
      <c r="N33" s="174">
        <f t="shared" si="23"/>
        <v>0.009653105991731081</v>
      </c>
      <c r="O33" s="169">
        <f t="shared" si="23"/>
        <v>0.0023479709869671517</v>
      </c>
      <c r="P33" s="133">
        <f t="shared" si="23"/>
        <v>0.0120010769786969</v>
      </c>
      <c r="Q33" s="176">
        <f t="shared" si="23"/>
        <v>0.06922924770884156</v>
      </c>
      <c r="R33" s="169">
        <f t="shared" si="23"/>
        <v>0.013186523373112678</v>
      </c>
      <c r="S33" s="127">
        <f t="shared" si="23"/>
        <v>0.08241577108195423</v>
      </c>
      <c r="T33" s="174">
        <f t="shared" si="23"/>
        <v>0</v>
      </c>
      <c r="U33" s="169">
        <f t="shared" si="23"/>
        <v>0</v>
      </c>
      <c r="V33" s="127">
        <f t="shared" si="23"/>
        <v>0</v>
      </c>
      <c r="W33" s="176">
        <f t="shared" si="23"/>
        <v>0.006939899878866895</v>
      </c>
      <c r="X33" s="169">
        <f t="shared" si="23"/>
        <v>-0.0026725523510708338</v>
      </c>
      <c r="Y33" s="127">
        <f t="shared" si="23"/>
        <v>0.004267347527796117</v>
      </c>
      <c r="Z33" s="176">
        <f t="shared" si="23"/>
        <v>0.0001349358902069872</v>
      </c>
      <c r="AA33" s="169">
        <f t="shared" si="23"/>
        <v>1.68669862758734E-05</v>
      </c>
      <c r="AB33" s="127">
        <f t="shared" si="23"/>
        <v>0.00015180287648286842</v>
      </c>
      <c r="A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</row>
    <row r="34" spans="8:26" ht="15" customHeight="1">
      <c r="H34" s="177"/>
      <c r="I34" s="177"/>
      <c r="J34" s="177"/>
      <c r="K34" s="178"/>
      <c r="L34" s="178"/>
      <c r="M34" s="178"/>
      <c r="N34" s="178"/>
      <c r="O34" s="178"/>
      <c r="P34" s="178"/>
      <c r="Q34" s="177"/>
      <c r="R34" s="177"/>
      <c r="S34" s="177"/>
      <c r="U34" s="179"/>
      <c r="V34" s="179"/>
      <c r="W34" s="180"/>
      <c r="X34" s="177"/>
      <c r="Y34" s="177"/>
      <c r="Z34" s="177"/>
    </row>
    <row r="35" spans="1:65" ht="15" customHeight="1">
      <c r="A35" s="297" t="s">
        <v>64</v>
      </c>
      <c r="B35" s="298"/>
      <c r="C35" s="299"/>
      <c r="D35" s="294" t="s">
        <v>65</v>
      </c>
      <c r="E35" s="273" t="s">
        <v>100</v>
      </c>
      <c r="F35" s="274"/>
      <c r="G35" s="275"/>
      <c r="H35" s="308" t="s">
        <v>81</v>
      </c>
      <c r="I35" s="309"/>
      <c r="J35" s="310"/>
      <c r="K35" s="305" t="s">
        <v>82</v>
      </c>
      <c r="L35" s="306"/>
      <c r="M35" s="307"/>
      <c r="N35" s="273" t="s">
        <v>79</v>
      </c>
      <c r="O35" s="274"/>
      <c r="P35" s="275"/>
      <c r="Q35" s="303" t="s">
        <v>83</v>
      </c>
      <c r="R35" s="139"/>
      <c r="S35" s="139"/>
      <c r="T35" s="139"/>
      <c r="U35" s="139"/>
      <c r="V35" s="139"/>
      <c r="W35" s="139"/>
      <c r="X35" s="139"/>
      <c r="Y35" s="139"/>
      <c r="Z35" s="139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</row>
    <row r="36" spans="1:65" ht="15" customHeight="1">
      <c r="A36" s="300"/>
      <c r="B36" s="301"/>
      <c r="C36" s="302"/>
      <c r="D36" s="296"/>
      <c r="E36" s="104" t="s">
        <v>70</v>
      </c>
      <c r="F36" s="28" t="s">
        <v>71</v>
      </c>
      <c r="G36" s="105" t="s">
        <v>72</v>
      </c>
      <c r="H36" s="107" t="s">
        <v>70</v>
      </c>
      <c r="I36" s="108" t="s">
        <v>71</v>
      </c>
      <c r="J36" s="109" t="s">
        <v>72</v>
      </c>
      <c r="K36" s="107" t="s">
        <v>70</v>
      </c>
      <c r="L36" s="108" t="s">
        <v>71</v>
      </c>
      <c r="M36" s="109" t="s">
        <v>72</v>
      </c>
      <c r="N36" s="104" t="s">
        <v>70</v>
      </c>
      <c r="O36" s="28" t="s">
        <v>71</v>
      </c>
      <c r="P36" s="78" t="s">
        <v>72</v>
      </c>
      <c r="Q36" s="304"/>
      <c r="R36" s="139"/>
      <c r="S36" s="139"/>
      <c r="T36" s="139"/>
      <c r="U36" s="139"/>
      <c r="V36" s="139"/>
      <c r="W36" s="139"/>
      <c r="X36" s="139"/>
      <c r="Y36" s="139"/>
      <c r="Z36" s="139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</row>
    <row r="37" spans="1:65" ht="15" customHeight="1">
      <c r="A37" s="294" t="s">
        <v>73</v>
      </c>
      <c r="B37" s="294" t="s">
        <v>74</v>
      </c>
      <c r="C37" s="141">
        <v>42369</v>
      </c>
      <c r="D37" s="142">
        <f>D4</f>
        <v>790</v>
      </c>
      <c r="E37" s="143"/>
      <c r="F37" s="144"/>
      <c r="G37" s="145">
        <f>E37+F37</f>
        <v>0</v>
      </c>
      <c r="H37" s="151">
        <v>4</v>
      </c>
      <c r="I37" s="148"/>
      <c r="J37" s="146">
        <f>H37+I37</f>
        <v>4</v>
      </c>
      <c r="K37" s="151">
        <v>770</v>
      </c>
      <c r="L37" s="148">
        <v>16</v>
      </c>
      <c r="M37" s="146">
        <f>K37+L37</f>
        <v>786</v>
      </c>
      <c r="N37" s="149">
        <v>774</v>
      </c>
      <c r="O37" s="144">
        <v>16</v>
      </c>
      <c r="P37" s="147">
        <f>N37+O37</f>
        <v>790</v>
      </c>
      <c r="Q37" s="164"/>
      <c r="R37" s="139"/>
      <c r="S37" s="139"/>
      <c r="T37" s="139"/>
      <c r="U37" s="139"/>
      <c r="V37" s="139"/>
      <c r="W37" s="139"/>
      <c r="X37" s="139"/>
      <c r="Y37" s="139"/>
      <c r="Z37" s="139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</row>
    <row r="38" spans="1:65" ht="15" customHeight="1">
      <c r="A38" s="295"/>
      <c r="B38" s="295"/>
      <c r="C38" s="141">
        <v>42735</v>
      </c>
      <c r="D38" s="142">
        <f>D5</f>
        <v>791</v>
      </c>
      <c r="E38" s="151"/>
      <c r="F38" s="147"/>
      <c r="G38" s="146">
        <f aca="true" t="shared" si="24" ref="G38:G60">E38+F38</f>
        <v>0</v>
      </c>
      <c r="H38" s="149">
        <v>5</v>
      </c>
      <c r="I38" s="148"/>
      <c r="J38" s="147">
        <f aca="true" t="shared" si="25" ref="J38:J60">H38+I38</f>
        <v>5</v>
      </c>
      <c r="K38" s="149">
        <v>766</v>
      </c>
      <c r="L38" s="148">
        <v>18</v>
      </c>
      <c r="M38" s="147">
        <f aca="true" t="shared" si="26" ref="M38:M60">K38+L38</f>
        <v>784</v>
      </c>
      <c r="N38" s="149">
        <v>771</v>
      </c>
      <c r="O38" s="148">
        <v>18</v>
      </c>
      <c r="P38" s="159">
        <f aca="true" t="shared" si="27" ref="P38:P60">N38+O38</f>
        <v>789</v>
      </c>
      <c r="Q38" s="142">
        <v>2</v>
      </c>
      <c r="R38" s="139"/>
      <c r="S38" s="139"/>
      <c r="T38" s="139"/>
      <c r="U38" s="139"/>
      <c r="V38" s="139"/>
      <c r="W38" s="139"/>
      <c r="X38" s="139"/>
      <c r="Y38" s="139"/>
      <c r="Z38" s="139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</row>
    <row r="39" spans="1:65" ht="15" customHeight="1">
      <c r="A39" s="295"/>
      <c r="B39" s="296"/>
      <c r="C39" s="153" t="s">
        <v>75</v>
      </c>
      <c r="D39" s="154">
        <f>D38-D37</f>
        <v>1</v>
      </c>
      <c r="E39" s="155">
        <f>E38-E37</f>
        <v>0</v>
      </c>
      <c r="F39" s="156">
        <f aca="true" t="shared" si="28" ref="F39:Q39">F38-F37</f>
        <v>0</v>
      </c>
      <c r="G39" s="157">
        <f t="shared" si="24"/>
        <v>0</v>
      </c>
      <c r="H39" s="155">
        <f t="shared" si="28"/>
        <v>1</v>
      </c>
      <c r="I39" s="156">
        <f t="shared" si="28"/>
        <v>0</v>
      </c>
      <c r="J39" s="157">
        <f t="shared" si="25"/>
        <v>1</v>
      </c>
      <c r="K39" s="155">
        <f t="shared" si="28"/>
        <v>-4</v>
      </c>
      <c r="L39" s="156">
        <f t="shared" si="28"/>
        <v>2</v>
      </c>
      <c r="M39" s="157">
        <f t="shared" si="26"/>
        <v>-2</v>
      </c>
      <c r="N39" s="155">
        <f t="shared" si="28"/>
        <v>-3</v>
      </c>
      <c r="O39" s="156">
        <f t="shared" si="28"/>
        <v>2</v>
      </c>
      <c r="P39" s="161">
        <f t="shared" si="27"/>
        <v>-1</v>
      </c>
      <c r="Q39" s="168">
        <f t="shared" si="28"/>
        <v>2</v>
      </c>
      <c r="R39" s="139"/>
      <c r="S39" s="139"/>
      <c r="T39" s="139"/>
      <c r="U39" s="139"/>
      <c r="V39" s="139"/>
      <c r="W39" s="139"/>
      <c r="X39" s="139"/>
      <c r="Y39" s="139"/>
      <c r="Z39" s="139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</row>
    <row r="40" spans="1:65" ht="15" customHeight="1">
      <c r="A40" s="295"/>
      <c r="B40" s="294" t="s">
        <v>76</v>
      </c>
      <c r="C40" s="141">
        <v>42369</v>
      </c>
      <c r="D40" s="142">
        <f>D7</f>
        <v>18654</v>
      </c>
      <c r="E40" s="151"/>
      <c r="F40" s="148">
        <v>1</v>
      </c>
      <c r="G40" s="158">
        <f t="shared" si="24"/>
        <v>1</v>
      </c>
      <c r="H40" s="151">
        <v>312</v>
      </c>
      <c r="I40" s="148">
        <v>119</v>
      </c>
      <c r="J40" s="146">
        <f t="shared" si="25"/>
        <v>431</v>
      </c>
      <c r="K40" s="151">
        <v>10739</v>
      </c>
      <c r="L40" s="148">
        <v>942</v>
      </c>
      <c r="M40" s="146">
        <f t="shared" si="26"/>
        <v>11681</v>
      </c>
      <c r="N40" s="181">
        <v>15884</v>
      </c>
      <c r="O40" s="182">
        <v>2559</v>
      </c>
      <c r="P40" s="183">
        <f t="shared" si="27"/>
        <v>18443</v>
      </c>
      <c r="Q40" s="170">
        <v>211</v>
      </c>
      <c r="R40" s="139"/>
      <c r="S40" s="139"/>
      <c r="T40" s="139"/>
      <c r="U40" s="139"/>
      <c r="V40" s="139"/>
      <c r="W40" s="139"/>
      <c r="X40" s="139"/>
      <c r="Y40" s="139"/>
      <c r="Z40" s="139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</row>
    <row r="41" spans="1:65" ht="15" customHeight="1">
      <c r="A41" s="295"/>
      <c r="B41" s="295"/>
      <c r="C41" s="141">
        <v>42735</v>
      </c>
      <c r="D41" s="142">
        <f>D8</f>
        <v>18617</v>
      </c>
      <c r="E41" s="149">
        <v>0</v>
      </c>
      <c r="F41" s="150">
        <v>1</v>
      </c>
      <c r="G41" s="146">
        <f t="shared" si="24"/>
        <v>1</v>
      </c>
      <c r="H41" s="151">
        <v>303</v>
      </c>
      <c r="I41" s="148">
        <v>116</v>
      </c>
      <c r="J41" s="158">
        <f t="shared" si="25"/>
        <v>419</v>
      </c>
      <c r="K41" s="151">
        <v>10647</v>
      </c>
      <c r="L41" s="148">
        <v>971</v>
      </c>
      <c r="M41" s="158">
        <f t="shared" si="26"/>
        <v>11618</v>
      </c>
      <c r="N41" s="181">
        <v>15787</v>
      </c>
      <c r="O41" s="182">
        <v>2577</v>
      </c>
      <c r="P41" s="183">
        <f t="shared" si="27"/>
        <v>18364</v>
      </c>
      <c r="Q41" s="142">
        <v>255</v>
      </c>
      <c r="R41" s="139"/>
      <c r="S41" s="139"/>
      <c r="T41" s="139"/>
      <c r="U41" s="139"/>
      <c r="V41" s="139"/>
      <c r="W41" s="139"/>
      <c r="X41" s="139"/>
      <c r="Y41" s="139"/>
      <c r="Z41" s="139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</row>
    <row r="42" spans="1:65" ht="15" customHeight="1">
      <c r="A42" s="296"/>
      <c r="B42" s="296"/>
      <c r="C42" s="153" t="s">
        <v>75</v>
      </c>
      <c r="D42" s="154">
        <f>D41-D40</f>
        <v>-37</v>
      </c>
      <c r="E42" s="155">
        <f>E41-E40</f>
        <v>0</v>
      </c>
      <c r="F42" s="156">
        <f aca="true" t="shared" si="29" ref="F42:Q42">F41-F40</f>
        <v>0</v>
      </c>
      <c r="G42" s="157">
        <f t="shared" si="24"/>
        <v>0</v>
      </c>
      <c r="H42" s="184">
        <f t="shared" si="29"/>
        <v>-9</v>
      </c>
      <c r="I42" s="156">
        <f t="shared" si="29"/>
        <v>-3</v>
      </c>
      <c r="J42" s="161">
        <f t="shared" si="25"/>
        <v>-12</v>
      </c>
      <c r="K42" s="184">
        <f t="shared" si="29"/>
        <v>-92</v>
      </c>
      <c r="L42" s="156">
        <f t="shared" si="29"/>
        <v>29</v>
      </c>
      <c r="M42" s="161">
        <f t="shared" si="26"/>
        <v>-63</v>
      </c>
      <c r="N42" s="181">
        <f t="shared" si="29"/>
        <v>-97</v>
      </c>
      <c r="O42" s="182">
        <f t="shared" si="29"/>
        <v>18</v>
      </c>
      <c r="P42" s="183">
        <f t="shared" si="27"/>
        <v>-79</v>
      </c>
      <c r="Q42" s="168">
        <f t="shared" si="29"/>
        <v>44</v>
      </c>
      <c r="R42" s="139"/>
      <c r="S42" s="139"/>
      <c r="T42" s="139"/>
      <c r="U42" s="139"/>
      <c r="V42" s="139"/>
      <c r="W42" s="139"/>
      <c r="X42" s="139"/>
      <c r="Y42" s="139"/>
      <c r="Z42" s="139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</row>
    <row r="43" spans="1:65" ht="15" customHeight="1">
      <c r="A43" s="294" t="s">
        <v>77</v>
      </c>
      <c r="B43" s="294" t="s">
        <v>74</v>
      </c>
      <c r="C43" s="141">
        <v>42369</v>
      </c>
      <c r="D43" s="162">
        <f>D10</f>
        <v>23</v>
      </c>
      <c r="E43" s="143"/>
      <c r="F43" s="144"/>
      <c r="G43" s="145">
        <f t="shared" si="24"/>
        <v>0</v>
      </c>
      <c r="H43" s="143"/>
      <c r="I43" s="144"/>
      <c r="J43" s="145">
        <f t="shared" si="25"/>
        <v>0</v>
      </c>
      <c r="K43" s="185">
        <v>22</v>
      </c>
      <c r="L43" s="144">
        <v>1</v>
      </c>
      <c r="M43" s="163">
        <f t="shared" si="26"/>
        <v>23</v>
      </c>
      <c r="N43" s="143">
        <v>22</v>
      </c>
      <c r="O43" s="144">
        <v>1</v>
      </c>
      <c r="P43" s="186">
        <f t="shared" si="27"/>
        <v>23</v>
      </c>
      <c r="Q43" s="164"/>
      <c r="R43" s="139"/>
      <c r="S43" s="139"/>
      <c r="T43" s="139"/>
      <c r="U43" s="139"/>
      <c r="V43" s="139"/>
      <c r="W43" s="139"/>
      <c r="X43" s="139"/>
      <c r="Y43" s="139"/>
      <c r="Z43" s="139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</row>
    <row r="44" spans="1:65" ht="15" customHeight="1">
      <c r="A44" s="295"/>
      <c r="B44" s="295"/>
      <c r="C44" s="141">
        <v>42735</v>
      </c>
      <c r="D44" s="142">
        <f>D11</f>
        <v>23</v>
      </c>
      <c r="E44" s="151"/>
      <c r="F44" s="148"/>
      <c r="G44" s="146">
        <f t="shared" si="24"/>
        <v>0</v>
      </c>
      <c r="H44" s="151"/>
      <c r="I44" s="148"/>
      <c r="J44" s="146">
        <f t="shared" si="25"/>
        <v>0</v>
      </c>
      <c r="K44" s="149">
        <v>22</v>
      </c>
      <c r="L44" s="148">
        <v>1</v>
      </c>
      <c r="M44" s="146">
        <f t="shared" si="26"/>
        <v>23</v>
      </c>
      <c r="N44" s="151">
        <v>22</v>
      </c>
      <c r="O44" s="148">
        <v>1</v>
      </c>
      <c r="P44" s="158">
        <f t="shared" si="27"/>
        <v>23</v>
      </c>
      <c r="Q44" s="142"/>
      <c r="R44" s="139"/>
      <c r="S44" s="139"/>
      <c r="T44" s="139"/>
      <c r="U44" s="139"/>
      <c r="V44" s="139"/>
      <c r="W44" s="139"/>
      <c r="X44" s="139"/>
      <c r="Y44" s="139"/>
      <c r="Z44" s="139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</row>
    <row r="45" spans="1:65" ht="15" customHeight="1">
      <c r="A45" s="295"/>
      <c r="B45" s="296"/>
      <c r="C45" s="153" t="s">
        <v>75</v>
      </c>
      <c r="D45" s="154">
        <f>D44-D43</f>
        <v>0</v>
      </c>
      <c r="E45" s="155">
        <f>E44-E43</f>
        <v>0</v>
      </c>
      <c r="F45" s="156">
        <f aca="true" t="shared" si="30" ref="F45:Q45">F44-F43</f>
        <v>0</v>
      </c>
      <c r="G45" s="157">
        <f t="shared" si="24"/>
        <v>0</v>
      </c>
      <c r="H45" s="155">
        <f t="shared" si="30"/>
        <v>0</v>
      </c>
      <c r="I45" s="156">
        <f t="shared" si="30"/>
        <v>0</v>
      </c>
      <c r="J45" s="157">
        <f t="shared" si="25"/>
        <v>0</v>
      </c>
      <c r="K45" s="156">
        <f t="shared" si="30"/>
        <v>0</v>
      </c>
      <c r="L45" s="156">
        <f t="shared" si="30"/>
        <v>0</v>
      </c>
      <c r="M45" s="157">
        <f t="shared" si="26"/>
        <v>0</v>
      </c>
      <c r="N45" s="181">
        <f t="shared" si="30"/>
        <v>0</v>
      </c>
      <c r="O45" s="182">
        <f t="shared" si="30"/>
        <v>0</v>
      </c>
      <c r="P45" s="187">
        <f t="shared" si="27"/>
        <v>0</v>
      </c>
      <c r="Q45" s="168">
        <f t="shared" si="30"/>
        <v>0</v>
      </c>
      <c r="R45" s="139"/>
      <c r="S45" s="139"/>
      <c r="T45" s="139"/>
      <c r="U45" s="139"/>
      <c r="V45" s="139"/>
      <c r="W45" s="139"/>
      <c r="X45" s="139"/>
      <c r="Y45" s="139"/>
      <c r="Z45" s="139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</row>
    <row r="46" spans="1:65" ht="15" customHeight="1">
      <c r="A46" s="295"/>
      <c r="B46" s="294" t="s">
        <v>76</v>
      </c>
      <c r="C46" s="141">
        <v>42369</v>
      </c>
      <c r="D46" s="142">
        <f>D13</f>
        <v>902</v>
      </c>
      <c r="E46" s="143">
        <v>2</v>
      </c>
      <c r="F46" s="144">
        <v>1</v>
      </c>
      <c r="G46" s="145">
        <f t="shared" si="24"/>
        <v>3</v>
      </c>
      <c r="H46" s="143">
        <v>34</v>
      </c>
      <c r="I46" s="144">
        <v>25</v>
      </c>
      <c r="J46" s="145">
        <f t="shared" si="25"/>
        <v>59</v>
      </c>
      <c r="K46" s="185">
        <v>78</v>
      </c>
      <c r="L46" s="144">
        <v>45</v>
      </c>
      <c r="M46" s="163">
        <f t="shared" si="26"/>
        <v>123</v>
      </c>
      <c r="N46" s="143">
        <v>657</v>
      </c>
      <c r="O46" s="144">
        <v>243</v>
      </c>
      <c r="P46" s="145">
        <f t="shared" si="27"/>
        <v>900</v>
      </c>
      <c r="Q46" s="188">
        <v>2</v>
      </c>
      <c r="R46" s="139"/>
      <c r="S46" s="139"/>
      <c r="T46" s="139"/>
      <c r="U46" s="139"/>
      <c r="V46" s="139"/>
      <c r="W46" s="139"/>
      <c r="X46" s="139"/>
      <c r="Y46" s="139"/>
      <c r="Z46" s="139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</row>
    <row r="47" spans="1:65" ht="15" customHeight="1">
      <c r="A47" s="295"/>
      <c r="B47" s="295"/>
      <c r="C47" s="141">
        <v>42735</v>
      </c>
      <c r="D47" s="142">
        <f>D14</f>
        <v>902</v>
      </c>
      <c r="E47" s="151">
        <v>2</v>
      </c>
      <c r="F47" s="148">
        <v>1</v>
      </c>
      <c r="G47" s="146">
        <f t="shared" si="24"/>
        <v>3</v>
      </c>
      <c r="H47" s="149">
        <v>33</v>
      </c>
      <c r="I47" s="148">
        <v>25</v>
      </c>
      <c r="J47" s="159">
        <f t="shared" si="25"/>
        <v>58</v>
      </c>
      <c r="K47" s="181">
        <v>80</v>
      </c>
      <c r="L47" s="182">
        <v>45</v>
      </c>
      <c r="M47" s="163">
        <f t="shared" si="26"/>
        <v>125</v>
      </c>
      <c r="N47" s="151">
        <v>655</v>
      </c>
      <c r="O47" s="148">
        <v>241</v>
      </c>
      <c r="P47" s="158">
        <f t="shared" si="27"/>
        <v>896</v>
      </c>
      <c r="Q47" s="142">
        <v>6</v>
      </c>
      <c r="R47" s="139"/>
      <c r="S47" s="139"/>
      <c r="T47" s="139"/>
      <c r="U47" s="139"/>
      <c r="V47" s="139"/>
      <c r="W47" s="139"/>
      <c r="X47" s="139"/>
      <c r="Y47" s="139"/>
      <c r="Z47" s="139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</row>
    <row r="48" spans="1:65" ht="15" customHeight="1">
      <c r="A48" s="296"/>
      <c r="B48" s="296"/>
      <c r="C48" s="153" t="s">
        <v>75</v>
      </c>
      <c r="D48" s="154">
        <f>D47-D46</f>
        <v>0</v>
      </c>
      <c r="E48" s="155">
        <f>E47-E46</f>
        <v>0</v>
      </c>
      <c r="F48" s="156">
        <f aca="true" t="shared" si="31" ref="F48:Q48">F47-F46</f>
        <v>0</v>
      </c>
      <c r="G48" s="157">
        <f t="shared" si="24"/>
        <v>0</v>
      </c>
      <c r="H48" s="189">
        <f t="shared" si="31"/>
        <v>-1</v>
      </c>
      <c r="I48" s="156">
        <f t="shared" si="31"/>
        <v>0</v>
      </c>
      <c r="J48" s="160">
        <f t="shared" si="25"/>
        <v>-1</v>
      </c>
      <c r="K48" s="155">
        <f t="shared" si="31"/>
        <v>2</v>
      </c>
      <c r="L48" s="156">
        <f t="shared" si="31"/>
        <v>0</v>
      </c>
      <c r="M48" s="157">
        <f t="shared" si="26"/>
        <v>2</v>
      </c>
      <c r="N48" s="155">
        <f t="shared" si="31"/>
        <v>-2</v>
      </c>
      <c r="O48" s="156">
        <f t="shared" si="31"/>
        <v>-2</v>
      </c>
      <c r="P48" s="161">
        <f t="shared" si="27"/>
        <v>-4</v>
      </c>
      <c r="Q48" s="168">
        <f t="shared" si="31"/>
        <v>4</v>
      </c>
      <c r="R48" s="139"/>
      <c r="S48" s="139"/>
      <c r="T48" s="139"/>
      <c r="U48" s="139"/>
      <c r="V48" s="139"/>
      <c r="W48" s="139"/>
      <c r="X48" s="139"/>
      <c r="Y48" s="139"/>
      <c r="Z48" s="139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</row>
    <row r="49" spans="1:65" ht="15" customHeight="1">
      <c r="A49" s="294" t="s">
        <v>78</v>
      </c>
      <c r="B49" s="294" t="s">
        <v>74</v>
      </c>
      <c r="C49" s="141">
        <v>42369</v>
      </c>
      <c r="D49" s="142">
        <f>D16</f>
        <v>928</v>
      </c>
      <c r="E49" s="143"/>
      <c r="F49" s="144"/>
      <c r="G49" s="163">
        <f t="shared" si="24"/>
        <v>0</v>
      </c>
      <c r="H49" s="149"/>
      <c r="I49" s="148"/>
      <c r="J49" s="159">
        <f t="shared" si="25"/>
        <v>0</v>
      </c>
      <c r="K49" s="151">
        <v>921</v>
      </c>
      <c r="L49" s="148">
        <v>5</v>
      </c>
      <c r="M49" s="146">
        <f t="shared" si="26"/>
        <v>926</v>
      </c>
      <c r="N49" s="181">
        <v>922</v>
      </c>
      <c r="O49" s="182">
        <v>5</v>
      </c>
      <c r="P49" s="145">
        <f t="shared" si="27"/>
        <v>927</v>
      </c>
      <c r="Q49" s="158">
        <v>1</v>
      </c>
      <c r="R49" s="139"/>
      <c r="S49" s="139"/>
      <c r="T49" s="139"/>
      <c r="U49" s="139"/>
      <c r="V49" s="139"/>
      <c r="W49" s="139"/>
      <c r="X49" s="139"/>
      <c r="Y49" s="139"/>
      <c r="Z49" s="139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</row>
    <row r="50" spans="1:65" ht="15" customHeight="1">
      <c r="A50" s="295"/>
      <c r="B50" s="295"/>
      <c r="C50" s="141">
        <v>42735</v>
      </c>
      <c r="D50" s="142">
        <f>D17</f>
        <v>927</v>
      </c>
      <c r="E50" s="151">
        <f>'10（町村長）'!AA51</f>
        <v>0</v>
      </c>
      <c r="F50" s="148">
        <f>'10（町村長）'!AB51</f>
        <v>0</v>
      </c>
      <c r="G50" s="146">
        <f>'10（町村長）'!AC51</f>
        <v>0</v>
      </c>
      <c r="H50" s="149">
        <f>'10（町村長）'!AD51</f>
        <v>1</v>
      </c>
      <c r="I50" s="148">
        <f>'10（町村長）'!AE51</f>
        <v>0</v>
      </c>
      <c r="J50" s="159">
        <f>'10（町村長）'!AF51</f>
        <v>1</v>
      </c>
      <c r="K50" s="151">
        <f>'10（町村長）'!AG51</f>
        <v>919</v>
      </c>
      <c r="L50" s="148">
        <f>'10（町村長）'!AH51</f>
        <v>6</v>
      </c>
      <c r="M50" s="146">
        <f>'10（町村長）'!AI51</f>
        <v>925</v>
      </c>
      <c r="N50" s="151">
        <f>'10（町村長）'!AJ51</f>
        <v>921</v>
      </c>
      <c r="O50" s="148">
        <f>'10（町村長）'!AK51</f>
        <v>6</v>
      </c>
      <c r="P50" s="146">
        <f>'10（町村長）'!AL51</f>
        <v>927</v>
      </c>
      <c r="Q50" s="158"/>
      <c r="R50" s="139"/>
      <c r="S50" s="139"/>
      <c r="T50" s="139"/>
      <c r="U50" s="139"/>
      <c r="V50" s="139"/>
      <c r="W50" s="139"/>
      <c r="X50" s="139"/>
      <c r="Y50" s="139"/>
      <c r="Z50" s="139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</row>
    <row r="51" spans="1:65" ht="15" customHeight="1">
      <c r="A51" s="295"/>
      <c r="B51" s="296"/>
      <c r="C51" s="153" t="s">
        <v>75</v>
      </c>
      <c r="D51" s="154">
        <f>D50-D49</f>
        <v>-1</v>
      </c>
      <c r="E51" s="155">
        <f>E50-E49</f>
        <v>0</v>
      </c>
      <c r="F51" s="156">
        <f aca="true" t="shared" si="32" ref="F51:Q51">F50-F49</f>
        <v>0</v>
      </c>
      <c r="G51" s="157">
        <f t="shared" si="24"/>
        <v>0</v>
      </c>
      <c r="H51" s="155">
        <f t="shared" si="32"/>
        <v>1</v>
      </c>
      <c r="I51" s="156">
        <f t="shared" si="32"/>
        <v>0</v>
      </c>
      <c r="J51" s="157">
        <f t="shared" si="25"/>
        <v>1</v>
      </c>
      <c r="K51" s="155">
        <f t="shared" si="32"/>
        <v>-2</v>
      </c>
      <c r="L51" s="190">
        <f t="shared" si="32"/>
        <v>1</v>
      </c>
      <c r="M51" s="157">
        <f t="shared" si="26"/>
        <v>-1</v>
      </c>
      <c r="N51" s="155">
        <f t="shared" si="32"/>
        <v>-1</v>
      </c>
      <c r="O51" s="156">
        <f t="shared" si="32"/>
        <v>1</v>
      </c>
      <c r="P51" s="157">
        <f t="shared" si="27"/>
        <v>0</v>
      </c>
      <c r="Q51" s="161">
        <f t="shared" si="32"/>
        <v>-1</v>
      </c>
      <c r="R51" s="139"/>
      <c r="S51" s="139"/>
      <c r="T51" s="139"/>
      <c r="U51" s="139"/>
      <c r="V51" s="139"/>
      <c r="W51" s="139"/>
      <c r="X51" s="139"/>
      <c r="Y51" s="139"/>
      <c r="Z51" s="139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</row>
    <row r="52" spans="1:65" ht="15" customHeight="1">
      <c r="A52" s="295"/>
      <c r="B52" s="294" t="s">
        <v>76</v>
      </c>
      <c r="C52" s="141">
        <v>42369</v>
      </c>
      <c r="D52" s="142">
        <f>D19</f>
        <v>11271</v>
      </c>
      <c r="E52" s="151"/>
      <c r="F52" s="148"/>
      <c r="G52" s="146">
        <f t="shared" si="24"/>
        <v>0</v>
      </c>
      <c r="H52" s="151">
        <v>17</v>
      </c>
      <c r="I52" s="148">
        <v>8</v>
      </c>
      <c r="J52" s="146">
        <f t="shared" si="25"/>
        <v>25</v>
      </c>
      <c r="K52" s="181">
        <v>9154</v>
      </c>
      <c r="L52" s="144">
        <v>623</v>
      </c>
      <c r="M52" s="163">
        <f t="shared" si="26"/>
        <v>9777</v>
      </c>
      <c r="N52" s="181">
        <v>10083</v>
      </c>
      <c r="O52" s="182">
        <v>1064</v>
      </c>
      <c r="P52" s="183">
        <f t="shared" si="27"/>
        <v>11147</v>
      </c>
      <c r="Q52" s="170">
        <v>124</v>
      </c>
      <c r="R52" s="139"/>
      <c r="S52" s="139"/>
      <c r="T52" s="139"/>
      <c r="U52" s="139"/>
      <c r="V52" s="139"/>
      <c r="W52" s="139"/>
      <c r="X52" s="139"/>
      <c r="Y52" s="139"/>
      <c r="Z52" s="139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</row>
    <row r="53" spans="1:65" ht="15" customHeight="1">
      <c r="A53" s="295"/>
      <c r="B53" s="295"/>
      <c r="C53" s="141">
        <v>42735</v>
      </c>
      <c r="D53" s="142">
        <f>D20</f>
        <v>11230</v>
      </c>
      <c r="E53" s="151">
        <f>'12（町村議）'!AA51</f>
        <v>0</v>
      </c>
      <c r="F53" s="148">
        <f>'12（町村議）'!AB51</f>
        <v>0</v>
      </c>
      <c r="G53" s="146">
        <f>'12（町村議）'!AC51</f>
        <v>0</v>
      </c>
      <c r="H53" s="151">
        <f>'12（町村議）'!AD51</f>
        <v>15</v>
      </c>
      <c r="I53" s="148">
        <f>'12（町村議）'!AE51</f>
        <v>10</v>
      </c>
      <c r="J53" s="146">
        <f>'12（町村議）'!AF51</f>
        <v>25</v>
      </c>
      <c r="K53" s="151">
        <f>'12（町村議）'!AG51</f>
        <v>9080</v>
      </c>
      <c r="L53" s="148">
        <f>'12（町村議）'!AH51</f>
        <v>642</v>
      </c>
      <c r="M53" s="146">
        <f>'12（町村議）'!AI51</f>
        <v>9722</v>
      </c>
      <c r="N53" s="181">
        <f>'12（町村議）'!AJ51</f>
        <v>9985</v>
      </c>
      <c r="O53" s="182">
        <f>'12（町村議）'!AK51</f>
        <v>1089</v>
      </c>
      <c r="P53" s="183">
        <f>'12（町村議）'!AL51</f>
        <v>11074</v>
      </c>
      <c r="Q53" s="142">
        <f>'12（町村議）'!AM51</f>
        <v>156</v>
      </c>
      <c r="R53" s="139"/>
      <c r="S53" s="139"/>
      <c r="T53" s="139"/>
      <c r="U53" s="139"/>
      <c r="V53" s="139"/>
      <c r="W53" s="139"/>
      <c r="X53" s="139"/>
      <c r="Y53" s="139"/>
      <c r="Z53" s="139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</row>
    <row r="54" spans="1:65" ht="15" customHeight="1">
      <c r="A54" s="296"/>
      <c r="B54" s="296"/>
      <c r="C54" s="153" t="s">
        <v>75</v>
      </c>
      <c r="D54" s="154">
        <f>D53-D52</f>
        <v>-41</v>
      </c>
      <c r="E54" s="155">
        <f>E53-E52</f>
        <v>0</v>
      </c>
      <c r="F54" s="156">
        <f aca="true" t="shared" si="33" ref="F54:Q54">F53-F52</f>
        <v>0</v>
      </c>
      <c r="G54" s="157">
        <f t="shared" si="24"/>
        <v>0</v>
      </c>
      <c r="H54" s="155">
        <f t="shared" si="33"/>
        <v>-2</v>
      </c>
      <c r="I54" s="156">
        <f t="shared" si="33"/>
        <v>2</v>
      </c>
      <c r="J54" s="157">
        <f t="shared" si="25"/>
        <v>0</v>
      </c>
      <c r="K54" s="155">
        <f t="shared" si="33"/>
        <v>-74</v>
      </c>
      <c r="L54" s="156">
        <f t="shared" si="33"/>
        <v>19</v>
      </c>
      <c r="M54" s="157">
        <f t="shared" si="26"/>
        <v>-55</v>
      </c>
      <c r="N54" s="155">
        <f t="shared" si="33"/>
        <v>-98</v>
      </c>
      <c r="O54" s="156">
        <f t="shared" si="33"/>
        <v>25</v>
      </c>
      <c r="P54" s="161">
        <f t="shared" si="27"/>
        <v>-73</v>
      </c>
      <c r="Q54" s="168">
        <f t="shared" si="33"/>
        <v>32</v>
      </c>
      <c r="R54" s="139"/>
      <c r="S54" s="139"/>
      <c r="T54" s="139"/>
      <c r="U54" s="139"/>
      <c r="V54" s="139"/>
      <c r="W54" s="139"/>
      <c r="X54" s="139"/>
      <c r="Y54" s="139"/>
      <c r="Z54" s="139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</row>
    <row r="55" spans="1:65" ht="15" customHeight="1">
      <c r="A55" s="294" t="s">
        <v>79</v>
      </c>
      <c r="B55" s="294" t="s">
        <v>74</v>
      </c>
      <c r="C55" s="141">
        <v>42369</v>
      </c>
      <c r="D55" s="142">
        <f>SUM(D37,D43,D49)</f>
        <v>1741</v>
      </c>
      <c r="E55" s="151"/>
      <c r="F55" s="148"/>
      <c r="G55" s="163">
        <f t="shared" si="24"/>
        <v>0</v>
      </c>
      <c r="H55" s="151">
        <v>4</v>
      </c>
      <c r="I55" s="148"/>
      <c r="J55" s="146">
        <f t="shared" si="25"/>
        <v>4</v>
      </c>
      <c r="K55" s="151">
        <v>1713</v>
      </c>
      <c r="L55" s="148">
        <v>22</v>
      </c>
      <c r="M55" s="146">
        <f t="shared" si="26"/>
        <v>1735</v>
      </c>
      <c r="N55" s="181">
        <v>1718</v>
      </c>
      <c r="O55" s="182">
        <v>22</v>
      </c>
      <c r="P55" s="183">
        <f t="shared" si="27"/>
        <v>1740</v>
      </c>
      <c r="Q55" s="142">
        <v>1</v>
      </c>
      <c r="R55" s="139"/>
      <c r="S55" s="139"/>
      <c r="T55" s="139"/>
      <c r="U55" s="139"/>
      <c r="V55" s="139"/>
      <c r="W55" s="139"/>
      <c r="X55" s="139"/>
      <c r="Y55" s="139"/>
      <c r="Z55" s="139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</row>
    <row r="56" spans="1:65" ht="15" customHeight="1">
      <c r="A56" s="295"/>
      <c r="B56" s="295"/>
      <c r="C56" s="141">
        <v>42735</v>
      </c>
      <c r="D56" s="142">
        <f>SUM(D38,D44,D50)</f>
        <v>1741</v>
      </c>
      <c r="E56" s="149">
        <f>E38+E44+E50</f>
        <v>0</v>
      </c>
      <c r="F56" s="150">
        <f aca="true" t="shared" si="34" ref="F56:Q56">F38+F44+F50</f>
        <v>0</v>
      </c>
      <c r="G56" s="146">
        <f t="shared" si="34"/>
        <v>0</v>
      </c>
      <c r="H56" s="149">
        <f t="shared" si="34"/>
        <v>6</v>
      </c>
      <c r="I56" s="148">
        <f t="shared" si="34"/>
        <v>0</v>
      </c>
      <c r="J56" s="158">
        <f t="shared" si="34"/>
        <v>6</v>
      </c>
      <c r="K56" s="149">
        <f aca="true" t="shared" si="35" ref="K56:P56">K38+K44+K50</f>
        <v>1707</v>
      </c>
      <c r="L56" s="148">
        <f t="shared" si="35"/>
        <v>25</v>
      </c>
      <c r="M56" s="146">
        <f t="shared" si="35"/>
        <v>1732</v>
      </c>
      <c r="N56" s="151">
        <f t="shared" si="35"/>
        <v>1714</v>
      </c>
      <c r="O56" s="159">
        <f t="shared" si="35"/>
        <v>25</v>
      </c>
      <c r="P56" s="159">
        <f t="shared" si="35"/>
        <v>1739</v>
      </c>
      <c r="Q56" s="142">
        <f t="shared" si="34"/>
        <v>2</v>
      </c>
      <c r="R56" s="139"/>
      <c r="S56" s="139"/>
      <c r="T56" s="139"/>
      <c r="U56" s="139"/>
      <c r="V56" s="139"/>
      <c r="W56" s="139"/>
      <c r="X56" s="139"/>
      <c r="Y56" s="139"/>
      <c r="Z56" s="139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</row>
    <row r="57" spans="1:65" ht="15" customHeight="1">
      <c r="A57" s="295"/>
      <c r="B57" s="296"/>
      <c r="C57" s="153" t="s">
        <v>75</v>
      </c>
      <c r="D57" s="154">
        <f>D56-D55</f>
        <v>0</v>
      </c>
      <c r="E57" s="155">
        <f>E56-E55</f>
        <v>0</v>
      </c>
      <c r="F57" s="156">
        <f aca="true" t="shared" si="36" ref="F57:Q57">F56-F55</f>
        <v>0</v>
      </c>
      <c r="G57" s="157">
        <f t="shared" si="24"/>
        <v>0</v>
      </c>
      <c r="H57" s="155">
        <f t="shared" si="36"/>
        <v>2</v>
      </c>
      <c r="I57" s="156">
        <f t="shared" si="36"/>
        <v>0</v>
      </c>
      <c r="J57" s="157">
        <f t="shared" si="25"/>
        <v>2</v>
      </c>
      <c r="K57" s="155">
        <f t="shared" si="36"/>
        <v>-6</v>
      </c>
      <c r="L57" s="156">
        <f t="shared" si="36"/>
        <v>3</v>
      </c>
      <c r="M57" s="157">
        <f t="shared" si="26"/>
        <v>-3</v>
      </c>
      <c r="N57" s="155">
        <f t="shared" si="36"/>
        <v>-4</v>
      </c>
      <c r="O57" s="156">
        <f t="shared" si="36"/>
        <v>3</v>
      </c>
      <c r="P57" s="161">
        <f t="shared" si="27"/>
        <v>-1</v>
      </c>
      <c r="Q57" s="168">
        <f t="shared" si="36"/>
        <v>1</v>
      </c>
      <c r="R57" s="139"/>
      <c r="S57" s="139"/>
      <c r="T57" s="139"/>
      <c r="U57" s="139"/>
      <c r="V57" s="139"/>
      <c r="W57" s="139"/>
      <c r="X57" s="139"/>
      <c r="Y57" s="139"/>
      <c r="Z57" s="139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</row>
    <row r="58" spans="1:65" ht="15" customHeight="1">
      <c r="A58" s="295"/>
      <c r="B58" s="294" t="s">
        <v>76</v>
      </c>
      <c r="C58" s="141">
        <v>42369</v>
      </c>
      <c r="D58" s="142">
        <f>SUM(D40,D46,D52)</f>
        <v>30827</v>
      </c>
      <c r="E58" s="151">
        <v>2</v>
      </c>
      <c r="F58" s="148">
        <v>2</v>
      </c>
      <c r="G58" s="163">
        <f t="shared" si="24"/>
        <v>4</v>
      </c>
      <c r="H58" s="151">
        <v>363</v>
      </c>
      <c r="I58" s="148">
        <v>152</v>
      </c>
      <c r="J58" s="146">
        <f t="shared" si="25"/>
        <v>515</v>
      </c>
      <c r="K58" s="181">
        <v>19971</v>
      </c>
      <c r="L58" s="182">
        <v>1610</v>
      </c>
      <c r="M58" s="163">
        <f t="shared" si="26"/>
        <v>21581</v>
      </c>
      <c r="N58" s="181">
        <v>26624</v>
      </c>
      <c r="O58" s="182">
        <v>3866</v>
      </c>
      <c r="P58" s="145">
        <f t="shared" si="27"/>
        <v>30490</v>
      </c>
      <c r="Q58" s="158">
        <v>337</v>
      </c>
      <c r="R58" s="139"/>
      <c r="S58" s="139"/>
      <c r="T58" s="139"/>
      <c r="U58" s="139"/>
      <c r="V58" s="139"/>
      <c r="W58" s="139"/>
      <c r="X58" s="139"/>
      <c r="Y58" s="139"/>
      <c r="Z58" s="139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</row>
    <row r="59" spans="1:65" ht="15" customHeight="1">
      <c r="A59" s="295"/>
      <c r="B59" s="295"/>
      <c r="C59" s="141">
        <v>42735</v>
      </c>
      <c r="D59" s="142">
        <f>SUM(D41,D47,D53)</f>
        <v>30749</v>
      </c>
      <c r="E59" s="151">
        <v>2</v>
      </c>
      <c r="F59" s="148">
        <v>2</v>
      </c>
      <c r="G59" s="146">
        <f t="shared" si="24"/>
        <v>4</v>
      </c>
      <c r="H59" s="150">
        <v>351</v>
      </c>
      <c r="I59" s="148">
        <v>151</v>
      </c>
      <c r="J59" s="158">
        <f t="shared" si="25"/>
        <v>502</v>
      </c>
      <c r="K59" s="150">
        <f aca="true" t="shared" si="37" ref="K59:Q59">K41+K47+K53</f>
        <v>19807</v>
      </c>
      <c r="L59" s="150">
        <f t="shared" si="37"/>
        <v>1658</v>
      </c>
      <c r="M59" s="146">
        <f t="shared" si="37"/>
        <v>21465</v>
      </c>
      <c r="N59" s="181">
        <f t="shared" si="37"/>
        <v>26427</v>
      </c>
      <c r="O59" s="182">
        <f t="shared" si="37"/>
        <v>3907</v>
      </c>
      <c r="P59" s="163">
        <f t="shared" si="37"/>
        <v>30334</v>
      </c>
      <c r="Q59" s="158">
        <f t="shared" si="37"/>
        <v>417</v>
      </c>
      <c r="R59" s="139"/>
      <c r="S59" s="139"/>
      <c r="T59" s="139"/>
      <c r="U59" s="139"/>
      <c r="V59" s="139"/>
      <c r="W59" s="139"/>
      <c r="X59" s="139"/>
      <c r="Y59" s="139"/>
      <c r="Z59" s="139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</row>
    <row r="60" spans="1:65" ht="15" customHeight="1">
      <c r="A60" s="296"/>
      <c r="B60" s="296"/>
      <c r="C60" s="153" t="s">
        <v>75</v>
      </c>
      <c r="D60" s="154">
        <f>D59-D58</f>
        <v>-78</v>
      </c>
      <c r="E60" s="155">
        <f>E59-E58</f>
        <v>0</v>
      </c>
      <c r="F60" s="156">
        <f aca="true" t="shared" si="38" ref="F60:Q60">F59-F58</f>
        <v>0</v>
      </c>
      <c r="G60" s="157">
        <f t="shared" si="24"/>
        <v>0</v>
      </c>
      <c r="H60" s="151">
        <f t="shared" si="38"/>
        <v>-12</v>
      </c>
      <c r="I60" s="156">
        <f t="shared" si="38"/>
        <v>-1</v>
      </c>
      <c r="J60" s="191">
        <f t="shared" si="25"/>
        <v>-13</v>
      </c>
      <c r="K60" s="155">
        <f t="shared" si="38"/>
        <v>-164</v>
      </c>
      <c r="L60" s="156">
        <f t="shared" si="38"/>
        <v>48</v>
      </c>
      <c r="M60" s="157">
        <f t="shared" si="26"/>
        <v>-116</v>
      </c>
      <c r="N60" s="181">
        <f t="shared" si="38"/>
        <v>-197</v>
      </c>
      <c r="O60" s="182">
        <f t="shared" si="38"/>
        <v>41</v>
      </c>
      <c r="P60" s="192">
        <f t="shared" si="27"/>
        <v>-156</v>
      </c>
      <c r="Q60" s="158">
        <f t="shared" si="38"/>
        <v>80</v>
      </c>
      <c r="R60" s="139"/>
      <c r="S60" s="139"/>
      <c r="T60" s="139"/>
      <c r="U60" s="139"/>
      <c r="V60" s="139"/>
      <c r="W60" s="139"/>
      <c r="X60" s="139"/>
      <c r="Y60" s="139"/>
      <c r="Z60" s="139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</row>
    <row r="61" spans="1:65" ht="15" customHeight="1">
      <c r="A61" s="291" t="s">
        <v>80</v>
      </c>
      <c r="B61" s="294" t="s">
        <v>74</v>
      </c>
      <c r="C61" s="141">
        <v>42369</v>
      </c>
      <c r="D61" s="164"/>
      <c r="E61" s="328">
        <f aca="true" t="shared" si="39" ref="E61:G62">E55/$P$55*100</f>
        <v>0</v>
      </c>
      <c r="F61" s="329">
        <f t="shared" si="39"/>
        <v>0</v>
      </c>
      <c r="G61" s="330">
        <f t="shared" si="39"/>
        <v>0</v>
      </c>
      <c r="H61" s="328">
        <f aca="true" t="shared" si="40" ref="H61:P61">ROUND(H55/$P$55*100,2)</f>
        <v>0.23</v>
      </c>
      <c r="I61" s="329">
        <f t="shared" si="40"/>
        <v>0</v>
      </c>
      <c r="J61" s="330">
        <f t="shared" si="40"/>
        <v>0.23</v>
      </c>
      <c r="K61" s="328">
        <f t="shared" si="40"/>
        <v>98.45</v>
      </c>
      <c r="L61" s="329">
        <f t="shared" si="40"/>
        <v>1.26</v>
      </c>
      <c r="M61" s="331">
        <f t="shared" si="40"/>
        <v>99.71</v>
      </c>
      <c r="N61" s="332">
        <f t="shared" si="40"/>
        <v>98.74</v>
      </c>
      <c r="O61" s="329">
        <f t="shared" si="40"/>
        <v>1.26</v>
      </c>
      <c r="P61" s="333">
        <f t="shared" si="40"/>
        <v>100</v>
      </c>
      <c r="Q61" s="334"/>
      <c r="R61" s="139"/>
      <c r="S61" s="139"/>
      <c r="T61" s="139"/>
      <c r="U61" s="139"/>
      <c r="V61" s="139"/>
      <c r="W61" s="139"/>
      <c r="X61" s="139"/>
      <c r="Y61" s="139"/>
      <c r="Z61" s="139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</row>
    <row r="62" spans="1:65" ht="15" customHeight="1">
      <c r="A62" s="292"/>
      <c r="B62" s="295"/>
      <c r="C62" s="141">
        <v>42735</v>
      </c>
      <c r="D62" s="142"/>
      <c r="E62" s="335">
        <f t="shared" si="39"/>
        <v>0</v>
      </c>
      <c r="F62" s="336">
        <f t="shared" si="39"/>
        <v>0</v>
      </c>
      <c r="G62" s="133">
        <f t="shared" si="39"/>
        <v>0</v>
      </c>
      <c r="H62" s="335">
        <f aca="true" t="shared" si="41" ref="H62:P62">ROUND(H56/$P$56*100,2)</f>
        <v>0.35</v>
      </c>
      <c r="I62" s="336">
        <f t="shared" si="41"/>
        <v>0</v>
      </c>
      <c r="J62" s="133">
        <f t="shared" si="41"/>
        <v>0.35</v>
      </c>
      <c r="K62" s="335">
        <f t="shared" si="41"/>
        <v>98.16</v>
      </c>
      <c r="L62" s="336">
        <f t="shared" si="41"/>
        <v>1.44</v>
      </c>
      <c r="M62" s="133">
        <f t="shared" si="41"/>
        <v>99.6</v>
      </c>
      <c r="N62" s="335">
        <f t="shared" si="41"/>
        <v>98.56</v>
      </c>
      <c r="O62" s="336">
        <f t="shared" si="41"/>
        <v>1.44</v>
      </c>
      <c r="P62" s="133">
        <f t="shared" si="41"/>
        <v>100</v>
      </c>
      <c r="Q62" s="337"/>
      <c r="R62" s="139"/>
      <c r="S62" s="139"/>
      <c r="T62" s="139"/>
      <c r="U62" s="139"/>
      <c r="V62" s="139"/>
      <c r="W62" s="139"/>
      <c r="X62" s="139"/>
      <c r="Y62" s="139"/>
      <c r="Z62" s="139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</row>
    <row r="63" spans="1:65" ht="15" customHeight="1">
      <c r="A63" s="292"/>
      <c r="B63" s="296"/>
      <c r="C63" s="153" t="s">
        <v>75</v>
      </c>
      <c r="D63" s="168">
        <f aca="true" t="shared" si="42" ref="D63:P63">D62-D61</f>
        <v>0</v>
      </c>
      <c r="E63" s="338">
        <f t="shared" si="42"/>
        <v>0</v>
      </c>
      <c r="F63" s="339">
        <f t="shared" si="42"/>
        <v>0</v>
      </c>
      <c r="G63" s="340">
        <f t="shared" si="42"/>
        <v>0</v>
      </c>
      <c r="H63" s="338">
        <f t="shared" si="42"/>
        <v>0.11999999999999997</v>
      </c>
      <c r="I63" s="339">
        <f t="shared" si="42"/>
        <v>0</v>
      </c>
      <c r="J63" s="340">
        <f t="shared" si="42"/>
        <v>0.11999999999999997</v>
      </c>
      <c r="K63" s="338">
        <f t="shared" si="42"/>
        <v>-0.29000000000000625</v>
      </c>
      <c r="L63" s="339">
        <f t="shared" si="42"/>
        <v>0.17999999999999994</v>
      </c>
      <c r="M63" s="340">
        <f t="shared" si="42"/>
        <v>-0.10999999999999943</v>
      </c>
      <c r="N63" s="338">
        <f t="shared" si="42"/>
        <v>-0.1799999999999926</v>
      </c>
      <c r="O63" s="339">
        <f t="shared" si="42"/>
        <v>0.17999999999999994</v>
      </c>
      <c r="P63" s="340">
        <f t="shared" si="42"/>
        <v>0</v>
      </c>
      <c r="Q63" s="341"/>
      <c r="R63" s="139"/>
      <c r="S63" s="139"/>
      <c r="T63" s="139"/>
      <c r="U63" s="139"/>
      <c r="V63" s="139"/>
      <c r="W63" s="139"/>
      <c r="X63" s="139"/>
      <c r="Y63" s="139"/>
      <c r="Z63" s="139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</row>
    <row r="64" spans="1:65" ht="15" customHeight="1">
      <c r="A64" s="292"/>
      <c r="B64" s="294" t="s">
        <v>76</v>
      </c>
      <c r="C64" s="141">
        <v>42369</v>
      </c>
      <c r="D64" s="170"/>
      <c r="E64" s="332">
        <f>E58/$P$58*100</f>
        <v>0.006559527714004592</v>
      </c>
      <c r="F64" s="329">
        <f>F58/$P$58*100</f>
        <v>0.006559527714004592</v>
      </c>
      <c r="G64" s="133">
        <f>G58/$P$58*100</f>
        <v>0.013119055428009185</v>
      </c>
      <c r="H64" s="332">
        <f>H58/$P$58*100</f>
        <v>1.1905542800918334</v>
      </c>
      <c r="I64" s="329">
        <f aca="true" t="shared" si="43" ref="I64:P64">I58/$P$58*100</f>
        <v>0.498524106264349</v>
      </c>
      <c r="J64" s="133">
        <f t="shared" si="43"/>
        <v>1.6890783863561822</v>
      </c>
      <c r="K64" s="332">
        <f t="shared" si="43"/>
        <v>65.50016398819285</v>
      </c>
      <c r="L64" s="329">
        <f t="shared" si="43"/>
        <v>5.280419809773696</v>
      </c>
      <c r="M64" s="133">
        <f t="shared" si="43"/>
        <v>70.78058379796654</v>
      </c>
      <c r="N64" s="332">
        <f t="shared" si="43"/>
        <v>87.32043292882913</v>
      </c>
      <c r="O64" s="329">
        <f t="shared" si="43"/>
        <v>12.679567071170874</v>
      </c>
      <c r="P64" s="133">
        <f t="shared" si="43"/>
        <v>100</v>
      </c>
      <c r="Q64" s="342"/>
      <c r="R64" s="139"/>
      <c r="S64" s="139"/>
      <c r="T64" s="139"/>
      <c r="U64" s="139"/>
      <c r="V64" s="139"/>
      <c r="W64" s="139"/>
      <c r="X64" s="139"/>
      <c r="Y64" s="139"/>
      <c r="Z64" s="139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</row>
    <row r="65" spans="1:65" ht="15" customHeight="1">
      <c r="A65" s="292"/>
      <c r="B65" s="295"/>
      <c r="C65" s="141">
        <v>42735</v>
      </c>
      <c r="D65" s="142"/>
      <c r="E65" s="343">
        <f>E59/$P$59*100</f>
        <v>0.006593261686556339</v>
      </c>
      <c r="F65" s="336">
        <f aca="true" t="shared" si="44" ref="F65:P65">F59/$P$59*100</f>
        <v>0.006593261686556339</v>
      </c>
      <c r="G65" s="133">
        <f t="shared" si="44"/>
        <v>0.013186523373112678</v>
      </c>
      <c r="H65" s="343">
        <f t="shared" si="44"/>
        <v>1.1571174259906376</v>
      </c>
      <c r="I65" s="336">
        <f t="shared" si="44"/>
        <v>0.4977912573350036</v>
      </c>
      <c r="J65" s="133">
        <f t="shared" si="44"/>
        <v>1.6549086833256412</v>
      </c>
      <c r="K65" s="343">
        <f t="shared" si="44"/>
        <v>65.2963671128107</v>
      </c>
      <c r="L65" s="336">
        <f t="shared" si="44"/>
        <v>5.465813938155206</v>
      </c>
      <c r="M65" s="133">
        <f t="shared" si="44"/>
        <v>70.7621810509659</v>
      </c>
      <c r="N65" s="343">
        <f t="shared" si="44"/>
        <v>87.12006329531219</v>
      </c>
      <c r="O65" s="336">
        <f t="shared" si="44"/>
        <v>12.879936704687807</v>
      </c>
      <c r="P65" s="133">
        <f t="shared" si="44"/>
        <v>100</v>
      </c>
      <c r="Q65" s="337"/>
      <c r="R65" s="139"/>
      <c r="S65" s="139"/>
      <c r="T65" s="139"/>
      <c r="U65" s="139"/>
      <c r="V65" s="139"/>
      <c r="W65" s="139"/>
      <c r="X65" s="139"/>
      <c r="Y65" s="139"/>
      <c r="Z65" s="139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</row>
    <row r="66" spans="1:65" ht="15" customHeight="1">
      <c r="A66" s="293"/>
      <c r="B66" s="296"/>
      <c r="C66" s="153" t="s">
        <v>75</v>
      </c>
      <c r="D66" s="168">
        <f>D65-D64</f>
        <v>0</v>
      </c>
      <c r="E66" s="344">
        <f>E65-E64</f>
        <v>3.37339725517468E-05</v>
      </c>
      <c r="F66" s="339">
        <f aca="true" t="shared" si="45" ref="F66:P66">F65-F64</f>
        <v>3.37339725517468E-05</v>
      </c>
      <c r="G66" s="340">
        <f t="shared" si="45"/>
        <v>6.74679451034936E-05</v>
      </c>
      <c r="H66" s="345">
        <f t="shared" si="45"/>
        <v>-0.03343685410119579</v>
      </c>
      <c r="I66" s="339">
        <f t="shared" si="45"/>
        <v>-0.0007328489293453866</v>
      </c>
      <c r="J66" s="340">
        <f t="shared" si="45"/>
        <v>-0.03416970303054101</v>
      </c>
      <c r="K66" s="345">
        <f t="shared" si="45"/>
        <v>-0.20379687538215308</v>
      </c>
      <c r="L66" s="339">
        <f t="shared" si="45"/>
        <v>0.18539412838150948</v>
      </c>
      <c r="M66" s="340">
        <f t="shared" si="45"/>
        <v>-0.0184027470006356</v>
      </c>
      <c r="N66" s="345">
        <f t="shared" si="45"/>
        <v>-0.20036963351694226</v>
      </c>
      <c r="O66" s="339">
        <f t="shared" si="45"/>
        <v>0.20036963351693338</v>
      </c>
      <c r="P66" s="340">
        <f t="shared" si="45"/>
        <v>0</v>
      </c>
      <c r="Q66" s="341"/>
      <c r="R66" s="269"/>
      <c r="S66" s="139"/>
      <c r="T66" s="139"/>
      <c r="U66" s="139"/>
      <c r="V66" s="139"/>
      <c r="W66" s="139"/>
      <c r="X66" s="139"/>
      <c r="Y66" s="139"/>
      <c r="Z66" s="139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</row>
    <row r="67" spans="1:26" ht="15" customHeight="1">
      <c r="A67" s="193" t="s">
        <v>104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5"/>
      <c r="S67" s="195"/>
      <c r="T67" s="268"/>
      <c r="U67" s="195"/>
      <c r="V67" s="195"/>
      <c r="W67" s="195"/>
      <c r="X67" s="195"/>
      <c r="Y67" s="195"/>
      <c r="Z67" s="195"/>
    </row>
    <row r="68" ht="12.75">
      <c r="A68" s="137" t="s">
        <v>102</v>
      </c>
    </row>
    <row r="72" ht="12.75">
      <c r="J72" s="139"/>
    </row>
    <row r="73" ht="12.75">
      <c r="J73" s="196"/>
    </row>
    <row r="74" ht="12.75">
      <c r="J74" s="196"/>
    </row>
    <row r="75" ht="12.75">
      <c r="J75" s="139"/>
    </row>
  </sheetData>
  <sheetProtection/>
  <mergeCells count="47">
    <mergeCell ref="T2:V2"/>
    <mergeCell ref="B16:B18"/>
    <mergeCell ref="N35:P35"/>
    <mergeCell ref="Z2:AB2"/>
    <mergeCell ref="W2:Y2"/>
    <mergeCell ref="E35:G35"/>
    <mergeCell ref="A2:C3"/>
    <mergeCell ref="B4:B6"/>
    <mergeCell ref="B31:B33"/>
    <mergeCell ref="D2:D3"/>
    <mergeCell ref="Q35:Q36"/>
    <mergeCell ref="K35:M35"/>
    <mergeCell ref="Q2:S2"/>
    <mergeCell ref="H35:J35"/>
    <mergeCell ref="E2:G2"/>
    <mergeCell ref="N2:P2"/>
    <mergeCell ref="K2:M2"/>
    <mergeCell ref="H2:J2"/>
    <mergeCell ref="A55:A60"/>
    <mergeCell ref="B55:B57"/>
    <mergeCell ref="B58:B60"/>
    <mergeCell ref="B46:B48"/>
    <mergeCell ref="A4:A9"/>
    <mergeCell ref="B7:B9"/>
    <mergeCell ref="B49:B51"/>
    <mergeCell ref="B52:B54"/>
    <mergeCell ref="B19:B21"/>
    <mergeCell ref="B40:B42"/>
    <mergeCell ref="D35:D36"/>
    <mergeCell ref="B43:B45"/>
    <mergeCell ref="A22:A27"/>
    <mergeCell ref="A35:C36"/>
    <mergeCell ref="A43:A48"/>
    <mergeCell ref="B22:B24"/>
    <mergeCell ref="B25:B27"/>
    <mergeCell ref="A28:A33"/>
    <mergeCell ref="B28:B30"/>
    <mergeCell ref="A61:A66"/>
    <mergeCell ref="B61:B63"/>
    <mergeCell ref="B64:B66"/>
    <mergeCell ref="A37:A42"/>
    <mergeCell ref="B37:B39"/>
    <mergeCell ref="A10:A15"/>
    <mergeCell ref="B10:B12"/>
    <mergeCell ref="B13:B15"/>
    <mergeCell ref="A49:A54"/>
    <mergeCell ref="A16:A21"/>
  </mergeCells>
  <conditionalFormatting sqref="I36:J36 A1:A2 A4:A35 Q35 K35:K36 K61:P66 H35:H36 Q37:Q66 K39 L35:M39 K42 L41:M42 A68:G65536 B67:G67 H57:J58 H37:M38 H43:J55 H60:J66 AD2:IV33 B1:IV1 D34:IV34 N43:N60 E33:J33 D2:J32 K31:O33 H67:IV65536 R35:IV66 D35:G66 Q2:Y33 K2:P30 H40:J40 H41:M41 H59:M59 H56:M56 D20:Z20 B4:C34 A37:D66 O43:P66">
    <cfRule type="cellIs" priority="34" dxfId="42" operator="equal" stopIfTrue="1">
      <formula>0</formula>
    </cfRule>
  </conditionalFormatting>
  <conditionalFormatting sqref="Q5:S5">
    <cfRule type="cellIs" priority="33" dxfId="42" operator="equal" stopIfTrue="1">
      <formula>0</formula>
    </cfRule>
  </conditionalFormatting>
  <conditionalFormatting sqref="E38:G38">
    <cfRule type="cellIs" priority="32" dxfId="42" operator="equal" stopIfTrue="1">
      <formula>0</formula>
    </cfRule>
  </conditionalFormatting>
  <conditionalFormatting sqref="C4:C5">
    <cfRule type="cellIs" priority="31" dxfId="42" operator="equal" stopIfTrue="1">
      <formula>0</formula>
    </cfRule>
  </conditionalFormatting>
  <conditionalFormatting sqref="C7:C8">
    <cfRule type="cellIs" priority="30" dxfId="42" operator="equal" stopIfTrue="1">
      <formula>0</formula>
    </cfRule>
  </conditionalFormatting>
  <conditionalFormatting sqref="C7:C8">
    <cfRule type="cellIs" priority="29" dxfId="42" operator="equal" stopIfTrue="1">
      <formula>0</formula>
    </cfRule>
  </conditionalFormatting>
  <conditionalFormatting sqref="C10:C11">
    <cfRule type="cellIs" priority="28" dxfId="42" operator="equal" stopIfTrue="1">
      <formula>0</formula>
    </cfRule>
  </conditionalFormatting>
  <conditionalFormatting sqref="C13:C14">
    <cfRule type="cellIs" priority="27" dxfId="42" operator="equal" stopIfTrue="1">
      <formula>0</formula>
    </cfRule>
  </conditionalFormatting>
  <conditionalFormatting sqref="C16:C17">
    <cfRule type="cellIs" priority="26" dxfId="42" operator="equal" stopIfTrue="1">
      <formula>0</formula>
    </cfRule>
  </conditionalFormatting>
  <conditionalFormatting sqref="C19:C20">
    <cfRule type="cellIs" priority="25" dxfId="42" operator="equal" stopIfTrue="1">
      <formula>0</formula>
    </cfRule>
  </conditionalFormatting>
  <conditionalFormatting sqref="C22:C23 C28:C29 C31:C32 C25:C26">
    <cfRule type="cellIs" priority="24" dxfId="42" operator="equal" stopIfTrue="1">
      <formula>0</formula>
    </cfRule>
  </conditionalFormatting>
  <conditionalFormatting sqref="C37:C38 C40:C41 C43:C44 C46:C47 C49:C50 C52:C53 C55:C56 C58:C59 C61:C62 C64:C65">
    <cfRule type="cellIs" priority="23" dxfId="42" operator="equal" stopIfTrue="1">
      <formula>0</formula>
    </cfRule>
  </conditionalFormatting>
  <conditionalFormatting sqref="N35:P36">
    <cfRule type="cellIs" priority="21" dxfId="42" operator="equal" stopIfTrue="1">
      <formula>0</formula>
    </cfRule>
  </conditionalFormatting>
  <conditionalFormatting sqref="N37:P42">
    <cfRule type="cellIs" priority="18" dxfId="42" operator="equal" stopIfTrue="1">
      <formula>0</formula>
    </cfRule>
  </conditionalFormatting>
  <conditionalFormatting sqref="W5:Y5">
    <cfRule type="cellIs" priority="17" dxfId="42" operator="equal" stopIfTrue="1">
      <formula>0</formula>
    </cfRule>
  </conditionalFormatting>
  <conditionalFormatting sqref="P31">
    <cfRule type="cellIs" priority="13" dxfId="42" operator="equal" stopIfTrue="1">
      <formula>0</formula>
    </cfRule>
  </conditionalFormatting>
  <conditionalFormatting sqref="P32">
    <cfRule type="cellIs" priority="12" dxfId="42" operator="equal" stopIfTrue="1">
      <formula>0</formula>
    </cfRule>
  </conditionalFormatting>
  <conditionalFormatting sqref="P33">
    <cfRule type="cellIs" priority="10" dxfId="42" operator="equal" stopIfTrue="1">
      <formula>0</formula>
    </cfRule>
  </conditionalFormatting>
  <conditionalFormatting sqref="A67">
    <cfRule type="cellIs" priority="9" dxfId="42" operator="equal" stopIfTrue="1">
      <formula>0</formula>
    </cfRule>
  </conditionalFormatting>
  <conditionalFormatting sqref="Z5:AB5">
    <cfRule type="cellIs" priority="7" dxfId="42" operator="equal" stopIfTrue="1">
      <formula>0</formula>
    </cfRule>
  </conditionalFormatting>
  <conditionalFormatting sqref="Z2:AB33 AA20:AC20">
    <cfRule type="cellIs" priority="8" dxfId="42" operator="equal" stopIfTrue="1">
      <formula>0</formula>
    </cfRule>
  </conditionalFormatting>
  <conditionalFormatting sqref="C10:C11">
    <cfRule type="cellIs" priority="2" dxfId="42" operator="equal" stopIfTrue="1">
      <formula>0</formula>
    </cfRule>
  </conditionalFormatting>
  <conditionalFormatting sqref="D20">
    <cfRule type="cellIs" priority="1" dxfId="42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AM51"/>
  <sheetViews>
    <sheetView view="pageBreakPreview" zoomScale="60" zoomScalePageLayoutView="0" workbookViewId="0" topLeftCell="A1">
      <pane xSplit="2" ySplit="3" topLeftCell="C27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:Y1"/>
    </sheetView>
  </sheetViews>
  <sheetFormatPr defaultColWidth="9.00390625" defaultRowHeight="12.75" customHeight="1"/>
  <cols>
    <col min="1" max="1" width="12.50390625" style="6" customWidth="1"/>
    <col min="2" max="2" width="5.75390625" style="5" customWidth="1"/>
    <col min="3" max="39" width="5.50390625" style="5" customWidth="1"/>
    <col min="40" max="16384" width="9.00390625" style="5" customWidth="1"/>
  </cols>
  <sheetData>
    <row r="1" spans="1:12" s="2" customFormat="1" ht="22.5" customHeight="1">
      <c r="A1" s="37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39" s="3" customFormat="1" ht="18.75" customHeight="1">
      <c r="A2" s="273" t="s">
        <v>84</v>
      </c>
      <c r="B2" s="275"/>
      <c r="C2" s="316" t="s">
        <v>66</v>
      </c>
      <c r="D2" s="316"/>
      <c r="E2" s="316"/>
      <c r="F2" s="316" t="s">
        <v>96</v>
      </c>
      <c r="G2" s="316"/>
      <c r="H2" s="316"/>
      <c r="I2" s="316" t="s">
        <v>67</v>
      </c>
      <c r="J2" s="316"/>
      <c r="K2" s="316"/>
      <c r="L2" s="316" t="s">
        <v>68</v>
      </c>
      <c r="M2" s="316"/>
      <c r="N2" s="316"/>
      <c r="O2" s="316" t="s">
        <v>97</v>
      </c>
      <c r="P2" s="316"/>
      <c r="Q2" s="316"/>
      <c r="R2" s="316" t="s">
        <v>98</v>
      </c>
      <c r="S2" s="316"/>
      <c r="T2" s="316"/>
      <c r="U2" s="273" t="s">
        <v>69</v>
      </c>
      <c r="V2" s="274"/>
      <c r="W2" s="275"/>
      <c r="X2" s="313" t="s">
        <v>99</v>
      </c>
      <c r="Y2" s="314"/>
      <c r="Z2" s="315"/>
      <c r="AA2" s="313" t="s">
        <v>100</v>
      </c>
      <c r="AB2" s="314"/>
      <c r="AC2" s="315"/>
      <c r="AD2" s="273" t="s">
        <v>81</v>
      </c>
      <c r="AE2" s="274"/>
      <c r="AF2" s="275"/>
      <c r="AG2" s="273" t="s">
        <v>82</v>
      </c>
      <c r="AH2" s="274"/>
      <c r="AI2" s="275"/>
      <c r="AJ2" s="273" t="s">
        <v>79</v>
      </c>
      <c r="AK2" s="274"/>
      <c r="AL2" s="275"/>
      <c r="AM2" s="311" t="s">
        <v>83</v>
      </c>
    </row>
    <row r="3" spans="1:39" s="4" customFormat="1" ht="18.75" customHeight="1">
      <c r="A3" s="33" t="s">
        <v>85</v>
      </c>
      <c r="B3" s="34" t="s">
        <v>65</v>
      </c>
      <c r="C3" s="33" t="s">
        <v>70</v>
      </c>
      <c r="D3" s="35" t="s">
        <v>71</v>
      </c>
      <c r="E3" s="26" t="s">
        <v>72</v>
      </c>
      <c r="F3" s="36" t="s">
        <v>70</v>
      </c>
      <c r="G3" s="35" t="s">
        <v>71</v>
      </c>
      <c r="H3" s="36" t="s">
        <v>72</v>
      </c>
      <c r="I3" s="33" t="s">
        <v>70</v>
      </c>
      <c r="J3" s="35" t="s">
        <v>71</v>
      </c>
      <c r="K3" s="26" t="s">
        <v>72</v>
      </c>
      <c r="L3" s="36" t="s">
        <v>70</v>
      </c>
      <c r="M3" s="35" t="s">
        <v>71</v>
      </c>
      <c r="N3" s="36" t="s">
        <v>72</v>
      </c>
      <c r="O3" s="101" t="s">
        <v>70</v>
      </c>
      <c r="P3" s="35" t="s">
        <v>71</v>
      </c>
      <c r="Q3" s="36" t="s">
        <v>72</v>
      </c>
      <c r="R3" s="101" t="s">
        <v>70</v>
      </c>
      <c r="S3" s="35" t="s">
        <v>71</v>
      </c>
      <c r="T3" s="36" t="s">
        <v>72</v>
      </c>
      <c r="U3" s="33" t="s">
        <v>70</v>
      </c>
      <c r="V3" s="35" t="s">
        <v>71</v>
      </c>
      <c r="W3" s="26" t="s">
        <v>72</v>
      </c>
      <c r="X3" s="33" t="s">
        <v>70</v>
      </c>
      <c r="Y3" s="35" t="s">
        <v>71</v>
      </c>
      <c r="Z3" s="26" t="s">
        <v>72</v>
      </c>
      <c r="AA3" s="33" t="s">
        <v>70</v>
      </c>
      <c r="AB3" s="35" t="s">
        <v>71</v>
      </c>
      <c r="AC3" s="26" t="s">
        <v>72</v>
      </c>
      <c r="AD3" s="33" t="s">
        <v>70</v>
      </c>
      <c r="AE3" s="35" t="s">
        <v>71</v>
      </c>
      <c r="AF3" s="26" t="s">
        <v>72</v>
      </c>
      <c r="AG3" s="33" t="s">
        <v>70</v>
      </c>
      <c r="AH3" s="35" t="s">
        <v>71</v>
      </c>
      <c r="AI3" s="26" t="s">
        <v>72</v>
      </c>
      <c r="AJ3" s="33" t="s">
        <v>70</v>
      </c>
      <c r="AK3" s="35" t="s">
        <v>71</v>
      </c>
      <c r="AL3" s="26" t="s">
        <v>72</v>
      </c>
      <c r="AM3" s="312"/>
    </row>
    <row r="4" spans="1:39" ht="18.75" customHeight="1">
      <c r="A4" s="197" t="s">
        <v>15</v>
      </c>
      <c r="B4" s="198">
        <v>1</v>
      </c>
      <c r="C4" s="199">
        <v>0</v>
      </c>
      <c r="D4" s="200">
        <v>0</v>
      </c>
      <c r="E4" s="201"/>
      <c r="F4" s="202">
        <v>0</v>
      </c>
      <c r="G4" s="200">
        <v>0</v>
      </c>
      <c r="H4" s="202"/>
      <c r="I4" s="199">
        <v>0</v>
      </c>
      <c r="J4" s="200">
        <v>0</v>
      </c>
      <c r="K4" s="201"/>
      <c r="L4" s="202">
        <v>0</v>
      </c>
      <c r="M4" s="200">
        <v>0</v>
      </c>
      <c r="N4" s="202"/>
      <c r="O4" s="203">
        <v>0</v>
      </c>
      <c r="P4" s="200">
        <v>0</v>
      </c>
      <c r="Q4" s="202"/>
      <c r="R4" s="203">
        <v>0</v>
      </c>
      <c r="S4" s="200">
        <v>0</v>
      </c>
      <c r="T4" s="202"/>
      <c r="U4" s="199">
        <v>0</v>
      </c>
      <c r="V4" s="200">
        <v>0</v>
      </c>
      <c r="W4" s="201"/>
      <c r="X4" s="203">
        <v>0</v>
      </c>
      <c r="Y4" s="200">
        <v>0</v>
      </c>
      <c r="Z4" s="204"/>
      <c r="AA4" s="203">
        <v>0</v>
      </c>
      <c r="AB4" s="200">
        <v>0</v>
      </c>
      <c r="AC4" s="204"/>
      <c r="AD4" s="199">
        <v>0</v>
      </c>
      <c r="AE4" s="200">
        <v>0</v>
      </c>
      <c r="AF4" s="201"/>
      <c r="AG4" s="199">
        <v>0</v>
      </c>
      <c r="AH4" s="200">
        <v>1</v>
      </c>
      <c r="AI4" s="201">
        <v>1</v>
      </c>
      <c r="AJ4" s="205">
        <v>0</v>
      </c>
      <c r="AK4" s="200">
        <v>1</v>
      </c>
      <c r="AL4" s="201">
        <v>1</v>
      </c>
      <c r="AM4" s="198">
        <v>0</v>
      </c>
    </row>
    <row r="5" spans="1:39" ht="18.75" customHeight="1">
      <c r="A5" s="206" t="s">
        <v>16</v>
      </c>
      <c r="B5" s="207">
        <v>1</v>
      </c>
      <c r="C5" s="205">
        <v>0</v>
      </c>
      <c r="D5" s="208">
        <v>0</v>
      </c>
      <c r="E5" s="209"/>
      <c r="F5" s="210">
        <v>0</v>
      </c>
      <c r="G5" s="208">
        <v>0</v>
      </c>
      <c r="H5" s="210"/>
      <c r="I5" s="205">
        <v>0</v>
      </c>
      <c r="J5" s="208">
        <v>0</v>
      </c>
      <c r="K5" s="209"/>
      <c r="L5" s="210">
        <v>0</v>
      </c>
      <c r="M5" s="208">
        <v>0</v>
      </c>
      <c r="N5" s="210"/>
      <c r="O5" s="211">
        <v>0</v>
      </c>
      <c r="P5" s="208">
        <v>0</v>
      </c>
      <c r="Q5" s="210"/>
      <c r="R5" s="211">
        <v>0</v>
      </c>
      <c r="S5" s="208">
        <v>0</v>
      </c>
      <c r="T5" s="210"/>
      <c r="U5" s="205">
        <v>0</v>
      </c>
      <c r="V5" s="208">
        <v>0</v>
      </c>
      <c r="W5" s="209"/>
      <c r="X5" s="211">
        <v>0</v>
      </c>
      <c r="Y5" s="208">
        <v>0</v>
      </c>
      <c r="Z5" s="212"/>
      <c r="AA5" s="211">
        <v>0</v>
      </c>
      <c r="AB5" s="208">
        <v>0</v>
      </c>
      <c r="AC5" s="212"/>
      <c r="AD5" s="205">
        <v>0</v>
      </c>
      <c r="AE5" s="208">
        <v>0</v>
      </c>
      <c r="AF5" s="209"/>
      <c r="AG5" s="205">
        <v>1</v>
      </c>
      <c r="AH5" s="208">
        <v>0</v>
      </c>
      <c r="AI5" s="209">
        <v>1</v>
      </c>
      <c r="AJ5" s="205">
        <v>1</v>
      </c>
      <c r="AK5" s="208">
        <v>0</v>
      </c>
      <c r="AL5" s="209">
        <v>1</v>
      </c>
      <c r="AM5" s="207">
        <v>0</v>
      </c>
    </row>
    <row r="6" spans="1:39" ht="18.75" customHeight="1">
      <c r="A6" s="206" t="s">
        <v>17</v>
      </c>
      <c r="B6" s="207">
        <v>1</v>
      </c>
      <c r="C6" s="205">
        <v>0</v>
      </c>
      <c r="D6" s="208">
        <v>0</v>
      </c>
      <c r="E6" s="209"/>
      <c r="F6" s="210">
        <v>0</v>
      </c>
      <c r="G6" s="208">
        <v>0</v>
      </c>
      <c r="H6" s="210"/>
      <c r="I6" s="205">
        <v>0</v>
      </c>
      <c r="J6" s="208">
        <v>0</v>
      </c>
      <c r="K6" s="209"/>
      <c r="L6" s="210">
        <v>0</v>
      </c>
      <c r="M6" s="208">
        <v>0</v>
      </c>
      <c r="N6" s="210"/>
      <c r="O6" s="211">
        <v>0</v>
      </c>
      <c r="P6" s="208">
        <v>0</v>
      </c>
      <c r="Q6" s="210"/>
      <c r="R6" s="211">
        <v>0</v>
      </c>
      <c r="S6" s="208">
        <v>0</v>
      </c>
      <c r="T6" s="210"/>
      <c r="U6" s="205">
        <v>0</v>
      </c>
      <c r="V6" s="208">
        <v>0</v>
      </c>
      <c r="W6" s="209"/>
      <c r="X6" s="211">
        <v>0</v>
      </c>
      <c r="Y6" s="208">
        <v>0</v>
      </c>
      <c r="Z6" s="212"/>
      <c r="AA6" s="211">
        <v>0</v>
      </c>
      <c r="AB6" s="208">
        <v>0</v>
      </c>
      <c r="AC6" s="212"/>
      <c r="AD6" s="205">
        <v>0</v>
      </c>
      <c r="AE6" s="208">
        <v>0</v>
      </c>
      <c r="AF6" s="209"/>
      <c r="AG6" s="205">
        <v>1</v>
      </c>
      <c r="AH6" s="208">
        <v>0</v>
      </c>
      <c r="AI6" s="209">
        <v>1</v>
      </c>
      <c r="AJ6" s="205">
        <v>1</v>
      </c>
      <c r="AK6" s="208">
        <v>0</v>
      </c>
      <c r="AL6" s="209">
        <v>1</v>
      </c>
      <c r="AM6" s="207">
        <v>0</v>
      </c>
    </row>
    <row r="7" spans="1:39" ht="18.75" customHeight="1">
      <c r="A7" s="206" t="s">
        <v>18</v>
      </c>
      <c r="B7" s="207">
        <v>1</v>
      </c>
      <c r="C7" s="205">
        <v>0</v>
      </c>
      <c r="D7" s="208">
        <v>0</v>
      </c>
      <c r="E7" s="209"/>
      <c r="F7" s="210">
        <v>0</v>
      </c>
      <c r="G7" s="208">
        <v>0</v>
      </c>
      <c r="H7" s="210"/>
      <c r="I7" s="205">
        <v>0</v>
      </c>
      <c r="J7" s="208">
        <v>0</v>
      </c>
      <c r="K7" s="209"/>
      <c r="L7" s="210">
        <v>0</v>
      </c>
      <c r="M7" s="208">
        <v>0</v>
      </c>
      <c r="N7" s="210"/>
      <c r="O7" s="211">
        <v>0</v>
      </c>
      <c r="P7" s="208">
        <v>0</v>
      </c>
      <c r="Q7" s="210"/>
      <c r="R7" s="211">
        <v>0</v>
      </c>
      <c r="S7" s="208">
        <v>0</v>
      </c>
      <c r="T7" s="210"/>
      <c r="U7" s="205">
        <v>0</v>
      </c>
      <c r="V7" s="208">
        <v>0</v>
      </c>
      <c r="W7" s="209"/>
      <c r="X7" s="211">
        <v>0</v>
      </c>
      <c r="Y7" s="208">
        <v>0</v>
      </c>
      <c r="Z7" s="212"/>
      <c r="AA7" s="211">
        <v>0</v>
      </c>
      <c r="AB7" s="208">
        <v>0</v>
      </c>
      <c r="AC7" s="212"/>
      <c r="AD7" s="205">
        <v>0</v>
      </c>
      <c r="AE7" s="208">
        <v>0</v>
      </c>
      <c r="AF7" s="209"/>
      <c r="AG7" s="205">
        <v>1</v>
      </c>
      <c r="AH7" s="208">
        <v>0</v>
      </c>
      <c r="AI7" s="209">
        <v>1</v>
      </c>
      <c r="AJ7" s="205">
        <v>1</v>
      </c>
      <c r="AK7" s="208">
        <v>0</v>
      </c>
      <c r="AL7" s="209">
        <v>1</v>
      </c>
      <c r="AM7" s="207">
        <v>0</v>
      </c>
    </row>
    <row r="8" spans="1:39" ht="18.75" customHeight="1">
      <c r="A8" s="206" t="s">
        <v>19</v>
      </c>
      <c r="B8" s="207">
        <v>1</v>
      </c>
      <c r="C8" s="205">
        <v>0</v>
      </c>
      <c r="D8" s="208">
        <v>0</v>
      </c>
      <c r="E8" s="209"/>
      <c r="F8" s="210">
        <v>0</v>
      </c>
      <c r="G8" s="208">
        <v>0</v>
      </c>
      <c r="H8" s="210"/>
      <c r="I8" s="205">
        <v>0</v>
      </c>
      <c r="J8" s="208">
        <v>0</v>
      </c>
      <c r="K8" s="209"/>
      <c r="L8" s="210">
        <v>0</v>
      </c>
      <c r="M8" s="208">
        <v>0</v>
      </c>
      <c r="N8" s="210"/>
      <c r="O8" s="211">
        <v>0</v>
      </c>
      <c r="P8" s="208">
        <v>0</v>
      </c>
      <c r="Q8" s="210"/>
      <c r="R8" s="211">
        <v>0</v>
      </c>
      <c r="S8" s="208">
        <v>0</v>
      </c>
      <c r="T8" s="210"/>
      <c r="U8" s="205">
        <v>0</v>
      </c>
      <c r="V8" s="208">
        <v>0</v>
      </c>
      <c r="W8" s="209"/>
      <c r="X8" s="211">
        <v>0</v>
      </c>
      <c r="Y8" s="208">
        <v>0</v>
      </c>
      <c r="Z8" s="212"/>
      <c r="AA8" s="211">
        <v>0</v>
      </c>
      <c r="AB8" s="208">
        <v>0</v>
      </c>
      <c r="AC8" s="212"/>
      <c r="AD8" s="205">
        <v>0</v>
      </c>
      <c r="AE8" s="208">
        <v>0</v>
      </c>
      <c r="AF8" s="209"/>
      <c r="AG8" s="205">
        <v>1</v>
      </c>
      <c r="AH8" s="208">
        <v>0</v>
      </c>
      <c r="AI8" s="209">
        <v>1</v>
      </c>
      <c r="AJ8" s="205">
        <v>1</v>
      </c>
      <c r="AK8" s="208">
        <v>0</v>
      </c>
      <c r="AL8" s="209">
        <v>1</v>
      </c>
      <c r="AM8" s="207">
        <v>0</v>
      </c>
    </row>
    <row r="9" spans="1:39" ht="18.75" customHeight="1">
      <c r="A9" s="206" t="s">
        <v>20</v>
      </c>
      <c r="B9" s="207">
        <v>1</v>
      </c>
      <c r="C9" s="205">
        <v>0</v>
      </c>
      <c r="D9" s="208">
        <v>0</v>
      </c>
      <c r="E9" s="209"/>
      <c r="F9" s="210">
        <v>0</v>
      </c>
      <c r="G9" s="208">
        <v>0</v>
      </c>
      <c r="H9" s="210"/>
      <c r="I9" s="205">
        <v>0</v>
      </c>
      <c r="J9" s="208">
        <v>0</v>
      </c>
      <c r="K9" s="209"/>
      <c r="L9" s="210">
        <v>0</v>
      </c>
      <c r="M9" s="208">
        <v>0</v>
      </c>
      <c r="N9" s="210"/>
      <c r="O9" s="211">
        <v>0</v>
      </c>
      <c r="P9" s="208">
        <v>0</v>
      </c>
      <c r="Q9" s="210"/>
      <c r="R9" s="211">
        <v>0</v>
      </c>
      <c r="S9" s="208">
        <v>0</v>
      </c>
      <c r="T9" s="210"/>
      <c r="U9" s="205">
        <v>0</v>
      </c>
      <c r="V9" s="208">
        <v>0</v>
      </c>
      <c r="W9" s="209"/>
      <c r="X9" s="211">
        <v>0</v>
      </c>
      <c r="Y9" s="208">
        <v>0</v>
      </c>
      <c r="Z9" s="212"/>
      <c r="AA9" s="211">
        <v>0</v>
      </c>
      <c r="AB9" s="208">
        <v>0</v>
      </c>
      <c r="AC9" s="212"/>
      <c r="AD9" s="205">
        <v>0</v>
      </c>
      <c r="AE9" s="208">
        <v>0</v>
      </c>
      <c r="AF9" s="209"/>
      <c r="AG9" s="205">
        <v>0</v>
      </c>
      <c r="AH9" s="208">
        <v>1</v>
      </c>
      <c r="AI9" s="209">
        <v>1</v>
      </c>
      <c r="AJ9" s="205">
        <v>0</v>
      </c>
      <c r="AK9" s="208">
        <v>1</v>
      </c>
      <c r="AL9" s="209">
        <v>1</v>
      </c>
      <c r="AM9" s="207">
        <v>0</v>
      </c>
    </row>
    <row r="10" spans="1:39" ht="18.75" customHeight="1">
      <c r="A10" s="213" t="s">
        <v>21</v>
      </c>
      <c r="B10" s="214">
        <v>1</v>
      </c>
      <c r="C10" s="215">
        <v>0</v>
      </c>
      <c r="D10" s="216">
        <v>0</v>
      </c>
      <c r="E10" s="217"/>
      <c r="F10" s="218">
        <v>0</v>
      </c>
      <c r="G10" s="216">
        <v>0</v>
      </c>
      <c r="H10" s="218"/>
      <c r="I10" s="215">
        <v>0</v>
      </c>
      <c r="J10" s="216">
        <v>0</v>
      </c>
      <c r="K10" s="217"/>
      <c r="L10" s="218">
        <v>0</v>
      </c>
      <c r="M10" s="216">
        <v>0</v>
      </c>
      <c r="N10" s="218"/>
      <c r="O10" s="219">
        <v>0</v>
      </c>
      <c r="P10" s="216">
        <v>0</v>
      </c>
      <c r="Q10" s="218"/>
      <c r="R10" s="219">
        <v>0</v>
      </c>
      <c r="S10" s="216">
        <v>0</v>
      </c>
      <c r="T10" s="218"/>
      <c r="U10" s="215">
        <v>0</v>
      </c>
      <c r="V10" s="216">
        <v>0</v>
      </c>
      <c r="W10" s="217"/>
      <c r="X10" s="219">
        <v>0</v>
      </c>
      <c r="Y10" s="216">
        <v>0</v>
      </c>
      <c r="Z10" s="220"/>
      <c r="AA10" s="219">
        <v>0</v>
      </c>
      <c r="AB10" s="216">
        <v>0</v>
      </c>
      <c r="AC10" s="220"/>
      <c r="AD10" s="215">
        <v>0</v>
      </c>
      <c r="AE10" s="216">
        <v>0</v>
      </c>
      <c r="AF10" s="217"/>
      <c r="AG10" s="215">
        <v>1</v>
      </c>
      <c r="AH10" s="216">
        <v>0</v>
      </c>
      <c r="AI10" s="217">
        <v>1</v>
      </c>
      <c r="AJ10" s="219">
        <v>1</v>
      </c>
      <c r="AK10" s="208">
        <v>0</v>
      </c>
      <c r="AL10" s="217">
        <v>1</v>
      </c>
      <c r="AM10" s="214">
        <v>0</v>
      </c>
    </row>
    <row r="11" spans="1:39" ht="18.75" customHeight="1">
      <c r="A11" s="206" t="s">
        <v>22</v>
      </c>
      <c r="B11" s="207">
        <v>1</v>
      </c>
      <c r="C11" s="205">
        <v>0</v>
      </c>
      <c r="D11" s="208">
        <v>0</v>
      </c>
      <c r="E11" s="209"/>
      <c r="F11" s="210">
        <v>0</v>
      </c>
      <c r="G11" s="208">
        <v>0</v>
      </c>
      <c r="H11" s="210"/>
      <c r="I11" s="205">
        <v>0</v>
      </c>
      <c r="J11" s="208">
        <v>0</v>
      </c>
      <c r="K11" s="209"/>
      <c r="L11" s="210">
        <v>0</v>
      </c>
      <c r="M11" s="208">
        <v>0</v>
      </c>
      <c r="N11" s="210"/>
      <c r="O11" s="211">
        <v>0</v>
      </c>
      <c r="P11" s="208">
        <v>0</v>
      </c>
      <c r="Q11" s="210"/>
      <c r="R11" s="211">
        <v>0</v>
      </c>
      <c r="S11" s="208">
        <v>0</v>
      </c>
      <c r="T11" s="210"/>
      <c r="U11" s="205">
        <v>0</v>
      </c>
      <c r="V11" s="208">
        <v>0</v>
      </c>
      <c r="W11" s="209"/>
      <c r="X11" s="211">
        <v>0</v>
      </c>
      <c r="Y11" s="208">
        <v>0</v>
      </c>
      <c r="Z11" s="212"/>
      <c r="AA11" s="211">
        <v>0</v>
      </c>
      <c r="AB11" s="208">
        <v>0</v>
      </c>
      <c r="AC11" s="212"/>
      <c r="AD11" s="205">
        <v>0</v>
      </c>
      <c r="AE11" s="208">
        <v>0</v>
      </c>
      <c r="AF11" s="209"/>
      <c r="AG11" s="205">
        <v>1</v>
      </c>
      <c r="AH11" s="208">
        <v>0</v>
      </c>
      <c r="AI11" s="209">
        <v>1</v>
      </c>
      <c r="AJ11" s="205">
        <v>1</v>
      </c>
      <c r="AK11" s="200">
        <v>0</v>
      </c>
      <c r="AL11" s="209">
        <v>1</v>
      </c>
      <c r="AM11" s="207">
        <v>0</v>
      </c>
    </row>
    <row r="12" spans="1:39" ht="18.75" customHeight="1">
      <c r="A12" s="206" t="s">
        <v>23</v>
      </c>
      <c r="B12" s="207">
        <v>1</v>
      </c>
      <c r="C12" s="205">
        <v>0</v>
      </c>
      <c r="D12" s="208">
        <v>0</v>
      </c>
      <c r="E12" s="209"/>
      <c r="F12" s="210">
        <v>0</v>
      </c>
      <c r="G12" s="208">
        <v>0</v>
      </c>
      <c r="H12" s="210"/>
      <c r="I12" s="205">
        <v>0</v>
      </c>
      <c r="J12" s="208">
        <v>0</v>
      </c>
      <c r="K12" s="209"/>
      <c r="L12" s="210">
        <v>0</v>
      </c>
      <c r="M12" s="208">
        <v>0</v>
      </c>
      <c r="N12" s="210"/>
      <c r="O12" s="211">
        <v>0</v>
      </c>
      <c r="P12" s="208">
        <v>0</v>
      </c>
      <c r="Q12" s="210"/>
      <c r="R12" s="211">
        <v>0</v>
      </c>
      <c r="S12" s="208">
        <v>0</v>
      </c>
      <c r="T12" s="210"/>
      <c r="U12" s="205">
        <v>0</v>
      </c>
      <c r="V12" s="208">
        <v>0</v>
      </c>
      <c r="W12" s="209"/>
      <c r="X12" s="211">
        <v>0</v>
      </c>
      <c r="Y12" s="208">
        <v>0</v>
      </c>
      <c r="Z12" s="212"/>
      <c r="AA12" s="211">
        <v>0</v>
      </c>
      <c r="AB12" s="208">
        <v>0</v>
      </c>
      <c r="AC12" s="212"/>
      <c r="AD12" s="205">
        <v>0</v>
      </c>
      <c r="AE12" s="208">
        <v>0</v>
      </c>
      <c r="AF12" s="209"/>
      <c r="AG12" s="205">
        <v>1</v>
      </c>
      <c r="AH12" s="208">
        <v>0</v>
      </c>
      <c r="AI12" s="209">
        <v>1</v>
      </c>
      <c r="AJ12" s="205">
        <v>1</v>
      </c>
      <c r="AK12" s="208">
        <v>0</v>
      </c>
      <c r="AL12" s="209">
        <v>1</v>
      </c>
      <c r="AM12" s="207">
        <v>0</v>
      </c>
    </row>
    <row r="13" spans="1:39" ht="18.75" customHeight="1">
      <c r="A13" s="206" t="s">
        <v>24</v>
      </c>
      <c r="B13" s="207">
        <v>1</v>
      </c>
      <c r="C13" s="205">
        <v>0</v>
      </c>
      <c r="D13" s="208">
        <v>0</v>
      </c>
      <c r="E13" s="209"/>
      <c r="F13" s="210">
        <v>0</v>
      </c>
      <c r="G13" s="208">
        <v>0</v>
      </c>
      <c r="H13" s="210"/>
      <c r="I13" s="205">
        <v>0</v>
      </c>
      <c r="J13" s="208">
        <v>0</v>
      </c>
      <c r="K13" s="209"/>
      <c r="L13" s="210">
        <v>0</v>
      </c>
      <c r="M13" s="208">
        <v>0</v>
      </c>
      <c r="N13" s="210"/>
      <c r="O13" s="211">
        <v>0</v>
      </c>
      <c r="P13" s="208">
        <v>0</v>
      </c>
      <c r="Q13" s="210"/>
      <c r="R13" s="211">
        <v>0</v>
      </c>
      <c r="S13" s="208">
        <v>0</v>
      </c>
      <c r="T13" s="210"/>
      <c r="U13" s="205">
        <v>0</v>
      </c>
      <c r="V13" s="208">
        <v>0</v>
      </c>
      <c r="W13" s="209"/>
      <c r="X13" s="211">
        <v>0</v>
      </c>
      <c r="Y13" s="208">
        <v>0</v>
      </c>
      <c r="Z13" s="212"/>
      <c r="AA13" s="211">
        <v>0</v>
      </c>
      <c r="AB13" s="208">
        <v>0</v>
      </c>
      <c r="AC13" s="212"/>
      <c r="AD13" s="205">
        <v>0</v>
      </c>
      <c r="AE13" s="208">
        <v>0</v>
      </c>
      <c r="AF13" s="209"/>
      <c r="AG13" s="205">
        <v>1</v>
      </c>
      <c r="AH13" s="208">
        <v>0</v>
      </c>
      <c r="AI13" s="209">
        <v>1</v>
      </c>
      <c r="AJ13" s="205">
        <v>1</v>
      </c>
      <c r="AK13" s="208">
        <v>0</v>
      </c>
      <c r="AL13" s="209">
        <v>1</v>
      </c>
      <c r="AM13" s="207">
        <v>0</v>
      </c>
    </row>
    <row r="14" spans="1:39" ht="18.75" customHeight="1">
      <c r="A14" s="206" t="s">
        <v>25</v>
      </c>
      <c r="B14" s="207">
        <v>1</v>
      </c>
      <c r="C14" s="205">
        <v>0</v>
      </c>
      <c r="D14" s="208">
        <v>0</v>
      </c>
      <c r="E14" s="209"/>
      <c r="F14" s="210">
        <v>0</v>
      </c>
      <c r="G14" s="208">
        <v>0</v>
      </c>
      <c r="H14" s="210"/>
      <c r="I14" s="205">
        <v>0</v>
      </c>
      <c r="J14" s="208">
        <v>0</v>
      </c>
      <c r="K14" s="209"/>
      <c r="L14" s="210">
        <v>0</v>
      </c>
      <c r="M14" s="208">
        <v>0</v>
      </c>
      <c r="N14" s="210"/>
      <c r="O14" s="211">
        <v>0</v>
      </c>
      <c r="P14" s="208">
        <v>0</v>
      </c>
      <c r="Q14" s="210"/>
      <c r="R14" s="211">
        <v>0</v>
      </c>
      <c r="S14" s="208">
        <v>0</v>
      </c>
      <c r="T14" s="210"/>
      <c r="U14" s="205">
        <v>0</v>
      </c>
      <c r="V14" s="208">
        <v>0</v>
      </c>
      <c r="W14" s="209"/>
      <c r="X14" s="211">
        <v>0</v>
      </c>
      <c r="Y14" s="208">
        <v>0</v>
      </c>
      <c r="Z14" s="212"/>
      <c r="AA14" s="211">
        <v>0</v>
      </c>
      <c r="AB14" s="208">
        <v>0</v>
      </c>
      <c r="AC14" s="212"/>
      <c r="AD14" s="205">
        <v>0</v>
      </c>
      <c r="AE14" s="208">
        <v>0</v>
      </c>
      <c r="AF14" s="209"/>
      <c r="AG14" s="205">
        <v>1</v>
      </c>
      <c r="AH14" s="208">
        <v>0</v>
      </c>
      <c r="AI14" s="209">
        <v>1</v>
      </c>
      <c r="AJ14" s="205">
        <v>1</v>
      </c>
      <c r="AK14" s="208">
        <v>0</v>
      </c>
      <c r="AL14" s="209">
        <v>1</v>
      </c>
      <c r="AM14" s="207">
        <v>0</v>
      </c>
    </row>
    <row r="15" spans="1:39" ht="18.75" customHeight="1">
      <c r="A15" s="206" t="s">
        <v>26</v>
      </c>
      <c r="B15" s="207">
        <v>1</v>
      </c>
      <c r="C15" s="205">
        <v>0</v>
      </c>
      <c r="D15" s="208">
        <v>0</v>
      </c>
      <c r="E15" s="209"/>
      <c r="F15" s="210">
        <v>0</v>
      </c>
      <c r="G15" s="208">
        <v>0</v>
      </c>
      <c r="H15" s="210"/>
      <c r="I15" s="205">
        <v>0</v>
      </c>
      <c r="J15" s="208">
        <v>0</v>
      </c>
      <c r="K15" s="209"/>
      <c r="L15" s="210">
        <v>0</v>
      </c>
      <c r="M15" s="208">
        <v>0</v>
      </c>
      <c r="N15" s="210"/>
      <c r="O15" s="211">
        <v>0</v>
      </c>
      <c r="P15" s="208">
        <v>0</v>
      </c>
      <c r="Q15" s="210"/>
      <c r="R15" s="211">
        <v>0</v>
      </c>
      <c r="S15" s="208">
        <v>0</v>
      </c>
      <c r="T15" s="210"/>
      <c r="U15" s="205">
        <v>0</v>
      </c>
      <c r="V15" s="208">
        <v>0</v>
      </c>
      <c r="W15" s="209"/>
      <c r="X15" s="211">
        <v>0</v>
      </c>
      <c r="Y15" s="208">
        <v>0</v>
      </c>
      <c r="Z15" s="212"/>
      <c r="AA15" s="211">
        <v>0</v>
      </c>
      <c r="AB15" s="208">
        <v>0</v>
      </c>
      <c r="AC15" s="212"/>
      <c r="AD15" s="205">
        <v>0</v>
      </c>
      <c r="AE15" s="208">
        <v>0</v>
      </c>
      <c r="AF15" s="209"/>
      <c r="AG15" s="205">
        <v>1</v>
      </c>
      <c r="AH15" s="208">
        <v>0</v>
      </c>
      <c r="AI15" s="209">
        <v>1</v>
      </c>
      <c r="AJ15" s="205">
        <v>1</v>
      </c>
      <c r="AK15" s="208">
        <v>0</v>
      </c>
      <c r="AL15" s="209">
        <v>1</v>
      </c>
      <c r="AM15" s="207">
        <v>0</v>
      </c>
    </row>
    <row r="16" spans="1:39" ht="18.75" customHeight="1">
      <c r="A16" s="206" t="s">
        <v>27</v>
      </c>
      <c r="B16" s="207">
        <v>1</v>
      </c>
      <c r="C16" s="205">
        <v>0</v>
      </c>
      <c r="D16" s="208">
        <v>0</v>
      </c>
      <c r="E16" s="209"/>
      <c r="F16" s="210">
        <v>0</v>
      </c>
      <c r="G16" s="208">
        <v>0</v>
      </c>
      <c r="H16" s="210"/>
      <c r="I16" s="205">
        <v>0</v>
      </c>
      <c r="J16" s="208">
        <v>0</v>
      </c>
      <c r="K16" s="209"/>
      <c r="L16" s="210">
        <v>0</v>
      </c>
      <c r="M16" s="208">
        <v>0</v>
      </c>
      <c r="N16" s="210"/>
      <c r="O16" s="211">
        <v>0</v>
      </c>
      <c r="P16" s="208">
        <v>0</v>
      </c>
      <c r="Q16" s="210"/>
      <c r="R16" s="211">
        <v>0</v>
      </c>
      <c r="S16" s="208">
        <v>0</v>
      </c>
      <c r="T16" s="210"/>
      <c r="U16" s="205">
        <v>0</v>
      </c>
      <c r="V16" s="208">
        <v>0</v>
      </c>
      <c r="W16" s="209"/>
      <c r="X16" s="211">
        <v>0</v>
      </c>
      <c r="Y16" s="208">
        <v>0</v>
      </c>
      <c r="Z16" s="212"/>
      <c r="AA16" s="211">
        <v>0</v>
      </c>
      <c r="AB16" s="208">
        <v>0</v>
      </c>
      <c r="AC16" s="212"/>
      <c r="AD16" s="205">
        <v>0</v>
      </c>
      <c r="AE16" s="208">
        <v>0</v>
      </c>
      <c r="AF16" s="209"/>
      <c r="AG16" s="205">
        <v>0</v>
      </c>
      <c r="AH16" s="208">
        <v>1</v>
      </c>
      <c r="AI16" s="209">
        <v>1</v>
      </c>
      <c r="AJ16" s="205">
        <v>0</v>
      </c>
      <c r="AK16" s="208">
        <v>1</v>
      </c>
      <c r="AL16" s="209">
        <v>1</v>
      </c>
      <c r="AM16" s="207">
        <v>0</v>
      </c>
    </row>
    <row r="17" spans="1:39" ht="18.75" customHeight="1">
      <c r="A17" s="213" t="s">
        <v>28</v>
      </c>
      <c r="B17" s="214">
        <v>1</v>
      </c>
      <c r="C17" s="215">
        <v>0</v>
      </c>
      <c r="D17" s="216">
        <v>0</v>
      </c>
      <c r="E17" s="217"/>
      <c r="F17" s="218">
        <v>0</v>
      </c>
      <c r="G17" s="216">
        <v>0</v>
      </c>
      <c r="H17" s="218"/>
      <c r="I17" s="215">
        <v>0</v>
      </c>
      <c r="J17" s="216">
        <v>0</v>
      </c>
      <c r="K17" s="217"/>
      <c r="L17" s="218">
        <v>0</v>
      </c>
      <c r="M17" s="216">
        <v>0</v>
      </c>
      <c r="N17" s="218"/>
      <c r="O17" s="219">
        <v>0</v>
      </c>
      <c r="P17" s="216">
        <v>0</v>
      </c>
      <c r="Q17" s="218"/>
      <c r="R17" s="219">
        <v>0</v>
      </c>
      <c r="S17" s="216">
        <v>0</v>
      </c>
      <c r="T17" s="218"/>
      <c r="U17" s="215">
        <v>0</v>
      </c>
      <c r="V17" s="216">
        <v>0</v>
      </c>
      <c r="W17" s="217"/>
      <c r="X17" s="219">
        <v>0</v>
      </c>
      <c r="Y17" s="216">
        <v>0</v>
      </c>
      <c r="Z17" s="220"/>
      <c r="AA17" s="219">
        <v>0</v>
      </c>
      <c r="AB17" s="216">
        <v>0</v>
      </c>
      <c r="AC17" s="220"/>
      <c r="AD17" s="215">
        <v>0</v>
      </c>
      <c r="AE17" s="216">
        <v>0</v>
      </c>
      <c r="AF17" s="217"/>
      <c r="AG17" s="215">
        <v>1</v>
      </c>
      <c r="AH17" s="216">
        <v>0</v>
      </c>
      <c r="AI17" s="217">
        <v>1</v>
      </c>
      <c r="AJ17" s="219">
        <v>1</v>
      </c>
      <c r="AK17" s="208">
        <v>0</v>
      </c>
      <c r="AL17" s="217">
        <v>1</v>
      </c>
      <c r="AM17" s="207">
        <v>0</v>
      </c>
    </row>
    <row r="18" spans="1:39" ht="18.75" customHeight="1">
      <c r="A18" s="206" t="s">
        <v>29</v>
      </c>
      <c r="B18" s="207">
        <v>1</v>
      </c>
      <c r="C18" s="205">
        <v>0</v>
      </c>
      <c r="D18" s="208">
        <v>0</v>
      </c>
      <c r="E18" s="209"/>
      <c r="F18" s="210">
        <v>0</v>
      </c>
      <c r="G18" s="208">
        <v>0</v>
      </c>
      <c r="H18" s="210"/>
      <c r="I18" s="205">
        <v>0</v>
      </c>
      <c r="J18" s="208">
        <v>0</v>
      </c>
      <c r="K18" s="209"/>
      <c r="L18" s="210">
        <v>0</v>
      </c>
      <c r="M18" s="208">
        <v>0</v>
      </c>
      <c r="N18" s="210"/>
      <c r="O18" s="211">
        <v>0</v>
      </c>
      <c r="P18" s="208">
        <v>0</v>
      </c>
      <c r="Q18" s="210"/>
      <c r="R18" s="211">
        <v>0</v>
      </c>
      <c r="S18" s="208">
        <v>0</v>
      </c>
      <c r="T18" s="210"/>
      <c r="U18" s="205">
        <v>0</v>
      </c>
      <c r="V18" s="208">
        <v>0</v>
      </c>
      <c r="W18" s="209"/>
      <c r="X18" s="211">
        <v>0</v>
      </c>
      <c r="Y18" s="208">
        <v>0</v>
      </c>
      <c r="Z18" s="212"/>
      <c r="AA18" s="211">
        <v>0</v>
      </c>
      <c r="AB18" s="208">
        <v>0</v>
      </c>
      <c r="AC18" s="212"/>
      <c r="AD18" s="205">
        <v>0</v>
      </c>
      <c r="AE18" s="208">
        <v>0</v>
      </c>
      <c r="AF18" s="209"/>
      <c r="AG18" s="205">
        <v>1</v>
      </c>
      <c r="AH18" s="208">
        <v>0</v>
      </c>
      <c r="AI18" s="209">
        <v>1</v>
      </c>
      <c r="AJ18" s="205">
        <v>1</v>
      </c>
      <c r="AK18" s="200">
        <v>0</v>
      </c>
      <c r="AL18" s="209">
        <v>1</v>
      </c>
      <c r="AM18" s="198">
        <v>0</v>
      </c>
    </row>
    <row r="19" spans="1:39" ht="18.75" customHeight="1">
      <c r="A19" s="206" t="s">
        <v>30</v>
      </c>
      <c r="B19" s="207">
        <v>1</v>
      </c>
      <c r="C19" s="205">
        <v>0</v>
      </c>
      <c r="D19" s="208">
        <v>0</v>
      </c>
      <c r="E19" s="209"/>
      <c r="F19" s="210">
        <v>0</v>
      </c>
      <c r="G19" s="208">
        <v>0</v>
      </c>
      <c r="H19" s="210"/>
      <c r="I19" s="205">
        <v>0</v>
      </c>
      <c r="J19" s="208">
        <v>0</v>
      </c>
      <c r="K19" s="209"/>
      <c r="L19" s="210">
        <v>0</v>
      </c>
      <c r="M19" s="208">
        <v>0</v>
      </c>
      <c r="N19" s="210"/>
      <c r="O19" s="211">
        <v>0</v>
      </c>
      <c r="P19" s="208">
        <v>0</v>
      </c>
      <c r="Q19" s="210"/>
      <c r="R19" s="211">
        <v>0</v>
      </c>
      <c r="S19" s="208">
        <v>0</v>
      </c>
      <c r="T19" s="210"/>
      <c r="U19" s="205">
        <v>0</v>
      </c>
      <c r="V19" s="208">
        <v>0</v>
      </c>
      <c r="W19" s="209"/>
      <c r="X19" s="211">
        <v>0</v>
      </c>
      <c r="Y19" s="208">
        <v>0</v>
      </c>
      <c r="Z19" s="212"/>
      <c r="AA19" s="211">
        <v>0</v>
      </c>
      <c r="AB19" s="208">
        <v>0</v>
      </c>
      <c r="AC19" s="212"/>
      <c r="AD19" s="205">
        <v>0</v>
      </c>
      <c r="AE19" s="208">
        <v>0</v>
      </c>
      <c r="AF19" s="209"/>
      <c r="AG19" s="205">
        <v>1</v>
      </c>
      <c r="AH19" s="208">
        <v>0</v>
      </c>
      <c r="AI19" s="209">
        <v>1</v>
      </c>
      <c r="AJ19" s="205">
        <v>1</v>
      </c>
      <c r="AK19" s="208">
        <v>0</v>
      </c>
      <c r="AL19" s="209">
        <v>1</v>
      </c>
      <c r="AM19" s="207">
        <v>0</v>
      </c>
    </row>
    <row r="20" spans="1:39" ht="18.75" customHeight="1">
      <c r="A20" s="206" t="s">
        <v>31</v>
      </c>
      <c r="B20" s="207">
        <v>1</v>
      </c>
      <c r="C20" s="205">
        <v>0</v>
      </c>
      <c r="D20" s="208">
        <v>0</v>
      </c>
      <c r="E20" s="209"/>
      <c r="F20" s="210">
        <v>0</v>
      </c>
      <c r="G20" s="208">
        <v>0</v>
      </c>
      <c r="H20" s="210"/>
      <c r="I20" s="205">
        <v>0</v>
      </c>
      <c r="J20" s="208">
        <v>0</v>
      </c>
      <c r="K20" s="209"/>
      <c r="L20" s="210">
        <v>0</v>
      </c>
      <c r="M20" s="208">
        <v>0</v>
      </c>
      <c r="N20" s="210"/>
      <c r="O20" s="211">
        <v>0</v>
      </c>
      <c r="P20" s="208">
        <v>0</v>
      </c>
      <c r="Q20" s="210"/>
      <c r="R20" s="211">
        <v>0</v>
      </c>
      <c r="S20" s="208">
        <v>0</v>
      </c>
      <c r="T20" s="210"/>
      <c r="U20" s="205">
        <v>0</v>
      </c>
      <c r="V20" s="208">
        <v>0</v>
      </c>
      <c r="W20" s="209"/>
      <c r="X20" s="211">
        <v>0</v>
      </c>
      <c r="Y20" s="208">
        <v>0</v>
      </c>
      <c r="Z20" s="212"/>
      <c r="AA20" s="211">
        <v>0</v>
      </c>
      <c r="AB20" s="208">
        <v>0</v>
      </c>
      <c r="AC20" s="212"/>
      <c r="AD20" s="205">
        <v>0</v>
      </c>
      <c r="AE20" s="208">
        <v>0</v>
      </c>
      <c r="AF20" s="209"/>
      <c r="AG20" s="205">
        <v>1</v>
      </c>
      <c r="AH20" s="208">
        <v>0</v>
      </c>
      <c r="AI20" s="209">
        <v>1</v>
      </c>
      <c r="AJ20" s="205">
        <v>1</v>
      </c>
      <c r="AK20" s="208">
        <v>0</v>
      </c>
      <c r="AL20" s="209">
        <v>1</v>
      </c>
      <c r="AM20" s="207">
        <v>0</v>
      </c>
    </row>
    <row r="21" spans="1:39" ht="18.75" customHeight="1">
      <c r="A21" s="213" t="s">
        <v>32</v>
      </c>
      <c r="B21" s="214">
        <v>1</v>
      </c>
      <c r="C21" s="215">
        <v>0</v>
      </c>
      <c r="D21" s="216">
        <v>0</v>
      </c>
      <c r="E21" s="217"/>
      <c r="F21" s="218">
        <v>0</v>
      </c>
      <c r="G21" s="216">
        <v>0</v>
      </c>
      <c r="H21" s="218"/>
      <c r="I21" s="215">
        <v>0</v>
      </c>
      <c r="J21" s="216">
        <v>0</v>
      </c>
      <c r="K21" s="217"/>
      <c r="L21" s="218">
        <v>0</v>
      </c>
      <c r="M21" s="216">
        <v>0</v>
      </c>
      <c r="N21" s="218"/>
      <c r="O21" s="219">
        <v>0</v>
      </c>
      <c r="P21" s="216">
        <v>0</v>
      </c>
      <c r="Q21" s="218"/>
      <c r="R21" s="219">
        <v>0</v>
      </c>
      <c r="S21" s="216">
        <v>0</v>
      </c>
      <c r="T21" s="218"/>
      <c r="U21" s="215">
        <v>0</v>
      </c>
      <c r="V21" s="216">
        <v>0</v>
      </c>
      <c r="W21" s="217"/>
      <c r="X21" s="219">
        <v>0</v>
      </c>
      <c r="Y21" s="216">
        <v>0</v>
      </c>
      <c r="Z21" s="220"/>
      <c r="AA21" s="219">
        <v>0</v>
      </c>
      <c r="AB21" s="216">
        <v>0</v>
      </c>
      <c r="AC21" s="220"/>
      <c r="AD21" s="215">
        <v>0</v>
      </c>
      <c r="AE21" s="216">
        <v>0</v>
      </c>
      <c r="AF21" s="217"/>
      <c r="AG21" s="215">
        <v>1</v>
      </c>
      <c r="AH21" s="216">
        <v>0</v>
      </c>
      <c r="AI21" s="217">
        <v>1</v>
      </c>
      <c r="AJ21" s="219">
        <v>1</v>
      </c>
      <c r="AK21" s="208">
        <v>0</v>
      </c>
      <c r="AL21" s="217">
        <v>1</v>
      </c>
      <c r="AM21" s="207">
        <v>0</v>
      </c>
    </row>
    <row r="22" spans="1:39" ht="18.75" customHeight="1">
      <c r="A22" s="206" t="s">
        <v>33</v>
      </c>
      <c r="B22" s="207">
        <v>1</v>
      </c>
      <c r="C22" s="205">
        <v>0</v>
      </c>
      <c r="D22" s="208">
        <v>0</v>
      </c>
      <c r="E22" s="209"/>
      <c r="F22" s="210">
        <v>0</v>
      </c>
      <c r="G22" s="208">
        <v>0</v>
      </c>
      <c r="H22" s="210"/>
      <c r="I22" s="205">
        <v>0</v>
      </c>
      <c r="J22" s="208">
        <v>0</v>
      </c>
      <c r="K22" s="209"/>
      <c r="L22" s="210">
        <v>0</v>
      </c>
      <c r="M22" s="208">
        <v>0</v>
      </c>
      <c r="N22" s="210"/>
      <c r="O22" s="211">
        <v>0</v>
      </c>
      <c r="P22" s="208">
        <v>0</v>
      </c>
      <c r="Q22" s="210"/>
      <c r="R22" s="211">
        <v>0</v>
      </c>
      <c r="S22" s="208">
        <v>0</v>
      </c>
      <c r="T22" s="210"/>
      <c r="U22" s="205">
        <v>0</v>
      </c>
      <c r="V22" s="208">
        <v>0</v>
      </c>
      <c r="W22" s="209"/>
      <c r="X22" s="211">
        <v>0</v>
      </c>
      <c r="Y22" s="208">
        <v>0</v>
      </c>
      <c r="Z22" s="212"/>
      <c r="AA22" s="211">
        <v>0</v>
      </c>
      <c r="AB22" s="208">
        <v>0</v>
      </c>
      <c r="AC22" s="212"/>
      <c r="AD22" s="205">
        <v>0</v>
      </c>
      <c r="AE22" s="208">
        <v>0</v>
      </c>
      <c r="AF22" s="209"/>
      <c r="AG22" s="205">
        <v>1</v>
      </c>
      <c r="AH22" s="208">
        <v>0</v>
      </c>
      <c r="AI22" s="209">
        <v>1</v>
      </c>
      <c r="AJ22" s="205">
        <v>1</v>
      </c>
      <c r="AK22" s="200">
        <v>0</v>
      </c>
      <c r="AL22" s="209">
        <v>1</v>
      </c>
      <c r="AM22" s="198">
        <v>0</v>
      </c>
    </row>
    <row r="23" spans="1:39" ht="18.75" customHeight="1">
      <c r="A23" s="206" t="s">
        <v>34</v>
      </c>
      <c r="B23" s="207">
        <v>1</v>
      </c>
      <c r="C23" s="205">
        <v>0</v>
      </c>
      <c r="D23" s="208">
        <v>0</v>
      </c>
      <c r="E23" s="209"/>
      <c r="F23" s="210">
        <v>0</v>
      </c>
      <c r="G23" s="208">
        <v>0</v>
      </c>
      <c r="H23" s="210"/>
      <c r="I23" s="205">
        <v>0</v>
      </c>
      <c r="J23" s="208">
        <v>0</v>
      </c>
      <c r="K23" s="209"/>
      <c r="L23" s="210">
        <v>0</v>
      </c>
      <c r="M23" s="208">
        <v>0</v>
      </c>
      <c r="N23" s="210"/>
      <c r="O23" s="211">
        <v>0</v>
      </c>
      <c r="P23" s="208">
        <v>0</v>
      </c>
      <c r="Q23" s="210"/>
      <c r="R23" s="211">
        <v>0</v>
      </c>
      <c r="S23" s="208">
        <v>0</v>
      </c>
      <c r="T23" s="210"/>
      <c r="U23" s="205">
        <v>0</v>
      </c>
      <c r="V23" s="208">
        <v>0</v>
      </c>
      <c r="W23" s="209"/>
      <c r="X23" s="211">
        <v>0</v>
      </c>
      <c r="Y23" s="208">
        <v>0</v>
      </c>
      <c r="Z23" s="212"/>
      <c r="AA23" s="211">
        <v>0</v>
      </c>
      <c r="AB23" s="208">
        <v>0</v>
      </c>
      <c r="AC23" s="212"/>
      <c r="AD23" s="205">
        <v>0</v>
      </c>
      <c r="AE23" s="208">
        <v>0</v>
      </c>
      <c r="AF23" s="209"/>
      <c r="AG23" s="205">
        <v>1</v>
      </c>
      <c r="AH23" s="208">
        <v>0</v>
      </c>
      <c r="AI23" s="209">
        <v>1</v>
      </c>
      <c r="AJ23" s="205">
        <v>1</v>
      </c>
      <c r="AK23" s="208">
        <v>0</v>
      </c>
      <c r="AL23" s="209">
        <v>1</v>
      </c>
      <c r="AM23" s="207">
        <v>0</v>
      </c>
    </row>
    <row r="24" spans="1:39" ht="18.75" customHeight="1">
      <c r="A24" s="206" t="s">
        <v>35</v>
      </c>
      <c r="B24" s="207">
        <v>1</v>
      </c>
      <c r="C24" s="205">
        <v>0</v>
      </c>
      <c r="D24" s="208">
        <v>0</v>
      </c>
      <c r="E24" s="209"/>
      <c r="F24" s="210">
        <v>0</v>
      </c>
      <c r="G24" s="208">
        <v>0</v>
      </c>
      <c r="H24" s="210"/>
      <c r="I24" s="205">
        <v>0</v>
      </c>
      <c r="J24" s="208">
        <v>0</v>
      </c>
      <c r="K24" s="209"/>
      <c r="L24" s="210">
        <v>0</v>
      </c>
      <c r="M24" s="208">
        <v>0</v>
      </c>
      <c r="N24" s="210"/>
      <c r="O24" s="211">
        <v>0</v>
      </c>
      <c r="P24" s="208">
        <v>0</v>
      </c>
      <c r="Q24" s="210"/>
      <c r="R24" s="211">
        <v>0</v>
      </c>
      <c r="S24" s="208">
        <v>0</v>
      </c>
      <c r="T24" s="210"/>
      <c r="U24" s="205">
        <v>0</v>
      </c>
      <c r="V24" s="208">
        <v>0</v>
      </c>
      <c r="W24" s="209"/>
      <c r="X24" s="211">
        <v>0</v>
      </c>
      <c r="Y24" s="208">
        <v>0</v>
      </c>
      <c r="Z24" s="212"/>
      <c r="AA24" s="211">
        <v>0</v>
      </c>
      <c r="AB24" s="208">
        <v>0</v>
      </c>
      <c r="AC24" s="212"/>
      <c r="AD24" s="205">
        <v>0</v>
      </c>
      <c r="AE24" s="208">
        <v>0</v>
      </c>
      <c r="AF24" s="209"/>
      <c r="AG24" s="205">
        <v>1</v>
      </c>
      <c r="AH24" s="208">
        <v>0</v>
      </c>
      <c r="AI24" s="209">
        <v>1</v>
      </c>
      <c r="AJ24" s="205">
        <v>1</v>
      </c>
      <c r="AK24" s="208">
        <v>0</v>
      </c>
      <c r="AL24" s="209">
        <v>1</v>
      </c>
      <c r="AM24" s="207">
        <v>0</v>
      </c>
    </row>
    <row r="25" spans="1:39" ht="18.75" customHeight="1">
      <c r="A25" s="206" t="s">
        <v>36</v>
      </c>
      <c r="B25" s="207">
        <v>1</v>
      </c>
      <c r="C25" s="205">
        <v>0</v>
      </c>
      <c r="D25" s="208">
        <v>0</v>
      </c>
      <c r="E25" s="209"/>
      <c r="F25" s="210">
        <v>0</v>
      </c>
      <c r="G25" s="208">
        <v>0</v>
      </c>
      <c r="H25" s="210"/>
      <c r="I25" s="205">
        <v>0</v>
      </c>
      <c r="J25" s="208">
        <v>0</v>
      </c>
      <c r="K25" s="209"/>
      <c r="L25" s="210">
        <v>0</v>
      </c>
      <c r="M25" s="208">
        <v>0</v>
      </c>
      <c r="N25" s="210"/>
      <c r="O25" s="211">
        <v>0</v>
      </c>
      <c r="P25" s="208">
        <v>0</v>
      </c>
      <c r="Q25" s="210"/>
      <c r="R25" s="211">
        <v>0</v>
      </c>
      <c r="S25" s="208">
        <v>0</v>
      </c>
      <c r="T25" s="210"/>
      <c r="U25" s="205">
        <v>0</v>
      </c>
      <c r="V25" s="208">
        <v>0</v>
      </c>
      <c r="W25" s="209"/>
      <c r="X25" s="211">
        <v>0</v>
      </c>
      <c r="Y25" s="208">
        <v>0</v>
      </c>
      <c r="Z25" s="212"/>
      <c r="AA25" s="211">
        <v>0</v>
      </c>
      <c r="AB25" s="208">
        <v>0</v>
      </c>
      <c r="AC25" s="212"/>
      <c r="AD25" s="205">
        <v>0</v>
      </c>
      <c r="AE25" s="208">
        <v>0</v>
      </c>
      <c r="AF25" s="209"/>
      <c r="AG25" s="205">
        <v>1</v>
      </c>
      <c r="AH25" s="208">
        <v>0</v>
      </c>
      <c r="AI25" s="209">
        <v>1</v>
      </c>
      <c r="AJ25" s="205">
        <v>1</v>
      </c>
      <c r="AK25" s="208">
        <v>0</v>
      </c>
      <c r="AL25" s="209">
        <v>1</v>
      </c>
      <c r="AM25" s="207">
        <v>0</v>
      </c>
    </row>
    <row r="26" spans="1:39" ht="18.75" customHeight="1">
      <c r="A26" s="206" t="s">
        <v>37</v>
      </c>
      <c r="B26" s="207">
        <v>1</v>
      </c>
      <c r="C26" s="205">
        <v>0</v>
      </c>
      <c r="D26" s="208">
        <v>0</v>
      </c>
      <c r="E26" s="209"/>
      <c r="F26" s="210">
        <v>0</v>
      </c>
      <c r="G26" s="208">
        <v>0</v>
      </c>
      <c r="H26" s="210"/>
      <c r="I26" s="205">
        <v>0</v>
      </c>
      <c r="J26" s="208">
        <v>0</v>
      </c>
      <c r="K26" s="209"/>
      <c r="L26" s="210">
        <v>0</v>
      </c>
      <c r="M26" s="208">
        <v>0</v>
      </c>
      <c r="N26" s="210"/>
      <c r="O26" s="211">
        <v>0</v>
      </c>
      <c r="P26" s="208">
        <v>0</v>
      </c>
      <c r="Q26" s="210"/>
      <c r="R26" s="211">
        <v>0</v>
      </c>
      <c r="S26" s="208">
        <v>0</v>
      </c>
      <c r="T26" s="210"/>
      <c r="U26" s="205">
        <v>0</v>
      </c>
      <c r="V26" s="208">
        <v>0</v>
      </c>
      <c r="W26" s="209"/>
      <c r="X26" s="211">
        <v>0</v>
      </c>
      <c r="Y26" s="208">
        <v>0</v>
      </c>
      <c r="Z26" s="212"/>
      <c r="AA26" s="211">
        <v>0</v>
      </c>
      <c r="AB26" s="208">
        <v>0</v>
      </c>
      <c r="AC26" s="212"/>
      <c r="AD26" s="205">
        <v>0</v>
      </c>
      <c r="AE26" s="208">
        <v>0</v>
      </c>
      <c r="AF26" s="209"/>
      <c r="AG26" s="205">
        <v>1</v>
      </c>
      <c r="AH26" s="208">
        <v>0</v>
      </c>
      <c r="AI26" s="209">
        <v>1</v>
      </c>
      <c r="AJ26" s="205">
        <v>1</v>
      </c>
      <c r="AK26" s="208">
        <v>0</v>
      </c>
      <c r="AL26" s="209">
        <v>1</v>
      </c>
      <c r="AM26" s="207">
        <v>0</v>
      </c>
    </row>
    <row r="27" spans="1:39" ht="18.75" customHeight="1">
      <c r="A27" s="213" t="s">
        <v>38</v>
      </c>
      <c r="B27" s="214">
        <v>1</v>
      </c>
      <c r="C27" s="215">
        <v>0</v>
      </c>
      <c r="D27" s="216">
        <v>0</v>
      </c>
      <c r="E27" s="217"/>
      <c r="F27" s="218">
        <v>0</v>
      </c>
      <c r="G27" s="216">
        <v>0</v>
      </c>
      <c r="H27" s="218"/>
      <c r="I27" s="215">
        <v>0</v>
      </c>
      <c r="J27" s="216">
        <v>0</v>
      </c>
      <c r="K27" s="217"/>
      <c r="L27" s="218">
        <v>0</v>
      </c>
      <c r="M27" s="216">
        <v>0</v>
      </c>
      <c r="N27" s="218"/>
      <c r="O27" s="219">
        <v>0</v>
      </c>
      <c r="P27" s="216">
        <v>0</v>
      </c>
      <c r="Q27" s="218"/>
      <c r="R27" s="219">
        <v>0</v>
      </c>
      <c r="S27" s="216">
        <v>0</v>
      </c>
      <c r="T27" s="218"/>
      <c r="U27" s="215">
        <v>0</v>
      </c>
      <c r="V27" s="216">
        <v>0</v>
      </c>
      <c r="W27" s="217"/>
      <c r="X27" s="219">
        <v>0</v>
      </c>
      <c r="Y27" s="216">
        <v>0</v>
      </c>
      <c r="Z27" s="220"/>
      <c r="AA27" s="219">
        <v>0</v>
      </c>
      <c r="AB27" s="216">
        <v>0</v>
      </c>
      <c r="AC27" s="220"/>
      <c r="AD27" s="215">
        <v>0</v>
      </c>
      <c r="AE27" s="216">
        <v>0</v>
      </c>
      <c r="AF27" s="217"/>
      <c r="AG27" s="215">
        <v>1</v>
      </c>
      <c r="AH27" s="216">
        <v>0</v>
      </c>
      <c r="AI27" s="220">
        <v>1</v>
      </c>
      <c r="AJ27" s="219">
        <v>1</v>
      </c>
      <c r="AK27" s="208">
        <v>0</v>
      </c>
      <c r="AL27" s="220">
        <v>1</v>
      </c>
      <c r="AM27" s="207">
        <v>0</v>
      </c>
    </row>
    <row r="28" spans="1:39" ht="18.75" customHeight="1">
      <c r="A28" s="206" t="s">
        <v>39</v>
      </c>
      <c r="B28" s="207">
        <v>1</v>
      </c>
      <c r="C28" s="205">
        <v>0</v>
      </c>
      <c r="D28" s="208">
        <v>0</v>
      </c>
      <c r="E28" s="209"/>
      <c r="F28" s="210">
        <v>0</v>
      </c>
      <c r="G28" s="208">
        <v>0</v>
      </c>
      <c r="H28" s="210"/>
      <c r="I28" s="205">
        <v>0</v>
      </c>
      <c r="J28" s="208">
        <v>0</v>
      </c>
      <c r="K28" s="209"/>
      <c r="L28" s="210">
        <v>0</v>
      </c>
      <c r="M28" s="208">
        <v>0</v>
      </c>
      <c r="N28" s="210"/>
      <c r="O28" s="211">
        <v>0</v>
      </c>
      <c r="P28" s="208">
        <v>0</v>
      </c>
      <c r="Q28" s="210"/>
      <c r="R28" s="211">
        <v>0</v>
      </c>
      <c r="S28" s="208">
        <v>0</v>
      </c>
      <c r="T28" s="210"/>
      <c r="U28" s="205">
        <v>0</v>
      </c>
      <c r="V28" s="208">
        <v>0</v>
      </c>
      <c r="W28" s="209"/>
      <c r="X28" s="211">
        <v>0</v>
      </c>
      <c r="Y28" s="208">
        <v>0</v>
      </c>
      <c r="Z28" s="212"/>
      <c r="AA28" s="211">
        <v>0</v>
      </c>
      <c r="AB28" s="208">
        <v>0</v>
      </c>
      <c r="AC28" s="212"/>
      <c r="AD28" s="205">
        <v>0</v>
      </c>
      <c r="AE28" s="208">
        <v>0</v>
      </c>
      <c r="AF28" s="209"/>
      <c r="AG28" s="205">
        <v>1</v>
      </c>
      <c r="AH28" s="208">
        <v>0</v>
      </c>
      <c r="AI28" s="209">
        <v>1</v>
      </c>
      <c r="AJ28" s="205">
        <v>1</v>
      </c>
      <c r="AK28" s="200">
        <v>0</v>
      </c>
      <c r="AL28" s="209">
        <v>1</v>
      </c>
      <c r="AM28" s="198">
        <v>0</v>
      </c>
    </row>
    <row r="29" spans="1:39" ht="18.75" customHeight="1">
      <c r="A29" s="206" t="s">
        <v>40</v>
      </c>
      <c r="B29" s="207">
        <v>1</v>
      </c>
      <c r="C29" s="205">
        <v>0</v>
      </c>
      <c r="D29" s="208">
        <v>0</v>
      </c>
      <c r="E29" s="209"/>
      <c r="F29" s="210">
        <v>0</v>
      </c>
      <c r="G29" s="208">
        <v>0</v>
      </c>
      <c r="H29" s="210"/>
      <c r="I29" s="205">
        <v>0</v>
      </c>
      <c r="J29" s="208">
        <v>0</v>
      </c>
      <c r="K29" s="209"/>
      <c r="L29" s="210">
        <v>0</v>
      </c>
      <c r="M29" s="208">
        <v>0</v>
      </c>
      <c r="N29" s="210"/>
      <c r="O29" s="211">
        <v>0</v>
      </c>
      <c r="P29" s="208">
        <v>0</v>
      </c>
      <c r="Q29" s="210"/>
      <c r="R29" s="211">
        <v>0</v>
      </c>
      <c r="S29" s="208">
        <v>0</v>
      </c>
      <c r="T29" s="210"/>
      <c r="U29" s="205">
        <v>0</v>
      </c>
      <c r="V29" s="208">
        <v>0</v>
      </c>
      <c r="W29" s="209"/>
      <c r="X29" s="211">
        <v>0</v>
      </c>
      <c r="Y29" s="208">
        <v>0</v>
      </c>
      <c r="Z29" s="212"/>
      <c r="AA29" s="211">
        <v>0</v>
      </c>
      <c r="AB29" s="208">
        <v>0</v>
      </c>
      <c r="AC29" s="212"/>
      <c r="AD29" s="205">
        <v>0</v>
      </c>
      <c r="AE29" s="208">
        <v>0</v>
      </c>
      <c r="AF29" s="209"/>
      <c r="AG29" s="205">
        <v>1</v>
      </c>
      <c r="AH29" s="208">
        <v>0</v>
      </c>
      <c r="AI29" s="209">
        <v>1</v>
      </c>
      <c r="AJ29" s="205">
        <v>1</v>
      </c>
      <c r="AK29" s="208">
        <v>0</v>
      </c>
      <c r="AL29" s="209">
        <v>1</v>
      </c>
      <c r="AM29" s="207">
        <v>0</v>
      </c>
    </row>
    <row r="30" spans="1:39" ht="18.75" customHeight="1">
      <c r="A30" s="206" t="s">
        <v>41</v>
      </c>
      <c r="B30" s="207">
        <v>1</v>
      </c>
      <c r="C30" s="205">
        <v>0</v>
      </c>
      <c r="D30" s="208">
        <v>0</v>
      </c>
      <c r="E30" s="209"/>
      <c r="F30" s="210">
        <v>0</v>
      </c>
      <c r="G30" s="208">
        <v>0</v>
      </c>
      <c r="H30" s="210"/>
      <c r="I30" s="205">
        <v>0</v>
      </c>
      <c r="J30" s="208">
        <v>0</v>
      </c>
      <c r="K30" s="209"/>
      <c r="L30" s="210">
        <v>0</v>
      </c>
      <c r="M30" s="208">
        <v>0</v>
      </c>
      <c r="N30" s="210"/>
      <c r="O30" s="211">
        <v>0</v>
      </c>
      <c r="P30" s="208">
        <v>0</v>
      </c>
      <c r="Q30" s="210"/>
      <c r="R30" s="211">
        <v>0</v>
      </c>
      <c r="S30" s="208">
        <v>0</v>
      </c>
      <c r="T30" s="210"/>
      <c r="U30" s="205">
        <v>0</v>
      </c>
      <c r="V30" s="208">
        <v>0</v>
      </c>
      <c r="W30" s="209"/>
      <c r="X30" s="211">
        <v>0</v>
      </c>
      <c r="Y30" s="208">
        <v>0</v>
      </c>
      <c r="Z30" s="212"/>
      <c r="AA30" s="211">
        <v>0</v>
      </c>
      <c r="AB30" s="208">
        <v>0</v>
      </c>
      <c r="AC30" s="212"/>
      <c r="AD30" s="205">
        <v>1</v>
      </c>
      <c r="AE30" s="208">
        <v>0</v>
      </c>
      <c r="AF30" s="209">
        <v>1</v>
      </c>
      <c r="AG30" s="205">
        <v>0</v>
      </c>
      <c r="AH30" s="208">
        <v>0</v>
      </c>
      <c r="AI30" s="209"/>
      <c r="AJ30" s="205">
        <v>1</v>
      </c>
      <c r="AK30" s="208">
        <v>0</v>
      </c>
      <c r="AL30" s="209">
        <v>1</v>
      </c>
      <c r="AM30" s="207">
        <v>0</v>
      </c>
    </row>
    <row r="31" spans="1:39" ht="18.75" customHeight="1">
      <c r="A31" s="206" t="s">
        <v>42</v>
      </c>
      <c r="B31" s="207">
        <v>1</v>
      </c>
      <c r="C31" s="205">
        <v>0</v>
      </c>
      <c r="D31" s="208">
        <v>0</v>
      </c>
      <c r="E31" s="209"/>
      <c r="F31" s="210">
        <v>0</v>
      </c>
      <c r="G31" s="208">
        <v>0</v>
      </c>
      <c r="H31" s="210"/>
      <c r="I31" s="205">
        <v>0</v>
      </c>
      <c r="J31" s="208">
        <v>0</v>
      </c>
      <c r="K31" s="209"/>
      <c r="L31" s="210">
        <v>0</v>
      </c>
      <c r="M31" s="208">
        <v>0</v>
      </c>
      <c r="N31" s="210"/>
      <c r="O31" s="211">
        <v>0</v>
      </c>
      <c r="P31" s="208">
        <v>0</v>
      </c>
      <c r="Q31" s="210"/>
      <c r="R31" s="211">
        <v>0</v>
      </c>
      <c r="S31" s="208">
        <v>0</v>
      </c>
      <c r="T31" s="210"/>
      <c r="U31" s="205">
        <v>0</v>
      </c>
      <c r="V31" s="208">
        <v>0</v>
      </c>
      <c r="W31" s="209"/>
      <c r="X31" s="211">
        <v>0</v>
      </c>
      <c r="Y31" s="208">
        <v>0</v>
      </c>
      <c r="Z31" s="212"/>
      <c r="AA31" s="211">
        <v>0</v>
      </c>
      <c r="AB31" s="208">
        <v>0</v>
      </c>
      <c r="AC31" s="212"/>
      <c r="AD31" s="205">
        <v>0</v>
      </c>
      <c r="AE31" s="208">
        <v>0</v>
      </c>
      <c r="AF31" s="209"/>
      <c r="AG31" s="205">
        <v>1</v>
      </c>
      <c r="AH31" s="208">
        <v>0</v>
      </c>
      <c r="AI31" s="209">
        <v>1</v>
      </c>
      <c r="AJ31" s="205">
        <v>1</v>
      </c>
      <c r="AK31" s="208">
        <v>0</v>
      </c>
      <c r="AL31" s="209">
        <v>1</v>
      </c>
      <c r="AM31" s="207">
        <v>0</v>
      </c>
    </row>
    <row r="32" spans="1:39" ht="18.75" customHeight="1">
      <c r="A32" s="206" t="s">
        <v>43</v>
      </c>
      <c r="B32" s="207">
        <v>1</v>
      </c>
      <c r="C32" s="205">
        <v>0</v>
      </c>
      <c r="D32" s="208">
        <v>0</v>
      </c>
      <c r="E32" s="209"/>
      <c r="F32" s="210">
        <v>0</v>
      </c>
      <c r="G32" s="208">
        <v>0</v>
      </c>
      <c r="H32" s="210"/>
      <c r="I32" s="205">
        <v>0</v>
      </c>
      <c r="J32" s="208">
        <v>0</v>
      </c>
      <c r="K32" s="209"/>
      <c r="L32" s="210">
        <v>0</v>
      </c>
      <c r="M32" s="208">
        <v>0</v>
      </c>
      <c r="N32" s="210"/>
      <c r="O32" s="211">
        <v>0</v>
      </c>
      <c r="P32" s="208">
        <v>0</v>
      </c>
      <c r="Q32" s="210"/>
      <c r="R32" s="211">
        <v>0</v>
      </c>
      <c r="S32" s="208">
        <v>0</v>
      </c>
      <c r="T32" s="210"/>
      <c r="U32" s="205">
        <v>0</v>
      </c>
      <c r="V32" s="208">
        <v>0</v>
      </c>
      <c r="W32" s="209"/>
      <c r="X32" s="211">
        <v>0</v>
      </c>
      <c r="Y32" s="208">
        <v>0</v>
      </c>
      <c r="Z32" s="212"/>
      <c r="AA32" s="211">
        <v>0</v>
      </c>
      <c r="AB32" s="208">
        <v>0</v>
      </c>
      <c r="AC32" s="212"/>
      <c r="AD32" s="205">
        <v>0</v>
      </c>
      <c r="AE32" s="208">
        <v>0</v>
      </c>
      <c r="AF32" s="209"/>
      <c r="AG32" s="205">
        <v>1</v>
      </c>
      <c r="AH32" s="208">
        <v>0</v>
      </c>
      <c r="AI32" s="209">
        <v>1</v>
      </c>
      <c r="AJ32" s="205">
        <v>1</v>
      </c>
      <c r="AK32" s="208">
        <v>0</v>
      </c>
      <c r="AL32" s="209">
        <v>1</v>
      </c>
      <c r="AM32" s="207">
        <v>0</v>
      </c>
    </row>
    <row r="33" spans="1:39" ht="18.75" customHeight="1">
      <c r="A33" s="213" t="s">
        <v>44</v>
      </c>
      <c r="B33" s="214">
        <v>1</v>
      </c>
      <c r="C33" s="215">
        <v>0</v>
      </c>
      <c r="D33" s="216">
        <v>0</v>
      </c>
      <c r="E33" s="217"/>
      <c r="F33" s="218">
        <v>0</v>
      </c>
      <c r="G33" s="216">
        <v>0</v>
      </c>
      <c r="H33" s="218"/>
      <c r="I33" s="215">
        <v>0</v>
      </c>
      <c r="J33" s="216">
        <v>0</v>
      </c>
      <c r="K33" s="217"/>
      <c r="L33" s="218">
        <v>0</v>
      </c>
      <c r="M33" s="216">
        <v>0</v>
      </c>
      <c r="N33" s="218"/>
      <c r="O33" s="219">
        <v>0</v>
      </c>
      <c r="P33" s="216">
        <v>0</v>
      </c>
      <c r="Q33" s="218"/>
      <c r="R33" s="219">
        <v>0</v>
      </c>
      <c r="S33" s="216">
        <v>0</v>
      </c>
      <c r="T33" s="218"/>
      <c r="U33" s="215">
        <v>0</v>
      </c>
      <c r="V33" s="216">
        <v>0</v>
      </c>
      <c r="W33" s="217"/>
      <c r="X33" s="219">
        <v>0</v>
      </c>
      <c r="Y33" s="216">
        <v>0</v>
      </c>
      <c r="Z33" s="220"/>
      <c r="AA33" s="219">
        <v>0</v>
      </c>
      <c r="AB33" s="216">
        <v>0</v>
      </c>
      <c r="AC33" s="220"/>
      <c r="AD33" s="215">
        <v>0</v>
      </c>
      <c r="AE33" s="216">
        <v>0</v>
      </c>
      <c r="AF33" s="217"/>
      <c r="AG33" s="215">
        <v>1</v>
      </c>
      <c r="AH33" s="216">
        <v>0</v>
      </c>
      <c r="AI33" s="217">
        <v>1</v>
      </c>
      <c r="AJ33" s="219">
        <v>1</v>
      </c>
      <c r="AK33" s="208">
        <v>0</v>
      </c>
      <c r="AL33" s="217">
        <v>1</v>
      </c>
      <c r="AM33" s="207">
        <v>0</v>
      </c>
    </row>
    <row r="34" spans="1:39" ht="18.75" customHeight="1">
      <c r="A34" s="206" t="s">
        <v>45</v>
      </c>
      <c r="B34" s="207">
        <v>1</v>
      </c>
      <c r="C34" s="205">
        <v>0</v>
      </c>
      <c r="D34" s="208">
        <v>0</v>
      </c>
      <c r="E34" s="209"/>
      <c r="F34" s="210">
        <v>0</v>
      </c>
      <c r="G34" s="208">
        <v>0</v>
      </c>
      <c r="H34" s="210"/>
      <c r="I34" s="205">
        <v>0</v>
      </c>
      <c r="J34" s="208">
        <v>0</v>
      </c>
      <c r="K34" s="209"/>
      <c r="L34" s="210">
        <v>0</v>
      </c>
      <c r="M34" s="208">
        <v>0</v>
      </c>
      <c r="N34" s="210"/>
      <c r="O34" s="211">
        <v>0</v>
      </c>
      <c r="P34" s="208">
        <v>0</v>
      </c>
      <c r="Q34" s="210"/>
      <c r="R34" s="211">
        <v>0</v>
      </c>
      <c r="S34" s="208">
        <v>0</v>
      </c>
      <c r="T34" s="210"/>
      <c r="U34" s="205">
        <v>0</v>
      </c>
      <c r="V34" s="208">
        <v>0</v>
      </c>
      <c r="W34" s="209"/>
      <c r="X34" s="211">
        <v>0</v>
      </c>
      <c r="Y34" s="208">
        <v>0</v>
      </c>
      <c r="Z34" s="212"/>
      <c r="AA34" s="211">
        <v>0</v>
      </c>
      <c r="AB34" s="208">
        <v>0</v>
      </c>
      <c r="AC34" s="212"/>
      <c r="AD34" s="205">
        <v>0</v>
      </c>
      <c r="AE34" s="208">
        <v>0</v>
      </c>
      <c r="AF34" s="209"/>
      <c r="AG34" s="205">
        <v>1</v>
      </c>
      <c r="AH34" s="208">
        <v>0</v>
      </c>
      <c r="AI34" s="209">
        <v>1</v>
      </c>
      <c r="AJ34" s="205">
        <v>1</v>
      </c>
      <c r="AK34" s="200">
        <v>0</v>
      </c>
      <c r="AL34" s="209">
        <v>1</v>
      </c>
      <c r="AM34" s="198">
        <v>0</v>
      </c>
    </row>
    <row r="35" spans="1:39" ht="18.75" customHeight="1">
      <c r="A35" s="206" t="s">
        <v>46</v>
      </c>
      <c r="B35" s="207">
        <v>1</v>
      </c>
      <c r="C35" s="205">
        <v>0</v>
      </c>
      <c r="D35" s="208">
        <v>0</v>
      </c>
      <c r="E35" s="209"/>
      <c r="F35" s="210">
        <v>0</v>
      </c>
      <c r="G35" s="208">
        <v>0</v>
      </c>
      <c r="H35" s="210"/>
      <c r="I35" s="205">
        <v>0</v>
      </c>
      <c r="J35" s="208">
        <v>0</v>
      </c>
      <c r="K35" s="209"/>
      <c r="L35" s="210">
        <v>0</v>
      </c>
      <c r="M35" s="208">
        <v>0</v>
      </c>
      <c r="N35" s="210"/>
      <c r="O35" s="211">
        <v>0</v>
      </c>
      <c r="P35" s="208">
        <v>0</v>
      </c>
      <c r="Q35" s="210"/>
      <c r="R35" s="211">
        <v>0</v>
      </c>
      <c r="S35" s="208">
        <v>0</v>
      </c>
      <c r="T35" s="210"/>
      <c r="U35" s="205">
        <v>0</v>
      </c>
      <c r="V35" s="208">
        <v>0</v>
      </c>
      <c r="W35" s="209"/>
      <c r="X35" s="211">
        <v>0</v>
      </c>
      <c r="Y35" s="208">
        <v>0</v>
      </c>
      <c r="Z35" s="212"/>
      <c r="AA35" s="211">
        <v>0</v>
      </c>
      <c r="AB35" s="208">
        <v>0</v>
      </c>
      <c r="AC35" s="212"/>
      <c r="AD35" s="205">
        <v>0</v>
      </c>
      <c r="AE35" s="208">
        <v>0</v>
      </c>
      <c r="AF35" s="209"/>
      <c r="AG35" s="205">
        <v>1</v>
      </c>
      <c r="AH35" s="208">
        <v>0</v>
      </c>
      <c r="AI35" s="209">
        <v>1</v>
      </c>
      <c r="AJ35" s="205">
        <v>1</v>
      </c>
      <c r="AK35" s="208">
        <v>0</v>
      </c>
      <c r="AL35" s="209">
        <v>1</v>
      </c>
      <c r="AM35" s="207">
        <v>0</v>
      </c>
    </row>
    <row r="36" spans="1:39" ht="18.75" customHeight="1">
      <c r="A36" s="206" t="s">
        <v>47</v>
      </c>
      <c r="B36" s="207">
        <v>1</v>
      </c>
      <c r="C36" s="205">
        <v>0</v>
      </c>
      <c r="D36" s="208">
        <v>0</v>
      </c>
      <c r="E36" s="209"/>
      <c r="F36" s="210">
        <v>0</v>
      </c>
      <c r="G36" s="208">
        <v>0</v>
      </c>
      <c r="H36" s="210"/>
      <c r="I36" s="205">
        <v>0</v>
      </c>
      <c r="J36" s="208">
        <v>0</v>
      </c>
      <c r="K36" s="209"/>
      <c r="L36" s="210">
        <v>0</v>
      </c>
      <c r="M36" s="208">
        <v>0</v>
      </c>
      <c r="N36" s="210"/>
      <c r="O36" s="211">
        <v>0</v>
      </c>
      <c r="P36" s="208">
        <v>0</v>
      </c>
      <c r="Q36" s="210"/>
      <c r="R36" s="211">
        <v>0</v>
      </c>
      <c r="S36" s="208">
        <v>0</v>
      </c>
      <c r="T36" s="210"/>
      <c r="U36" s="205">
        <v>0</v>
      </c>
      <c r="V36" s="208">
        <v>0</v>
      </c>
      <c r="W36" s="209"/>
      <c r="X36" s="211">
        <v>0</v>
      </c>
      <c r="Y36" s="208">
        <v>0</v>
      </c>
      <c r="Z36" s="212"/>
      <c r="AA36" s="211">
        <v>0</v>
      </c>
      <c r="AB36" s="208">
        <v>0</v>
      </c>
      <c r="AC36" s="212"/>
      <c r="AD36" s="205">
        <v>0</v>
      </c>
      <c r="AE36" s="208">
        <v>0</v>
      </c>
      <c r="AF36" s="209"/>
      <c r="AG36" s="205">
        <v>1</v>
      </c>
      <c r="AH36" s="208">
        <v>0</v>
      </c>
      <c r="AI36" s="209">
        <v>1</v>
      </c>
      <c r="AJ36" s="205">
        <v>1</v>
      </c>
      <c r="AK36" s="208">
        <v>0</v>
      </c>
      <c r="AL36" s="209">
        <v>1</v>
      </c>
      <c r="AM36" s="207">
        <v>0</v>
      </c>
    </row>
    <row r="37" spans="1:39" ht="18.75" customHeight="1">
      <c r="A37" s="206" t="s">
        <v>48</v>
      </c>
      <c r="B37" s="207">
        <v>1</v>
      </c>
      <c r="C37" s="205">
        <v>0</v>
      </c>
      <c r="D37" s="208">
        <v>0</v>
      </c>
      <c r="E37" s="209"/>
      <c r="F37" s="210">
        <v>0</v>
      </c>
      <c r="G37" s="208">
        <v>0</v>
      </c>
      <c r="H37" s="210"/>
      <c r="I37" s="205">
        <v>0</v>
      </c>
      <c r="J37" s="208">
        <v>0</v>
      </c>
      <c r="K37" s="209"/>
      <c r="L37" s="210">
        <v>0</v>
      </c>
      <c r="M37" s="208">
        <v>0</v>
      </c>
      <c r="N37" s="210"/>
      <c r="O37" s="211">
        <v>0</v>
      </c>
      <c r="P37" s="208">
        <v>0</v>
      </c>
      <c r="Q37" s="210"/>
      <c r="R37" s="211">
        <v>0</v>
      </c>
      <c r="S37" s="208">
        <v>0</v>
      </c>
      <c r="T37" s="210"/>
      <c r="U37" s="205">
        <v>0</v>
      </c>
      <c r="V37" s="208">
        <v>0</v>
      </c>
      <c r="W37" s="209"/>
      <c r="X37" s="211">
        <v>0</v>
      </c>
      <c r="Y37" s="208">
        <v>0</v>
      </c>
      <c r="Z37" s="212"/>
      <c r="AA37" s="211">
        <v>0</v>
      </c>
      <c r="AB37" s="208">
        <v>0</v>
      </c>
      <c r="AC37" s="212"/>
      <c r="AD37" s="205">
        <v>0</v>
      </c>
      <c r="AE37" s="208">
        <v>0</v>
      </c>
      <c r="AF37" s="209"/>
      <c r="AG37" s="205">
        <v>1</v>
      </c>
      <c r="AH37" s="208">
        <v>0</v>
      </c>
      <c r="AI37" s="209">
        <v>1</v>
      </c>
      <c r="AJ37" s="205">
        <v>1</v>
      </c>
      <c r="AK37" s="208">
        <v>0</v>
      </c>
      <c r="AL37" s="209">
        <v>1</v>
      </c>
      <c r="AM37" s="207">
        <v>0</v>
      </c>
    </row>
    <row r="38" spans="1:39" ht="18.75" customHeight="1">
      <c r="A38" s="213" t="s">
        <v>49</v>
      </c>
      <c r="B38" s="214">
        <v>1</v>
      </c>
      <c r="C38" s="215">
        <v>0</v>
      </c>
      <c r="D38" s="216">
        <v>0</v>
      </c>
      <c r="E38" s="217"/>
      <c r="F38" s="218">
        <v>0</v>
      </c>
      <c r="G38" s="216">
        <v>0</v>
      </c>
      <c r="H38" s="218"/>
      <c r="I38" s="215">
        <v>0</v>
      </c>
      <c r="J38" s="216">
        <v>0</v>
      </c>
      <c r="K38" s="217"/>
      <c r="L38" s="218">
        <v>0</v>
      </c>
      <c r="M38" s="216">
        <v>0</v>
      </c>
      <c r="N38" s="218"/>
      <c r="O38" s="219">
        <v>0</v>
      </c>
      <c r="P38" s="216">
        <v>0</v>
      </c>
      <c r="Q38" s="218"/>
      <c r="R38" s="219">
        <v>0</v>
      </c>
      <c r="S38" s="216">
        <v>0</v>
      </c>
      <c r="T38" s="218"/>
      <c r="U38" s="215">
        <v>0</v>
      </c>
      <c r="V38" s="216">
        <v>0</v>
      </c>
      <c r="W38" s="217"/>
      <c r="X38" s="219">
        <v>0</v>
      </c>
      <c r="Y38" s="216">
        <v>0</v>
      </c>
      <c r="Z38" s="220"/>
      <c r="AA38" s="219">
        <v>0</v>
      </c>
      <c r="AB38" s="216">
        <v>0</v>
      </c>
      <c r="AC38" s="220"/>
      <c r="AD38" s="215">
        <v>0</v>
      </c>
      <c r="AE38" s="216">
        <v>0</v>
      </c>
      <c r="AF38" s="217"/>
      <c r="AG38" s="215">
        <v>1</v>
      </c>
      <c r="AH38" s="216">
        <v>0</v>
      </c>
      <c r="AI38" s="217">
        <v>1</v>
      </c>
      <c r="AJ38" s="219">
        <v>1</v>
      </c>
      <c r="AK38" s="208">
        <v>0</v>
      </c>
      <c r="AL38" s="217">
        <v>1</v>
      </c>
      <c r="AM38" s="214">
        <v>0</v>
      </c>
    </row>
    <row r="39" spans="1:39" ht="18.75" customHeight="1">
      <c r="A39" s="206" t="s">
        <v>50</v>
      </c>
      <c r="B39" s="207">
        <v>1</v>
      </c>
      <c r="C39" s="205">
        <v>0</v>
      </c>
      <c r="D39" s="208">
        <v>0</v>
      </c>
      <c r="E39" s="209"/>
      <c r="F39" s="210">
        <v>0</v>
      </c>
      <c r="G39" s="208">
        <v>0</v>
      </c>
      <c r="H39" s="210"/>
      <c r="I39" s="205">
        <v>0</v>
      </c>
      <c r="J39" s="208">
        <v>0</v>
      </c>
      <c r="K39" s="209"/>
      <c r="L39" s="210">
        <v>0</v>
      </c>
      <c r="M39" s="208">
        <v>0</v>
      </c>
      <c r="N39" s="210"/>
      <c r="O39" s="211">
        <v>0</v>
      </c>
      <c r="P39" s="208">
        <v>0</v>
      </c>
      <c r="Q39" s="210"/>
      <c r="R39" s="211">
        <v>0</v>
      </c>
      <c r="S39" s="208">
        <v>0</v>
      </c>
      <c r="T39" s="210"/>
      <c r="U39" s="205">
        <v>0</v>
      </c>
      <c r="V39" s="208">
        <v>0</v>
      </c>
      <c r="W39" s="209"/>
      <c r="X39" s="211">
        <v>0</v>
      </c>
      <c r="Y39" s="208">
        <v>0</v>
      </c>
      <c r="Z39" s="212"/>
      <c r="AA39" s="211">
        <v>0</v>
      </c>
      <c r="AB39" s="208">
        <v>0</v>
      </c>
      <c r="AC39" s="212"/>
      <c r="AD39" s="205">
        <v>0</v>
      </c>
      <c r="AE39" s="208">
        <v>0</v>
      </c>
      <c r="AF39" s="209"/>
      <c r="AG39" s="205">
        <v>1</v>
      </c>
      <c r="AH39" s="208">
        <v>0</v>
      </c>
      <c r="AI39" s="209">
        <v>1</v>
      </c>
      <c r="AJ39" s="205">
        <v>1</v>
      </c>
      <c r="AK39" s="200">
        <v>0</v>
      </c>
      <c r="AL39" s="209">
        <v>1</v>
      </c>
      <c r="AM39" s="207">
        <v>0</v>
      </c>
    </row>
    <row r="40" spans="1:39" ht="18" customHeight="1">
      <c r="A40" s="206" t="s">
        <v>51</v>
      </c>
      <c r="B40" s="207">
        <v>1</v>
      </c>
      <c r="C40" s="205">
        <v>0</v>
      </c>
      <c r="D40" s="208">
        <v>0</v>
      </c>
      <c r="E40" s="209"/>
      <c r="F40" s="210">
        <v>0</v>
      </c>
      <c r="G40" s="208">
        <v>0</v>
      </c>
      <c r="H40" s="210"/>
      <c r="I40" s="205">
        <v>0</v>
      </c>
      <c r="J40" s="208">
        <v>0</v>
      </c>
      <c r="K40" s="209"/>
      <c r="L40" s="210">
        <v>0</v>
      </c>
      <c r="M40" s="208">
        <v>0</v>
      </c>
      <c r="N40" s="210"/>
      <c r="O40" s="211">
        <v>0</v>
      </c>
      <c r="P40" s="208">
        <v>0</v>
      </c>
      <c r="Q40" s="210"/>
      <c r="R40" s="211">
        <v>0</v>
      </c>
      <c r="S40" s="208">
        <v>0</v>
      </c>
      <c r="T40" s="210"/>
      <c r="U40" s="205">
        <v>0</v>
      </c>
      <c r="V40" s="208">
        <v>0</v>
      </c>
      <c r="W40" s="209"/>
      <c r="X40" s="211">
        <v>0</v>
      </c>
      <c r="Y40" s="208">
        <v>0</v>
      </c>
      <c r="Z40" s="212"/>
      <c r="AA40" s="211">
        <v>0</v>
      </c>
      <c r="AB40" s="208">
        <v>0</v>
      </c>
      <c r="AC40" s="212"/>
      <c r="AD40" s="205">
        <v>0</v>
      </c>
      <c r="AE40" s="208">
        <v>0</v>
      </c>
      <c r="AF40" s="209"/>
      <c r="AG40" s="205">
        <v>1</v>
      </c>
      <c r="AH40" s="208">
        <v>0</v>
      </c>
      <c r="AI40" s="209">
        <v>1</v>
      </c>
      <c r="AJ40" s="205">
        <v>1</v>
      </c>
      <c r="AK40" s="208">
        <v>0</v>
      </c>
      <c r="AL40" s="209">
        <v>1</v>
      </c>
      <c r="AM40" s="207">
        <v>0</v>
      </c>
    </row>
    <row r="41" spans="1:39" ht="18.75" customHeight="1">
      <c r="A41" s="206" t="s">
        <v>52</v>
      </c>
      <c r="B41" s="207">
        <v>1</v>
      </c>
      <c r="C41" s="205">
        <v>0</v>
      </c>
      <c r="D41" s="208">
        <v>0</v>
      </c>
      <c r="E41" s="209"/>
      <c r="F41" s="210">
        <v>0</v>
      </c>
      <c r="G41" s="208">
        <v>0</v>
      </c>
      <c r="H41" s="210"/>
      <c r="I41" s="205">
        <v>0</v>
      </c>
      <c r="J41" s="208">
        <v>0</v>
      </c>
      <c r="K41" s="209"/>
      <c r="L41" s="210">
        <v>0</v>
      </c>
      <c r="M41" s="208">
        <v>0</v>
      </c>
      <c r="N41" s="210"/>
      <c r="O41" s="211">
        <v>0</v>
      </c>
      <c r="P41" s="208">
        <v>0</v>
      </c>
      <c r="Q41" s="210"/>
      <c r="R41" s="211">
        <v>0</v>
      </c>
      <c r="S41" s="208">
        <v>0</v>
      </c>
      <c r="T41" s="210"/>
      <c r="U41" s="205">
        <v>0</v>
      </c>
      <c r="V41" s="208">
        <v>0</v>
      </c>
      <c r="W41" s="209"/>
      <c r="X41" s="211">
        <v>0</v>
      </c>
      <c r="Y41" s="208">
        <v>0</v>
      </c>
      <c r="Z41" s="212"/>
      <c r="AA41" s="211">
        <v>0</v>
      </c>
      <c r="AB41" s="208">
        <v>0</v>
      </c>
      <c r="AC41" s="212"/>
      <c r="AD41" s="205">
        <v>0</v>
      </c>
      <c r="AE41" s="208">
        <v>0</v>
      </c>
      <c r="AF41" s="209"/>
      <c r="AG41" s="205">
        <v>1</v>
      </c>
      <c r="AH41" s="208">
        <v>0</v>
      </c>
      <c r="AI41" s="209">
        <v>1</v>
      </c>
      <c r="AJ41" s="205">
        <v>1</v>
      </c>
      <c r="AK41" s="208">
        <v>0</v>
      </c>
      <c r="AL41" s="209">
        <v>1</v>
      </c>
      <c r="AM41" s="207">
        <v>0</v>
      </c>
    </row>
    <row r="42" spans="1:39" ht="18.75" customHeight="1">
      <c r="A42" s="213" t="s">
        <v>53</v>
      </c>
      <c r="B42" s="214">
        <v>1</v>
      </c>
      <c r="C42" s="215">
        <v>0</v>
      </c>
      <c r="D42" s="216">
        <v>0</v>
      </c>
      <c r="E42" s="217"/>
      <c r="F42" s="218">
        <v>0</v>
      </c>
      <c r="G42" s="216">
        <v>0</v>
      </c>
      <c r="H42" s="218"/>
      <c r="I42" s="215">
        <v>0</v>
      </c>
      <c r="J42" s="216">
        <v>0</v>
      </c>
      <c r="K42" s="217"/>
      <c r="L42" s="218">
        <v>0</v>
      </c>
      <c r="M42" s="216">
        <v>0</v>
      </c>
      <c r="N42" s="218"/>
      <c r="O42" s="219">
        <v>0</v>
      </c>
      <c r="P42" s="216">
        <v>0</v>
      </c>
      <c r="Q42" s="218"/>
      <c r="R42" s="219">
        <v>0</v>
      </c>
      <c r="S42" s="216">
        <v>0</v>
      </c>
      <c r="T42" s="218"/>
      <c r="U42" s="215">
        <v>0</v>
      </c>
      <c r="V42" s="216">
        <v>0</v>
      </c>
      <c r="W42" s="217"/>
      <c r="X42" s="219">
        <v>0</v>
      </c>
      <c r="Y42" s="216">
        <v>0</v>
      </c>
      <c r="Z42" s="220"/>
      <c r="AA42" s="219">
        <v>0</v>
      </c>
      <c r="AB42" s="216">
        <v>0</v>
      </c>
      <c r="AC42" s="220"/>
      <c r="AD42" s="215">
        <v>0</v>
      </c>
      <c r="AE42" s="216">
        <v>0</v>
      </c>
      <c r="AF42" s="217"/>
      <c r="AG42" s="215">
        <v>1</v>
      </c>
      <c r="AH42" s="216">
        <v>0</v>
      </c>
      <c r="AI42" s="217">
        <v>1</v>
      </c>
      <c r="AJ42" s="219">
        <v>1</v>
      </c>
      <c r="AK42" s="208">
        <v>0</v>
      </c>
      <c r="AL42" s="217">
        <v>1</v>
      </c>
      <c r="AM42" s="207">
        <v>0</v>
      </c>
    </row>
    <row r="43" spans="1:39" ht="18.75" customHeight="1">
      <c r="A43" s="206" t="s">
        <v>54</v>
      </c>
      <c r="B43" s="207">
        <v>1</v>
      </c>
      <c r="C43" s="205">
        <v>0</v>
      </c>
      <c r="D43" s="208">
        <v>0</v>
      </c>
      <c r="E43" s="209"/>
      <c r="F43" s="210">
        <v>0</v>
      </c>
      <c r="G43" s="208">
        <v>0</v>
      </c>
      <c r="H43" s="210"/>
      <c r="I43" s="205">
        <v>0</v>
      </c>
      <c r="J43" s="208">
        <v>0</v>
      </c>
      <c r="K43" s="209"/>
      <c r="L43" s="210">
        <v>0</v>
      </c>
      <c r="M43" s="208">
        <v>0</v>
      </c>
      <c r="N43" s="210"/>
      <c r="O43" s="211">
        <v>0</v>
      </c>
      <c r="P43" s="208">
        <v>0</v>
      </c>
      <c r="Q43" s="210"/>
      <c r="R43" s="211">
        <v>0</v>
      </c>
      <c r="S43" s="208">
        <v>0</v>
      </c>
      <c r="T43" s="210"/>
      <c r="U43" s="205">
        <v>0</v>
      </c>
      <c r="V43" s="208">
        <v>0</v>
      </c>
      <c r="W43" s="209"/>
      <c r="X43" s="211">
        <v>0</v>
      </c>
      <c r="Y43" s="208">
        <v>0</v>
      </c>
      <c r="Z43" s="212"/>
      <c r="AA43" s="211">
        <v>0</v>
      </c>
      <c r="AB43" s="208">
        <v>0</v>
      </c>
      <c r="AC43" s="212"/>
      <c r="AD43" s="205">
        <v>0</v>
      </c>
      <c r="AE43" s="208">
        <v>0</v>
      </c>
      <c r="AF43" s="209"/>
      <c r="AG43" s="205">
        <v>1</v>
      </c>
      <c r="AH43" s="208">
        <v>0</v>
      </c>
      <c r="AI43" s="209">
        <v>1</v>
      </c>
      <c r="AJ43" s="205">
        <v>1</v>
      </c>
      <c r="AK43" s="200">
        <v>0</v>
      </c>
      <c r="AL43" s="209">
        <v>1</v>
      </c>
      <c r="AM43" s="198">
        <v>0</v>
      </c>
    </row>
    <row r="44" spans="1:39" ht="18.75" customHeight="1">
      <c r="A44" s="206" t="s">
        <v>55</v>
      </c>
      <c r="B44" s="207">
        <v>1</v>
      </c>
      <c r="C44" s="205">
        <v>0</v>
      </c>
      <c r="D44" s="208">
        <v>0</v>
      </c>
      <c r="E44" s="209"/>
      <c r="F44" s="210">
        <v>0</v>
      </c>
      <c r="G44" s="208">
        <v>0</v>
      </c>
      <c r="H44" s="210"/>
      <c r="I44" s="205">
        <v>0</v>
      </c>
      <c r="J44" s="208">
        <v>0</v>
      </c>
      <c r="K44" s="209"/>
      <c r="L44" s="210">
        <v>0</v>
      </c>
      <c r="M44" s="208">
        <v>0</v>
      </c>
      <c r="N44" s="210"/>
      <c r="O44" s="211">
        <v>0</v>
      </c>
      <c r="P44" s="208">
        <v>0</v>
      </c>
      <c r="Q44" s="210"/>
      <c r="R44" s="211">
        <v>0</v>
      </c>
      <c r="S44" s="208">
        <v>0</v>
      </c>
      <c r="T44" s="210"/>
      <c r="U44" s="205">
        <v>0</v>
      </c>
      <c r="V44" s="208">
        <v>0</v>
      </c>
      <c r="W44" s="209"/>
      <c r="X44" s="211">
        <v>0</v>
      </c>
      <c r="Y44" s="208">
        <v>0</v>
      </c>
      <c r="Z44" s="212"/>
      <c r="AA44" s="211">
        <v>0</v>
      </c>
      <c r="AB44" s="208">
        <v>0</v>
      </c>
      <c r="AC44" s="212"/>
      <c r="AD44" s="205">
        <v>0</v>
      </c>
      <c r="AE44" s="208">
        <v>0</v>
      </c>
      <c r="AF44" s="209"/>
      <c r="AG44" s="205">
        <v>1</v>
      </c>
      <c r="AH44" s="208">
        <v>0</v>
      </c>
      <c r="AI44" s="209">
        <v>1</v>
      </c>
      <c r="AJ44" s="205">
        <v>1</v>
      </c>
      <c r="AK44" s="208">
        <v>0</v>
      </c>
      <c r="AL44" s="209">
        <v>1</v>
      </c>
      <c r="AM44" s="207">
        <v>0</v>
      </c>
    </row>
    <row r="45" spans="1:39" ht="18.75" customHeight="1">
      <c r="A45" s="206" t="s">
        <v>56</v>
      </c>
      <c r="B45" s="207">
        <v>1</v>
      </c>
      <c r="C45" s="205">
        <v>0</v>
      </c>
      <c r="D45" s="208">
        <v>0</v>
      </c>
      <c r="E45" s="209"/>
      <c r="F45" s="210">
        <v>0</v>
      </c>
      <c r="G45" s="208">
        <v>0</v>
      </c>
      <c r="H45" s="210"/>
      <c r="I45" s="205">
        <v>0</v>
      </c>
      <c r="J45" s="208">
        <v>0</v>
      </c>
      <c r="K45" s="209"/>
      <c r="L45" s="210">
        <v>0</v>
      </c>
      <c r="M45" s="208">
        <v>0</v>
      </c>
      <c r="N45" s="210"/>
      <c r="O45" s="211">
        <v>0</v>
      </c>
      <c r="P45" s="208">
        <v>0</v>
      </c>
      <c r="Q45" s="210"/>
      <c r="R45" s="211">
        <v>0</v>
      </c>
      <c r="S45" s="208">
        <v>0</v>
      </c>
      <c r="T45" s="210"/>
      <c r="U45" s="205">
        <v>0</v>
      </c>
      <c r="V45" s="208">
        <v>0</v>
      </c>
      <c r="W45" s="209"/>
      <c r="X45" s="211">
        <v>0</v>
      </c>
      <c r="Y45" s="208">
        <v>0</v>
      </c>
      <c r="Z45" s="212"/>
      <c r="AA45" s="211">
        <v>0</v>
      </c>
      <c r="AB45" s="208">
        <v>0</v>
      </c>
      <c r="AC45" s="212"/>
      <c r="AD45" s="205">
        <v>0</v>
      </c>
      <c r="AE45" s="208">
        <v>0</v>
      </c>
      <c r="AF45" s="209"/>
      <c r="AG45" s="205">
        <v>1</v>
      </c>
      <c r="AH45" s="208">
        <v>0</v>
      </c>
      <c r="AI45" s="209">
        <v>1</v>
      </c>
      <c r="AJ45" s="205">
        <v>1</v>
      </c>
      <c r="AK45" s="208">
        <v>0</v>
      </c>
      <c r="AL45" s="209">
        <v>1</v>
      </c>
      <c r="AM45" s="207">
        <v>0</v>
      </c>
    </row>
    <row r="46" spans="1:39" ht="18.75" customHeight="1">
      <c r="A46" s="206" t="s">
        <v>57</v>
      </c>
      <c r="B46" s="207">
        <v>1</v>
      </c>
      <c r="C46" s="205">
        <v>0</v>
      </c>
      <c r="D46" s="208">
        <v>0</v>
      </c>
      <c r="E46" s="209"/>
      <c r="F46" s="210">
        <v>0</v>
      </c>
      <c r="G46" s="208">
        <v>0</v>
      </c>
      <c r="H46" s="210"/>
      <c r="I46" s="205">
        <v>0</v>
      </c>
      <c r="J46" s="208">
        <v>0</v>
      </c>
      <c r="K46" s="209"/>
      <c r="L46" s="210">
        <v>0</v>
      </c>
      <c r="M46" s="208">
        <v>0</v>
      </c>
      <c r="N46" s="210"/>
      <c r="O46" s="211">
        <v>0</v>
      </c>
      <c r="P46" s="208">
        <v>0</v>
      </c>
      <c r="Q46" s="210"/>
      <c r="R46" s="211">
        <v>0</v>
      </c>
      <c r="S46" s="208">
        <v>0</v>
      </c>
      <c r="T46" s="210"/>
      <c r="U46" s="205">
        <v>0</v>
      </c>
      <c r="V46" s="208">
        <v>0</v>
      </c>
      <c r="W46" s="209"/>
      <c r="X46" s="211">
        <v>0</v>
      </c>
      <c r="Y46" s="208">
        <v>0</v>
      </c>
      <c r="Z46" s="212"/>
      <c r="AA46" s="211">
        <v>0</v>
      </c>
      <c r="AB46" s="208">
        <v>0</v>
      </c>
      <c r="AC46" s="212"/>
      <c r="AD46" s="205">
        <v>0</v>
      </c>
      <c r="AE46" s="208">
        <v>0</v>
      </c>
      <c r="AF46" s="209"/>
      <c r="AG46" s="205">
        <v>1</v>
      </c>
      <c r="AH46" s="208">
        <v>0</v>
      </c>
      <c r="AI46" s="209">
        <v>1</v>
      </c>
      <c r="AJ46" s="205">
        <v>1</v>
      </c>
      <c r="AK46" s="208">
        <v>0</v>
      </c>
      <c r="AL46" s="209">
        <v>1</v>
      </c>
      <c r="AM46" s="207">
        <v>0</v>
      </c>
    </row>
    <row r="47" spans="1:39" ht="18.75" customHeight="1">
      <c r="A47" s="206" t="s">
        <v>58</v>
      </c>
      <c r="B47" s="207">
        <v>1</v>
      </c>
      <c r="C47" s="205">
        <v>0</v>
      </c>
      <c r="D47" s="208">
        <v>0</v>
      </c>
      <c r="E47" s="209"/>
      <c r="F47" s="210">
        <v>0</v>
      </c>
      <c r="G47" s="208">
        <v>0</v>
      </c>
      <c r="H47" s="210"/>
      <c r="I47" s="205">
        <v>0</v>
      </c>
      <c r="J47" s="208">
        <v>0</v>
      </c>
      <c r="K47" s="209"/>
      <c r="L47" s="210">
        <v>0</v>
      </c>
      <c r="M47" s="208">
        <v>0</v>
      </c>
      <c r="N47" s="210"/>
      <c r="O47" s="211">
        <v>0</v>
      </c>
      <c r="P47" s="208">
        <v>0</v>
      </c>
      <c r="Q47" s="210"/>
      <c r="R47" s="211">
        <v>0</v>
      </c>
      <c r="S47" s="208">
        <v>0</v>
      </c>
      <c r="T47" s="210"/>
      <c r="U47" s="205">
        <v>0</v>
      </c>
      <c r="V47" s="208">
        <v>0</v>
      </c>
      <c r="W47" s="209"/>
      <c r="X47" s="211">
        <v>0</v>
      </c>
      <c r="Y47" s="208">
        <v>0</v>
      </c>
      <c r="Z47" s="212"/>
      <c r="AA47" s="211">
        <v>0</v>
      </c>
      <c r="AB47" s="208">
        <v>0</v>
      </c>
      <c r="AC47" s="212"/>
      <c r="AD47" s="205">
        <v>0</v>
      </c>
      <c r="AE47" s="208">
        <v>0</v>
      </c>
      <c r="AF47" s="209"/>
      <c r="AG47" s="205">
        <v>1</v>
      </c>
      <c r="AH47" s="208">
        <v>0</v>
      </c>
      <c r="AI47" s="209">
        <v>1</v>
      </c>
      <c r="AJ47" s="205">
        <v>1</v>
      </c>
      <c r="AK47" s="208">
        <v>0</v>
      </c>
      <c r="AL47" s="209">
        <v>1</v>
      </c>
      <c r="AM47" s="207">
        <v>0</v>
      </c>
    </row>
    <row r="48" spans="1:39" ht="18.75" customHeight="1">
      <c r="A48" s="206" t="s">
        <v>59</v>
      </c>
      <c r="B48" s="207">
        <v>1</v>
      </c>
      <c r="C48" s="205">
        <v>0</v>
      </c>
      <c r="D48" s="208">
        <v>0</v>
      </c>
      <c r="E48" s="209"/>
      <c r="F48" s="210">
        <v>0</v>
      </c>
      <c r="G48" s="208">
        <v>0</v>
      </c>
      <c r="H48" s="210"/>
      <c r="I48" s="205">
        <v>0</v>
      </c>
      <c r="J48" s="208">
        <v>0</v>
      </c>
      <c r="K48" s="209"/>
      <c r="L48" s="210">
        <v>0</v>
      </c>
      <c r="M48" s="208">
        <v>0</v>
      </c>
      <c r="N48" s="210"/>
      <c r="O48" s="211">
        <v>0</v>
      </c>
      <c r="P48" s="208">
        <v>0</v>
      </c>
      <c r="Q48" s="210"/>
      <c r="R48" s="211">
        <v>0</v>
      </c>
      <c r="S48" s="208">
        <v>0</v>
      </c>
      <c r="T48" s="210"/>
      <c r="U48" s="205">
        <v>0</v>
      </c>
      <c r="V48" s="208">
        <v>0</v>
      </c>
      <c r="W48" s="209"/>
      <c r="X48" s="211">
        <v>0</v>
      </c>
      <c r="Y48" s="208">
        <v>0</v>
      </c>
      <c r="Z48" s="212"/>
      <c r="AA48" s="211">
        <v>0</v>
      </c>
      <c r="AB48" s="208">
        <v>0</v>
      </c>
      <c r="AC48" s="212"/>
      <c r="AD48" s="205">
        <v>0</v>
      </c>
      <c r="AE48" s="208">
        <v>0</v>
      </c>
      <c r="AF48" s="209"/>
      <c r="AG48" s="205">
        <v>1</v>
      </c>
      <c r="AH48" s="208">
        <v>0</v>
      </c>
      <c r="AI48" s="209">
        <v>1</v>
      </c>
      <c r="AJ48" s="205">
        <v>1</v>
      </c>
      <c r="AK48" s="208">
        <v>0</v>
      </c>
      <c r="AL48" s="209">
        <v>1</v>
      </c>
      <c r="AM48" s="207">
        <v>0</v>
      </c>
    </row>
    <row r="49" spans="1:39" ht="18.75" customHeight="1">
      <c r="A49" s="206" t="s">
        <v>60</v>
      </c>
      <c r="B49" s="207">
        <v>1</v>
      </c>
      <c r="C49" s="205">
        <v>0</v>
      </c>
      <c r="D49" s="208">
        <v>0</v>
      </c>
      <c r="E49" s="209"/>
      <c r="F49" s="210">
        <v>0</v>
      </c>
      <c r="G49" s="208">
        <v>0</v>
      </c>
      <c r="H49" s="210"/>
      <c r="I49" s="205">
        <v>0</v>
      </c>
      <c r="J49" s="208">
        <v>0</v>
      </c>
      <c r="K49" s="209"/>
      <c r="L49" s="210">
        <v>0</v>
      </c>
      <c r="M49" s="208">
        <v>0</v>
      </c>
      <c r="N49" s="210"/>
      <c r="O49" s="211">
        <v>0</v>
      </c>
      <c r="P49" s="208">
        <v>0</v>
      </c>
      <c r="Q49" s="210"/>
      <c r="R49" s="211">
        <v>0</v>
      </c>
      <c r="S49" s="208">
        <v>0</v>
      </c>
      <c r="T49" s="210"/>
      <c r="U49" s="205">
        <v>0</v>
      </c>
      <c r="V49" s="208">
        <v>0</v>
      </c>
      <c r="W49" s="209"/>
      <c r="X49" s="211">
        <v>0</v>
      </c>
      <c r="Y49" s="221">
        <v>0</v>
      </c>
      <c r="Z49" s="212"/>
      <c r="AA49" s="211">
        <v>0</v>
      </c>
      <c r="AB49" s="208">
        <v>0</v>
      </c>
      <c r="AC49" s="212"/>
      <c r="AD49" s="205">
        <v>0</v>
      </c>
      <c r="AE49" s="208">
        <v>0</v>
      </c>
      <c r="AF49" s="209"/>
      <c r="AG49" s="205">
        <v>1</v>
      </c>
      <c r="AH49" s="208">
        <v>0</v>
      </c>
      <c r="AI49" s="209">
        <v>1</v>
      </c>
      <c r="AJ49" s="205">
        <v>1</v>
      </c>
      <c r="AK49" s="208">
        <v>0</v>
      </c>
      <c r="AL49" s="209">
        <v>1</v>
      </c>
      <c r="AM49" s="207">
        <v>0</v>
      </c>
    </row>
    <row r="50" spans="1:39" ht="18.75" customHeight="1">
      <c r="A50" s="206" t="s">
        <v>61</v>
      </c>
      <c r="B50" s="207">
        <v>1</v>
      </c>
      <c r="C50" s="205">
        <v>0</v>
      </c>
      <c r="D50" s="208">
        <v>0</v>
      </c>
      <c r="E50" s="209"/>
      <c r="F50" s="210">
        <v>0</v>
      </c>
      <c r="G50" s="208">
        <v>0</v>
      </c>
      <c r="H50" s="210"/>
      <c r="I50" s="205">
        <v>0</v>
      </c>
      <c r="J50" s="208">
        <v>0</v>
      </c>
      <c r="K50" s="209"/>
      <c r="L50" s="210">
        <v>0</v>
      </c>
      <c r="M50" s="208">
        <v>0</v>
      </c>
      <c r="N50" s="210"/>
      <c r="O50" s="211">
        <v>0</v>
      </c>
      <c r="P50" s="208">
        <v>0</v>
      </c>
      <c r="Q50" s="210"/>
      <c r="R50" s="211">
        <v>0</v>
      </c>
      <c r="S50" s="208">
        <v>0</v>
      </c>
      <c r="T50" s="210"/>
      <c r="U50" s="205">
        <v>0</v>
      </c>
      <c r="V50" s="208">
        <v>0</v>
      </c>
      <c r="W50" s="209"/>
      <c r="X50" s="219">
        <v>0</v>
      </c>
      <c r="Y50" s="221">
        <v>0</v>
      </c>
      <c r="Z50" s="220"/>
      <c r="AA50" s="221">
        <v>0</v>
      </c>
      <c r="AB50" s="208">
        <v>0</v>
      </c>
      <c r="AC50" s="220"/>
      <c r="AD50" s="205">
        <v>0</v>
      </c>
      <c r="AE50" s="208">
        <v>0</v>
      </c>
      <c r="AF50" s="209"/>
      <c r="AG50" s="205">
        <v>1</v>
      </c>
      <c r="AH50" s="208">
        <v>0</v>
      </c>
      <c r="AI50" s="209">
        <v>1</v>
      </c>
      <c r="AJ50" s="205">
        <v>1</v>
      </c>
      <c r="AK50" s="208">
        <v>0</v>
      </c>
      <c r="AL50" s="209">
        <v>1</v>
      </c>
      <c r="AM50" s="207">
        <v>0</v>
      </c>
    </row>
    <row r="51" spans="1:39" ht="18.75" customHeight="1">
      <c r="A51" s="23" t="s">
        <v>79</v>
      </c>
      <c r="B51" s="112">
        <f>SUM(B4:B50)</f>
        <v>47</v>
      </c>
      <c r="C51" s="113">
        <f>SUM(C4:C50)</f>
        <v>0</v>
      </c>
      <c r="D51" s="114">
        <f aca="true" t="shared" si="0" ref="D51:AM51">SUM(D4:D50)</f>
        <v>0</v>
      </c>
      <c r="E51" s="114">
        <f t="shared" si="0"/>
        <v>0</v>
      </c>
      <c r="F51" s="115">
        <f t="shared" si="0"/>
        <v>0</v>
      </c>
      <c r="G51" s="116">
        <f t="shared" si="0"/>
        <v>0</v>
      </c>
      <c r="H51" s="117">
        <f t="shared" si="0"/>
        <v>0</v>
      </c>
      <c r="I51" s="113">
        <f t="shared" si="0"/>
        <v>0</v>
      </c>
      <c r="J51" s="116">
        <f t="shared" si="0"/>
        <v>0</v>
      </c>
      <c r="K51" s="118">
        <f t="shared" si="0"/>
        <v>0</v>
      </c>
      <c r="L51" s="117">
        <f t="shared" si="0"/>
        <v>0</v>
      </c>
      <c r="M51" s="116">
        <f t="shared" si="0"/>
        <v>0</v>
      </c>
      <c r="N51" s="117">
        <f t="shared" si="0"/>
        <v>0</v>
      </c>
      <c r="O51" s="115">
        <f t="shared" si="0"/>
        <v>0</v>
      </c>
      <c r="P51" s="116">
        <f t="shared" si="0"/>
        <v>0</v>
      </c>
      <c r="Q51" s="117">
        <f t="shared" si="0"/>
        <v>0</v>
      </c>
      <c r="R51" s="115">
        <f t="shared" si="0"/>
        <v>0</v>
      </c>
      <c r="S51" s="116">
        <f t="shared" si="0"/>
        <v>0</v>
      </c>
      <c r="T51" s="117">
        <f t="shared" si="0"/>
        <v>0</v>
      </c>
      <c r="U51" s="113">
        <f t="shared" si="0"/>
        <v>0</v>
      </c>
      <c r="V51" s="116">
        <f t="shared" si="0"/>
        <v>0</v>
      </c>
      <c r="W51" s="118">
        <f t="shared" si="0"/>
        <v>0</v>
      </c>
      <c r="X51" s="117">
        <f t="shared" si="0"/>
        <v>0</v>
      </c>
      <c r="Y51" s="116">
        <f t="shared" si="0"/>
        <v>0</v>
      </c>
      <c r="Z51" s="117">
        <f t="shared" si="0"/>
        <v>0</v>
      </c>
      <c r="AA51" s="115">
        <f t="shared" si="0"/>
        <v>0</v>
      </c>
      <c r="AB51" s="116">
        <f t="shared" si="0"/>
        <v>0</v>
      </c>
      <c r="AC51" s="117">
        <f t="shared" si="0"/>
        <v>0</v>
      </c>
      <c r="AD51" s="113">
        <f t="shared" si="0"/>
        <v>1</v>
      </c>
      <c r="AE51" s="116">
        <f t="shared" si="0"/>
        <v>0</v>
      </c>
      <c r="AF51" s="118">
        <f t="shared" si="0"/>
        <v>1</v>
      </c>
      <c r="AG51" s="113">
        <f t="shared" si="0"/>
        <v>43</v>
      </c>
      <c r="AH51" s="116">
        <f t="shared" si="0"/>
        <v>3</v>
      </c>
      <c r="AI51" s="118">
        <f t="shared" si="0"/>
        <v>46</v>
      </c>
      <c r="AJ51" s="113">
        <f t="shared" si="0"/>
        <v>44</v>
      </c>
      <c r="AK51" s="116">
        <f t="shared" si="0"/>
        <v>3</v>
      </c>
      <c r="AL51" s="118">
        <f t="shared" si="0"/>
        <v>47</v>
      </c>
      <c r="AM51" s="112">
        <f t="shared" si="0"/>
        <v>0</v>
      </c>
    </row>
  </sheetData>
  <sheetProtection/>
  <mergeCells count="14">
    <mergeCell ref="A2:B2"/>
    <mergeCell ref="C2:E2"/>
    <mergeCell ref="F2:H2"/>
    <mergeCell ref="I2:K2"/>
    <mergeCell ref="L2:N2"/>
    <mergeCell ref="U2:W2"/>
    <mergeCell ref="O2:Q2"/>
    <mergeCell ref="R2:T2"/>
    <mergeCell ref="AM2:AM3"/>
    <mergeCell ref="AJ2:AL2"/>
    <mergeCell ref="X2:Z2"/>
    <mergeCell ref="AA2:AC2"/>
    <mergeCell ref="AD2:AF2"/>
    <mergeCell ref="AG2:AI2"/>
  </mergeCells>
  <conditionalFormatting sqref="A1:A65536 B3:B65536 AE3:AF51 AG2:AG51 AH3:AI51 AM2:IV51 AK3:AL51 AJ2:AJ51 C2:AD51 B1:IV1 C52:IV65536">
    <cfRule type="cellIs" priority="5" dxfId="42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AQ107"/>
  <sheetViews>
    <sheetView view="pageBreakPreview" zoomScale="50" zoomScaleSheetLayoutView="50" zoomScalePageLayoutView="0" workbookViewId="0" topLeftCell="A1">
      <pane xSplit="2" ySplit="3" topLeftCell="C3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:Y1"/>
    </sheetView>
  </sheetViews>
  <sheetFormatPr defaultColWidth="9.00390625" defaultRowHeight="13.5"/>
  <cols>
    <col min="1" max="1" width="10.75390625" style="11" customWidth="1"/>
    <col min="2" max="2" width="10.375" style="11" customWidth="1"/>
    <col min="3" max="3" width="8.125" style="11" bestFit="1" customWidth="1"/>
    <col min="4" max="4" width="5.50390625" style="11" bestFit="1" customWidth="1"/>
    <col min="5" max="5" width="8.125" style="11" bestFit="1" customWidth="1"/>
    <col min="6" max="6" width="6.50390625" style="11" bestFit="1" customWidth="1"/>
    <col min="7" max="7" width="5.50390625" style="11" bestFit="1" customWidth="1"/>
    <col min="8" max="9" width="6.50390625" style="11" bestFit="1" customWidth="1"/>
    <col min="10" max="10" width="5.50390625" style="11" bestFit="1" customWidth="1"/>
    <col min="11" max="11" width="6.50390625" style="11" bestFit="1" customWidth="1"/>
    <col min="12" max="13" width="5.50390625" style="11" bestFit="1" customWidth="1"/>
    <col min="14" max="14" width="6.50390625" style="11" bestFit="1" customWidth="1"/>
    <col min="15" max="20" width="4.75390625" style="11" bestFit="1" customWidth="1"/>
    <col min="21" max="21" width="5.50390625" style="11" bestFit="1" customWidth="1"/>
    <col min="22" max="22" width="4.75390625" style="11" bestFit="1" customWidth="1"/>
    <col min="23" max="23" width="5.50390625" style="11" bestFit="1" customWidth="1"/>
    <col min="24" max="29" width="4.75390625" style="11" bestFit="1" customWidth="1"/>
    <col min="30" max="31" width="5.50390625" style="11" bestFit="1" customWidth="1"/>
    <col min="32" max="33" width="6.50390625" style="11" bestFit="1" customWidth="1"/>
    <col min="34" max="34" width="5.50390625" style="11" bestFit="1" customWidth="1"/>
    <col min="35" max="35" width="6.50390625" style="11" bestFit="1" customWidth="1"/>
    <col min="36" max="36" width="8.125" style="11" bestFit="1" customWidth="1"/>
    <col min="37" max="37" width="6.50390625" style="11" bestFit="1" customWidth="1"/>
    <col min="38" max="38" width="8.125" style="11" bestFit="1" customWidth="1"/>
    <col min="39" max="39" width="7.00390625" style="11" bestFit="1" customWidth="1"/>
    <col min="40" max="42" width="10.125" style="11" customWidth="1"/>
    <col min="43" max="43" width="5.625" style="11" customWidth="1"/>
    <col min="44" max="16384" width="9.00390625" style="11" customWidth="1"/>
  </cols>
  <sheetData>
    <row r="1" spans="1:43" s="12" customFormat="1" ht="24" customHeight="1">
      <c r="A1" s="119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Q1" s="7"/>
    </row>
    <row r="2" spans="1:40" s="8" customFormat="1" ht="21" customHeight="1">
      <c r="A2" s="308" t="s">
        <v>84</v>
      </c>
      <c r="B2" s="275"/>
      <c r="C2" s="308" t="s">
        <v>66</v>
      </c>
      <c r="D2" s="309"/>
      <c r="E2" s="310"/>
      <c r="F2" s="308" t="s">
        <v>96</v>
      </c>
      <c r="G2" s="309"/>
      <c r="H2" s="310"/>
      <c r="I2" s="308" t="s">
        <v>67</v>
      </c>
      <c r="J2" s="309"/>
      <c r="K2" s="310"/>
      <c r="L2" s="308" t="s">
        <v>68</v>
      </c>
      <c r="M2" s="309"/>
      <c r="N2" s="310"/>
      <c r="O2" s="308" t="s">
        <v>97</v>
      </c>
      <c r="P2" s="309"/>
      <c r="Q2" s="310"/>
      <c r="R2" s="308" t="s">
        <v>98</v>
      </c>
      <c r="S2" s="309"/>
      <c r="T2" s="310"/>
      <c r="U2" s="308" t="s">
        <v>69</v>
      </c>
      <c r="V2" s="309"/>
      <c r="W2" s="310"/>
      <c r="X2" s="317" t="s">
        <v>99</v>
      </c>
      <c r="Y2" s="318"/>
      <c r="Z2" s="319"/>
      <c r="AA2" s="317" t="s">
        <v>100</v>
      </c>
      <c r="AB2" s="318"/>
      <c r="AC2" s="319"/>
      <c r="AD2" s="308" t="s">
        <v>81</v>
      </c>
      <c r="AE2" s="309"/>
      <c r="AF2" s="310"/>
      <c r="AG2" s="308" t="s">
        <v>82</v>
      </c>
      <c r="AH2" s="309"/>
      <c r="AI2" s="310"/>
      <c r="AJ2" s="308" t="s">
        <v>79</v>
      </c>
      <c r="AK2" s="309"/>
      <c r="AL2" s="310"/>
      <c r="AM2" s="321" t="s">
        <v>83</v>
      </c>
      <c r="AN2" s="9"/>
    </row>
    <row r="3" spans="1:40" s="9" customFormat="1" ht="21" customHeight="1">
      <c r="A3" s="13" t="s">
        <v>85</v>
      </c>
      <c r="B3" s="25" t="s">
        <v>65</v>
      </c>
      <c r="C3" s="27" t="s">
        <v>70</v>
      </c>
      <c r="D3" s="28" t="s">
        <v>71</v>
      </c>
      <c r="E3" s="29" t="s">
        <v>72</v>
      </c>
      <c r="F3" s="27" t="s">
        <v>70</v>
      </c>
      <c r="G3" s="28" t="s">
        <v>71</v>
      </c>
      <c r="H3" s="29" t="s">
        <v>72</v>
      </c>
      <c r="I3" s="27" t="s">
        <v>70</v>
      </c>
      <c r="J3" s="28" t="s">
        <v>71</v>
      </c>
      <c r="K3" s="29" t="s">
        <v>72</v>
      </c>
      <c r="L3" s="27" t="s">
        <v>70</v>
      </c>
      <c r="M3" s="28" t="s">
        <v>71</v>
      </c>
      <c r="N3" s="29" t="s">
        <v>72</v>
      </c>
      <c r="O3" s="27" t="s">
        <v>70</v>
      </c>
      <c r="P3" s="28" t="s">
        <v>71</v>
      </c>
      <c r="Q3" s="29" t="s">
        <v>72</v>
      </c>
      <c r="R3" s="27" t="s">
        <v>70</v>
      </c>
      <c r="S3" s="28" t="s">
        <v>71</v>
      </c>
      <c r="T3" s="29" t="s">
        <v>72</v>
      </c>
      <c r="U3" s="27" t="s">
        <v>70</v>
      </c>
      <c r="V3" s="28" t="s">
        <v>71</v>
      </c>
      <c r="W3" s="29" t="s">
        <v>72</v>
      </c>
      <c r="X3" s="27" t="s">
        <v>70</v>
      </c>
      <c r="Y3" s="28" t="s">
        <v>71</v>
      </c>
      <c r="Z3" s="29" t="s">
        <v>72</v>
      </c>
      <c r="AA3" s="27" t="s">
        <v>70</v>
      </c>
      <c r="AB3" s="28" t="s">
        <v>71</v>
      </c>
      <c r="AC3" s="29" t="s">
        <v>72</v>
      </c>
      <c r="AD3" s="27" t="s">
        <v>70</v>
      </c>
      <c r="AE3" s="28" t="s">
        <v>71</v>
      </c>
      <c r="AF3" s="29" t="s">
        <v>72</v>
      </c>
      <c r="AG3" s="27" t="s">
        <v>70</v>
      </c>
      <c r="AH3" s="28" t="s">
        <v>71</v>
      </c>
      <c r="AI3" s="29" t="s">
        <v>72</v>
      </c>
      <c r="AJ3" s="30" t="s">
        <v>70</v>
      </c>
      <c r="AK3" s="31" t="s">
        <v>71</v>
      </c>
      <c r="AL3" s="32" t="s">
        <v>72</v>
      </c>
      <c r="AM3" s="322"/>
      <c r="AN3" s="11"/>
    </row>
    <row r="4" spans="1:39" ht="21" customHeight="1">
      <c r="A4" s="222" t="s">
        <v>88</v>
      </c>
      <c r="B4" s="223">
        <v>101</v>
      </c>
      <c r="C4" s="224">
        <v>47</v>
      </c>
      <c r="D4" s="225">
        <v>2</v>
      </c>
      <c r="E4" s="226">
        <f>C4+D4</f>
        <v>49</v>
      </c>
      <c r="F4" s="224">
        <v>19</v>
      </c>
      <c r="G4" s="225">
        <v>5</v>
      </c>
      <c r="H4" s="226">
        <f>F4+G4</f>
        <v>24</v>
      </c>
      <c r="I4" s="224">
        <v>7</v>
      </c>
      <c r="J4" s="225">
        <v>1</v>
      </c>
      <c r="K4" s="226">
        <f>I4+J4</f>
        <v>8</v>
      </c>
      <c r="L4" s="224">
        <v>1</v>
      </c>
      <c r="M4" s="225">
        <v>3</v>
      </c>
      <c r="N4" s="226">
        <f>L4+M4</f>
        <v>4</v>
      </c>
      <c r="O4" s="224">
        <v>0</v>
      </c>
      <c r="P4" s="225">
        <v>0</v>
      </c>
      <c r="Q4" s="226">
        <f>O4+P4</f>
        <v>0</v>
      </c>
      <c r="R4" s="224">
        <v>0</v>
      </c>
      <c r="S4" s="225">
        <v>0</v>
      </c>
      <c r="T4" s="226">
        <f>R4+S4</f>
        <v>0</v>
      </c>
      <c r="U4" s="224">
        <v>0</v>
      </c>
      <c r="V4" s="227">
        <v>0</v>
      </c>
      <c r="W4" s="226">
        <f>U4+V4</f>
        <v>0</v>
      </c>
      <c r="X4" s="224">
        <v>0</v>
      </c>
      <c r="Y4" s="225">
        <v>0</v>
      </c>
      <c r="Z4" s="226">
        <f>X4+Y4</f>
        <v>0</v>
      </c>
      <c r="AA4" s="224">
        <v>0</v>
      </c>
      <c r="AB4" s="225">
        <v>0</v>
      </c>
      <c r="AC4" s="228">
        <f>AA4+AB4</f>
        <v>0</v>
      </c>
      <c r="AD4" s="224">
        <v>0</v>
      </c>
      <c r="AE4" s="225">
        <v>0</v>
      </c>
      <c r="AF4" s="226">
        <f>AD4+AE4</f>
        <v>0</v>
      </c>
      <c r="AG4" s="224">
        <v>14</v>
      </c>
      <c r="AH4" s="225">
        <v>2</v>
      </c>
      <c r="AI4" s="226">
        <f>AG4+AH4</f>
        <v>16</v>
      </c>
      <c r="AJ4" s="224">
        <v>88</v>
      </c>
      <c r="AK4" s="225">
        <v>13</v>
      </c>
      <c r="AL4" s="226">
        <v>101</v>
      </c>
      <c r="AM4" s="223">
        <v>0</v>
      </c>
    </row>
    <row r="5" spans="1:40" s="10" customFormat="1" ht="21" customHeight="1">
      <c r="A5" s="229" t="s">
        <v>16</v>
      </c>
      <c r="B5" s="230">
        <v>48</v>
      </c>
      <c r="C5" s="231">
        <v>29</v>
      </c>
      <c r="D5" s="227">
        <v>0</v>
      </c>
      <c r="E5" s="232">
        <f aca="true" t="shared" si="0" ref="E5:E50">C5+D5</f>
        <v>29</v>
      </c>
      <c r="F5" s="231">
        <v>4</v>
      </c>
      <c r="G5" s="227">
        <v>0</v>
      </c>
      <c r="H5" s="232">
        <f aca="true" t="shared" si="1" ref="H5:H50">F5+G5</f>
        <v>4</v>
      </c>
      <c r="I5" s="231">
        <v>2</v>
      </c>
      <c r="J5" s="227">
        <v>0</v>
      </c>
      <c r="K5" s="232">
        <f aca="true" t="shared" si="2" ref="K5:K50">I5+J5</f>
        <v>2</v>
      </c>
      <c r="L5" s="231">
        <v>2</v>
      </c>
      <c r="M5" s="227">
        <v>1</v>
      </c>
      <c r="N5" s="232">
        <f aca="true" t="shared" si="3" ref="N5:N50">L5+M5</f>
        <v>3</v>
      </c>
      <c r="O5" s="231">
        <v>0</v>
      </c>
      <c r="P5" s="227">
        <v>0</v>
      </c>
      <c r="Q5" s="232">
        <f aca="true" t="shared" si="4" ref="Q5:Q50">O5+P5</f>
        <v>0</v>
      </c>
      <c r="R5" s="231">
        <v>0</v>
      </c>
      <c r="S5" s="227">
        <v>0</v>
      </c>
      <c r="T5" s="232">
        <f aca="true" t="shared" si="5" ref="T5:T50">R5+S5</f>
        <v>0</v>
      </c>
      <c r="U5" s="231">
        <v>0</v>
      </c>
      <c r="V5" s="227">
        <v>0</v>
      </c>
      <c r="W5" s="232">
        <f aca="true" t="shared" si="6" ref="W5:W50">U5+V5</f>
        <v>0</v>
      </c>
      <c r="X5" s="231">
        <v>0</v>
      </c>
      <c r="Y5" s="227">
        <v>0</v>
      </c>
      <c r="Z5" s="232">
        <f aca="true" t="shared" si="7" ref="Z5:Z50">X5+Y5</f>
        <v>0</v>
      </c>
      <c r="AA5" s="231">
        <v>0</v>
      </c>
      <c r="AB5" s="227">
        <v>0</v>
      </c>
      <c r="AC5" s="233">
        <f aca="true" t="shared" si="8" ref="AC5:AC50">AA5+AB5</f>
        <v>0</v>
      </c>
      <c r="AD5" s="231">
        <v>0</v>
      </c>
      <c r="AE5" s="227">
        <v>0</v>
      </c>
      <c r="AF5" s="232">
        <f aca="true" t="shared" si="9" ref="AF5:AF50">AD5+AE5</f>
        <v>0</v>
      </c>
      <c r="AG5" s="231">
        <v>6</v>
      </c>
      <c r="AH5" s="227">
        <v>2</v>
      </c>
      <c r="AI5" s="232">
        <f aca="true" t="shared" si="10" ref="AI5:AI50">AG5+AH5</f>
        <v>8</v>
      </c>
      <c r="AJ5" s="231">
        <v>43</v>
      </c>
      <c r="AK5" s="227">
        <v>3</v>
      </c>
      <c r="AL5" s="232">
        <v>46</v>
      </c>
      <c r="AM5" s="230">
        <v>2</v>
      </c>
      <c r="AN5" s="11"/>
    </row>
    <row r="6" spans="1:40" s="10" customFormat="1" ht="21" customHeight="1">
      <c r="A6" s="229" t="s">
        <v>17</v>
      </c>
      <c r="B6" s="230">
        <v>48</v>
      </c>
      <c r="C6" s="231">
        <v>12</v>
      </c>
      <c r="D6" s="227">
        <v>1</v>
      </c>
      <c r="E6" s="232">
        <f t="shared" si="0"/>
        <v>13</v>
      </c>
      <c r="F6" s="231">
        <v>5</v>
      </c>
      <c r="G6" s="227">
        <v>0</v>
      </c>
      <c r="H6" s="232">
        <f t="shared" si="1"/>
        <v>5</v>
      </c>
      <c r="I6" s="231">
        <v>1</v>
      </c>
      <c r="J6" s="227">
        <v>0</v>
      </c>
      <c r="K6" s="232">
        <f t="shared" si="2"/>
        <v>1</v>
      </c>
      <c r="L6" s="231">
        <v>2</v>
      </c>
      <c r="M6" s="227">
        <v>1</v>
      </c>
      <c r="N6" s="232">
        <f t="shared" si="3"/>
        <v>3</v>
      </c>
      <c r="O6" s="231">
        <v>0</v>
      </c>
      <c r="P6" s="227">
        <v>0</v>
      </c>
      <c r="Q6" s="232">
        <f t="shared" si="4"/>
        <v>0</v>
      </c>
      <c r="R6" s="231">
        <v>6</v>
      </c>
      <c r="S6" s="227">
        <v>0</v>
      </c>
      <c r="T6" s="232">
        <f t="shared" si="5"/>
        <v>6</v>
      </c>
      <c r="U6" s="231">
        <v>1</v>
      </c>
      <c r="V6" s="227">
        <v>1</v>
      </c>
      <c r="W6" s="232">
        <f t="shared" si="6"/>
        <v>2</v>
      </c>
      <c r="X6" s="231">
        <v>0</v>
      </c>
      <c r="Y6" s="227">
        <v>0</v>
      </c>
      <c r="Z6" s="232">
        <f t="shared" si="7"/>
        <v>0</v>
      </c>
      <c r="AA6" s="231">
        <v>0</v>
      </c>
      <c r="AB6" s="227">
        <v>0</v>
      </c>
      <c r="AC6" s="233">
        <f t="shared" si="8"/>
        <v>0</v>
      </c>
      <c r="AD6" s="231">
        <v>3</v>
      </c>
      <c r="AE6" s="227">
        <v>1</v>
      </c>
      <c r="AF6" s="232">
        <f t="shared" si="9"/>
        <v>4</v>
      </c>
      <c r="AG6" s="231">
        <v>11</v>
      </c>
      <c r="AH6" s="227">
        <v>3</v>
      </c>
      <c r="AI6" s="232">
        <f t="shared" si="10"/>
        <v>14</v>
      </c>
      <c r="AJ6" s="231">
        <v>41</v>
      </c>
      <c r="AK6" s="227">
        <v>7</v>
      </c>
      <c r="AL6" s="232">
        <v>48</v>
      </c>
      <c r="AM6" s="230">
        <v>0</v>
      </c>
      <c r="AN6" s="11"/>
    </row>
    <row r="7" spans="1:40" s="10" customFormat="1" ht="21" customHeight="1">
      <c r="A7" s="229" t="s">
        <v>18</v>
      </c>
      <c r="B7" s="230">
        <v>59</v>
      </c>
      <c r="C7" s="231">
        <v>27</v>
      </c>
      <c r="D7" s="227">
        <v>0</v>
      </c>
      <c r="E7" s="232">
        <f t="shared" si="0"/>
        <v>27</v>
      </c>
      <c r="F7" s="231">
        <v>3</v>
      </c>
      <c r="G7" s="227">
        <v>2</v>
      </c>
      <c r="H7" s="232">
        <f t="shared" si="1"/>
        <v>5</v>
      </c>
      <c r="I7" s="231">
        <v>4</v>
      </c>
      <c r="J7" s="227">
        <v>0</v>
      </c>
      <c r="K7" s="232">
        <f t="shared" si="2"/>
        <v>4</v>
      </c>
      <c r="L7" s="231">
        <v>4</v>
      </c>
      <c r="M7" s="227">
        <v>4</v>
      </c>
      <c r="N7" s="232">
        <f t="shared" si="3"/>
        <v>8</v>
      </c>
      <c r="O7" s="231">
        <v>0</v>
      </c>
      <c r="P7" s="227">
        <v>0</v>
      </c>
      <c r="Q7" s="232">
        <f t="shared" si="4"/>
        <v>0</v>
      </c>
      <c r="R7" s="231">
        <v>0</v>
      </c>
      <c r="S7" s="227">
        <v>0</v>
      </c>
      <c r="T7" s="232">
        <f t="shared" si="5"/>
        <v>0</v>
      </c>
      <c r="U7" s="231">
        <v>1</v>
      </c>
      <c r="V7" s="227">
        <v>0</v>
      </c>
      <c r="W7" s="232">
        <f t="shared" si="6"/>
        <v>1</v>
      </c>
      <c r="X7" s="231">
        <v>0</v>
      </c>
      <c r="Y7" s="227">
        <v>0</v>
      </c>
      <c r="Z7" s="232">
        <f t="shared" si="7"/>
        <v>0</v>
      </c>
      <c r="AA7" s="231">
        <v>0</v>
      </c>
      <c r="AB7" s="227">
        <v>0</v>
      </c>
      <c r="AC7" s="233">
        <f t="shared" si="8"/>
        <v>0</v>
      </c>
      <c r="AD7" s="231">
        <v>1</v>
      </c>
      <c r="AE7" s="227">
        <v>0</v>
      </c>
      <c r="AF7" s="232">
        <f t="shared" si="9"/>
        <v>1</v>
      </c>
      <c r="AG7" s="231">
        <v>12</v>
      </c>
      <c r="AH7" s="227">
        <v>1</v>
      </c>
      <c r="AI7" s="232">
        <f t="shared" si="10"/>
        <v>13</v>
      </c>
      <c r="AJ7" s="231">
        <v>52</v>
      </c>
      <c r="AK7" s="227">
        <v>7</v>
      </c>
      <c r="AL7" s="232">
        <v>59</v>
      </c>
      <c r="AM7" s="230">
        <v>0</v>
      </c>
      <c r="AN7" s="11"/>
    </row>
    <row r="8" spans="1:40" s="10" customFormat="1" ht="21" customHeight="1">
      <c r="A8" s="229" t="s">
        <v>19</v>
      </c>
      <c r="B8" s="230">
        <v>43</v>
      </c>
      <c r="C8" s="231">
        <v>25</v>
      </c>
      <c r="D8" s="227">
        <v>2</v>
      </c>
      <c r="E8" s="232">
        <f t="shared" si="0"/>
        <v>27</v>
      </c>
      <c r="F8" s="231">
        <v>3</v>
      </c>
      <c r="G8" s="227">
        <v>0</v>
      </c>
      <c r="H8" s="232">
        <f t="shared" si="1"/>
        <v>3</v>
      </c>
      <c r="I8" s="231">
        <v>1</v>
      </c>
      <c r="J8" s="227">
        <v>0</v>
      </c>
      <c r="K8" s="232">
        <f t="shared" si="2"/>
        <v>1</v>
      </c>
      <c r="L8" s="231">
        <v>0</v>
      </c>
      <c r="M8" s="227">
        <v>1</v>
      </c>
      <c r="N8" s="232">
        <f t="shared" si="3"/>
        <v>1</v>
      </c>
      <c r="O8" s="231">
        <v>0</v>
      </c>
      <c r="P8" s="227">
        <v>0</v>
      </c>
      <c r="Q8" s="232">
        <f t="shared" si="4"/>
        <v>0</v>
      </c>
      <c r="R8" s="231">
        <v>0</v>
      </c>
      <c r="S8" s="227">
        <v>0</v>
      </c>
      <c r="T8" s="232">
        <f t="shared" si="5"/>
        <v>0</v>
      </c>
      <c r="U8" s="231">
        <v>2</v>
      </c>
      <c r="V8" s="227">
        <v>2</v>
      </c>
      <c r="W8" s="232">
        <f t="shared" si="6"/>
        <v>4</v>
      </c>
      <c r="X8" s="231">
        <v>0</v>
      </c>
      <c r="Y8" s="227">
        <v>0</v>
      </c>
      <c r="Z8" s="232">
        <f t="shared" si="7"/>
        <v>0</v>
      </c>
      <c r="AA8" s="231">
        <v>0</v>
      </c>
      <c r="AB8" s="227">
        <v>0</v>
      </c>
      <c r="AC8" s="232">
        <f t="shared" si="8"/>
        <v>0</v>
      </c>
      <c r="AD8" s="231">
        <v>0</v>
      </c>
      <c r="AE8" s="227">
        <v>0</v>
      </c>
      <c r="AF8" s="232">
        <f t="shared" si="9"/>
        <v>0</v>
      </c>
      <c r="AG8" s="231">
        <v>6</v>
      </c>
      <c r="AH8" s="227">
        <v>1</v>
      </c>
      <c r="AI8" s="232">
        <f t="shared" si="10"/>
        <v>7</v>
      </c>
      <c r="AJ8" s="231">
        <v>37</v>
      </c>
      <c r="AK8" s="227">
        <v>6</v>
      </c>
      <c r="AL8" s="232">
        <v>43</v>
      </c>
      <c r="AM8" s="230">
        <v>0</v>
      </c>
      <c r="AN8" s="11"/>
    </row>
    <row r="9" spans="1:40" s="10" customFormat="1" ht="21" customHeight="1">
      <c r="A9" s="229" t="s">
        <v>20</v>
      </c>
      <c r="B9" s="230">
        <v>44</v>
      </c>
      <c r="C9" s="231">
        <v>28</v>
      </c>
      <c r="D9" s="227">
        <v>1</v>
      </c>
      <c r="E9" s="232">
        <f t="shared" si="0"/>
        <v>29</v>
      </c>
      <c r="F9" s="231">
        <v>3</v>
      </c>
      <c r="G9" s="227">
        <v>0</v>
      </c>
      <c r="H9" s="232">
        <f t="shared" si="1"/>
        <v>3</v>
      </c>
      <c r="I9" s="231">
        <v>1</v>
      </c>
      <c r="J9" s="227">
        <v>0</v>
      </c>
      <c r="K9" s="232">
        <f t="shared" si="2"/>
        <v>1</v>
      </c>
      <c r="L9" s="231">
        <v>1</v>
      </c>
      <c r="M9" s="227">
        <v>1</v>
      </c>
      <c r="N9" s="232">
        <f t="shared" si="3"/>
        <v>2</v>
      </c>
      <c r="O9" s="231">
        <v>0</v>
      </c>
      <c r="P9" s="227">
        <v>0</v>
      </c>
      <c r="Q9" s="232">
        <f t="shared" si="4"/>
        <v>0</v>
      </c>
      <c r="R9" s="231">
        <v>0</v>
      </c>
      <c r="S9" s="227">
        <v>0</v>
      </c>
      <c r="T9" s="232">
        <f t="shared" si="5"/>
        <v>0</v>
      </c>
      <c r="U9" s="231">
        <v>2</v>
      </c>
      <c r="V9" s="227">
        <v>0</v>
      </c>
      <c r="W9" s="232">
        <f t="shared" si="6"/>
        <v>2</v>
      </c>
      <c r="X9" s="231">
        <v>0</v>
      </c>
      <c r="Y9" s="227">
        <v>0</v>
      </c>
      <c r="Z9" s="232">
        <f t="shared" si="7"/>
        <v>0</v>
      </c>
      <c r="AA9" s="231">
        <v>0</v>
      </c>
      <c r="AB9" s="227">
        <v>0</v>
      </c>
      <c r="AC9" s="233">
        <f t="shared" si="8"/>
        <v>0</v>
      </c>
      <c r="AD9" s="231">
        <v>0</v>
      </c>
      <c r="AE9" s="227">
        <v>0</v>
      </c>
      <c r="AF9" s="232">
        <f t="shared" si="9"/>
        <v>0</v>
      </c>
      <c r="AG9" s="231">
        <v>6</v>
      </c>
      <c r="AH9" s="227">
        <v>0</v>
      </c>
      <c r="AI9" s="232">
        <f t="shared" si="10"/>
        <v>6</v>
      </c>
      <c r="AJ9" s="231">
        <v>41</v>
      </c>
      <c r="AK9" s="227">
        <v>2</v>
      </c>
      <c r="AL9" s="232">
        <v>43</v>
      </c>
      <c r="AM9" s="230">
        <v>1</v>
      </c>
      <c r="AN9" s="11"/>
    </row>
    <row r="10" spans="1:40" s="10" customFormat="1" ht="21" customHeight="1">
      <c r="A10" s="234" t="s">
        <v>21</v>
      </c>
      <c r="B10" s="235">
        <v>58</v>
      </c>
      <c r="C10" s="236">
        <v>23</v>
      </c>
      <c r="D10" s="237">
        <v>3</v>
      </c>
      <c r="E10" s="238">
        <f t="shared" si="0"/>
        <v>26</v>
      </c>
      <c r="F10" s="236">
        <v>15</v>
      </c>
      <c r="G10" s="237">
        <v>0</v>
      </c>
      <c r="H10" s="238">
        <f t="shared" si="1"/>
        <v>15</v>
      </c>
      <c r="I10" s="236">
        <v>3</v>
      </c>
      <c r="J10" s="237">
        <v>0</v>
      </c>
      <c r="K10" s="238">
        <f t="shared" si="2"/>
        <v>3</v>
      </c>
      <c r="L10" s="236">
        <v>1</v>
      </c>
      <c r="M10" s="237">
        <v>4</v>
      </c>
      <c r="N10" s="238">
        <f t="shared" si="3"/>
        <v>5</v>
      </c>
      <c r="O10" s="236">
        <v>0</v>
      </c>
      <c r="P10" s="237">
        <v>0</v>
      </c>
      <c r="Q10" s="238">
        <f t="shared" si="4"/>
        <v>0</v>
      </c>
      <c r="R10" s="236">
        <v>0</v>
      </c>
      <c r="S10" s="237">
        <v>0</v>
      </c>
      <c r="T10" s="238">
        <f t="shared" si="5"/>
        <v>0</v>
      </c>
      <c r="U10" s="236">
        <v>1</v>
      </c>
      <c r="V10" s="237">
        <v>0</v>
      </c>
      <c r="W10" s="238">
        <f t="shared" si="6"/>
        <v>1</v>
      </c>
      <c r="X10" s="236">
        <v>0</v>
      </c>
      <c r="Y10" s="237">
        <v>0</v>
      </c>
      <c r="Z10" s="238">
        <f t="shared" si="7"/>
        <v>0</v>
      </c>
      <c r="AA10" s="236">
        <v>0</v>
      </c>
      <c r="AB10" s="237">
        <v>0</v>
      </c>
      <c r="AC10" s="239">
        <f t="shared" si="8"/>
        <v>0</v>
      </c>
      <c r="AD10" s="236">
        <v>0</v>
      </c>
      <c r="AE10" s="237">
        <v>0</v>
      </c>
      <c r="AF10" s="238">
        <f t="shared" si="9"/>
        <v>0</v>
      </c>
      <c r="AG10" s="236">
        <v>7</v>
      </c>
      <c r="AH10" s="237">
        <v>1</v>
      </c>
      <c r="AI10" s="238">
        <f t="shared" si="10"/>
        <v>8</v>
      </c>
      <c r="AJ10" s="240">
        <v>50</v>
      </c>
      <c r="AK10" s="237">
        <v>8</v>
      </c>
      <c r="AL10" s="232">
        <v>58</v>
      </c>
      <c r="AM10" s="230">
        <v>0</v>
      </c>
      <c r="AN10" s="11"/>
    </row>
    <row r="11" spans="1:40" s="10" customFormat="1" ht="21" customHeight="1">
      <c r="A11" s="229" t="s">
        <v>22</v>
      </c>
      <c r="B11" s="230">
        <v>63</v>
      </c>
      <c r="C11" s="231">
        <v>39</v>
      </c>
      <c r="D11" s="227">
        <v>0</v>
      </c>
      <c r="E11" s="232">
        <f t="shared" si="0"/>
        <v>39</v>
      </c>
      <c r="F11" s="231">
        <v>3</v>
      </c>
      <c r="G11" s="227">
        <v>1</v>
      </c>
      <c r="H11" s="232">
        <f t="shared" si="1"/>
        <v>4</v>
      </c>
      <c r="I11" s="231">
        <v>3</v>
      </c>
      <c r="J11" s="227">
        <v>1</v>
      </c>
      <c r="K11" s="232">
        <f t="shared" si="2"/>
        <v>4</v>
      </c>
      <c r="L11" s="231">
        <v>1</v>
      </c>
      <c r="M11" s="227">
        <v>2</v>
      </c>
      <c r="N11" s="232">
        <f t="shared" si="3"/>
        <v>3</v>
      </c>
      <c r="O11" s="231">
        <v>0</v>
      </c>
      <c r="P11" s="227">
        <v>0</v>
      </c>
      <c r="Q11" s="232">
        <f t="shared" si="4"/>
        <v>0</v>
      </c>
      <c r="R11" s="231">
        <v>0</v>
      </c>
      <c r="S11" s="227">
        <v>0</v>
      </c>
      <c r="T11" s="232">
        <f t="shared" si="5"/>
        <v>0</v>
      </c>
      <c r="U11" s="231">
        <v>0</v>
      </c>
      <c r="V11" s="227">
        <v>0</v>
      </c>
      <c r="W11" s="232">
        <f t="shared" si="6"/>
        <v>0</v>
      </c>
      <c r="X11" s="231">
        <v>0</v>
      </c>
      <c r="Y11" s="227">
        <v>0</v>
      </c>
      <c r="Z11" s="232">
        <f t="shared" si="7"/>
        <v>0</v>
      </c>
      <c r="AA11" s="231">
        <v>0</v>
      </c>
      <c r="AB11" s="227">
        <v>0</v>
      </c>
      <c r="AC11" s="233">
        <f t="shared" si="8"/>
        <v>0</v>
      </c>
      <c r="AD11" s="231">
        <v>0</v>
      </c>
      <c r="AE11" s="227">
        <v>0</v>
      </c>
      <c r="AF11" s="232">
        <f t="shared" si="9"/>
        <v>0</v>
      </c>
      <c r="AG11" s="231">
        <v>11</v>
      </c>
      <c r="AH11" s="227">
        <v>1</v>
      </c>
      <c r="AI11" s="232">
        <f t="shared" si="10"/>
        <v>12</v>
      </c>
      <c r="AJ11" s="231">
        <v>57</v>
      </c>
      <c r="AK11" s="227">
        <v>5</v>
      </c>
      <c r="AL11" s="226">
        <v>62</v>
      </c>
      <c r="AM11" s="223">
        <v>1</v>
      </c>
      <c r="AN11" s="11"/>
    </row>
    <row r="12" spans="1:40" s="10" customFormat="1" ht="21" customHeight="1">
      <c r="A12" s="229" t="s">
        <v>23</v>
      </c>
      <c r="B12" s="230">
        <v>50</v>
      </c>
      <c r="C12" s="231">
        <v>28</v>
      </c>
      <c r="D12" s="227">
        <v>1</v>
      </c>
      <c r="E12" s="232">
        <f t="shared" si="0"/>
        <v>29</v>
      </c>
      <c r="F12" s="231">
        <v>5</v>
      </c>
      <c r="G12" s="227">
        <v>1</v>
      </c>
      <c r="H12" s="232">
        <f t="shared" si="1"/>
        <v>6</v>
      </c>
      <c r="I12" s="231">
        <v>3</v>
      </c>
      <c r="J12" s="227">
        <v>0</v>
      </c>
      <c r="K12" s="232">
        <f t="shared" si="2"/>
        <v>3</v>
      </c>
      <c r="L12" s="231">
        <v>0</v>
      </c>
      <c r="M12" s="227">
        <v>1</v>
      </c>
      <c r="N12" s="232">
        <f t="shared" si="3"/>
        <v>1</v>
      </c>
      <c r="O12" s="231">
        <v>0</v>
      </c>
      <c r="P12" s="227">
        <v>0</v>
      </c>
      <c r="Q12" s="232">
        <f t="shared" si="4"/>
        <v>0</v>
      </c>
      <c r="R12" s="231">
        <v>0</v>
      </c>
      <c r="S12" s="227">
        <v>0</v>
      </c>
      <c r="T12" s="232">
        <f t="shared" si="5"/>
        <v>0</v>
      </c>
      <c r="U12" s="231">
        <v>0</v>
      </c>
      <c r="V12" s="227">
        <v>0</v>
      </c>
      <c r="W12" s="232">
        <f t="shared" si="6"/>
        <v>0</v>
      </c>
      <c r="X12" s="231">
        <v>0</v>
      </c>
      <c r="Y12" s="227">
        <v>0</v>
      </c>
      <c r="Z12" s="232">
        <f t="shared" si="7"/>
        <v>0</v>
      </c>
      <c r="AA12" s="231">
        <v>0</v>
      </c>
      <c r="AB12" s="227">
        <v>0</v>
      </c>
      <c r="AC12" s="233">
        <f t="shared" si="8"/>
        <v>0</v>
      </c>
      <c r="AD12" s="231">
        <v>0</v>
      </c>
      <c r="AE12" s="227">
        <v>0</v>
      </c>
      <c r="AF12" s="232">
        <f t="shared" si="9"/>
        <v>0</v>
      </c>
      <c r="AG12" s="231">
        <v>8</v>
      </c>
      <c r="AH12" s="227">
        <v>3</v>
      </c>
      <c r="AI12" s="232">
        <f t="shared" si="10"/>
        <v>11</v>
      </c>
      <c r="AJ12" s="231">
        <v>44</v>
      </c>
      <c r="AK12" s="227">
        <v>6</v>
      </c>
      <c r="AL12" s="232">
        <v>50</v>
      </c>
      <c r="AM12" s="230">
        <v>0</v>
      </c>
      <c r="AN12" s="11"/>
    </row>
    <row r="13" spans="1:40" s="10" customFormat="1" ht="21" customHeight="1">
      <c r="A13" s="229" t="s">
        <v>24</v>
      </c>
      <c r="B13" s="230">
        <v>50</v>
      </c>
      <c r="C13" s="231">
        <v>31</v>
      </c>
      <c r="D13" s="227">
        <v>0</v>
      </c>
      <c r="E13" s="232">
        <f t="shared" si="0"/>
        <v>31</v>
      </c>
      <c r="F13" s="231">
        <v>3</v>
      </c>
      <c r="G13" s="227">
        <v>3</v>
      </c>
      <c r="H13" s="232">
        <f t="shared" si="1"/>
        <v>6</v>
      </c>
      <c r="I13" s="231">
        <v>3</v>
      </c>
      <c r="J13" s="227">
        <v>0</v>
      </c>
      <c r="K13" s="232">
        <f t="shared" si="2"/>
        <v>3</v>
      </c>
      <c r="L13" s="231">
        <v>2</v>
      </c>
      <c r="M13" s="227">
        <v>0</v>
      </c>
      <c r="N13" s="232">
        <f t="shared" si="3"/>
        <v>2</v>
      </c>
      <c r="O13" s="231">
        <v>0</v>
      </c>
      <c r="P13" s="227">
        <v>0</v>
      </c>
      <c r="Q13" s="232">
        <f t="shared" si="4"/>
        <v>0</v>
      </c>
      <c r="R13" s="231">
        <v>0</v>
      </c>
      <c r="S13" s="227">
        <v>0</v>
      </c>
      <c r="T13" s="232">
        <f t="shared" si="5"/>
        <v>0</v>
      </c>
      <c r="U13" s="231">
        <v>0</v>
      </c>
      <c r="V13" s="227">
        <v>0</v>
      </c>
      <c r="W13" s="232">
        <f t="shared" si="6"/>
        <v>0</v>
      </c>
      <c r="X13" s="231">
        <v>0</v>
      </c>
      <c r="Y13" s="227">
        <v>0</v>
      </c>
      <c r="Z13" s="232">
        <f t="shared" si="7"/>
        <v>0</v>
      </c>
      <c r="AA13" s="231">
        <v>0</v>
      </c>
      <c r="AB13" s="227">
        <v>0</v>
      </c>
      <c r="AC13" s="233">
        <f t="shared" si="8"/>
        <v>0</v>
      </c>
      <c r="AD13" s="231">
        <v>0</v>
      </c>
      <c r="AE13" s="227">
        <v>0</v>
      </c>
      <c r="AF13" s="232">
        <f t="shared" si="9"/>
        <v>0</v>
      </c>
      <c r="AG13" s="231">
        <v>8</v>
      </c>
      <c r="AH13" s="227">
        <v>0</v>
      </c>
      <c r="AI13" s="232">
        <f t="shared" si="10"/>
        <v>8</v>
      </c>
      <c r="AJ13" s="231">
        <v>47</v>
      </c>
      <c r="AK13" s="227">
        <v>3</v>
      </c>
      <c r="AL13" s="232">
        <v>50</v>
      </c>
      <c r="AM13" s="230">
        <v>0</v>
      </c>
      <c r="AN13" s="11"/>
    </row>
    <row r="14" spans="1:40" s="10" customFormat="1" ht="21" customHeight="1">
      <c r="A14" s="229" t="s">
        <v>25</v>
      </c>
      <c r="B14" s="230">
        <v>93</v>
      </c>
      <c r="C14" s="231">
        <v>42</v>
      </c>
      <c r="D14" s="227">
        <v>1</v>
      </c>
      <c r="E14" s="232">
        <f t="shared" si="0"/>
        <v>43</v>
      </c>
      <c r="F14" s="231">
        <v>7</v>
      </c>
      <c r="G14" s="227">
        <v>4</v>
      </c>
      <c r="H14" s="232">
        <f t="shared" si="1"/>
        <v>11</v>
      </c>
      <c r="I14" s="231">
        <v>9</v>
      </c>
      <c r="J14" s="227">
        <v>0</v>
      </c>
      <c r="K14" s="232">
        <f t="shared" si="2"/>
        <v>9</v>
      </c>
      <c r="L14" s="231">
        <v>2</v>
      </c>
      <c r="M14" s="227">
        <v>3</v>
      </c>
      <c r="N14" s="232">
        <f t="shared" si="3"/>
        <v>5</v>
      </c>
      <c r="O14" s="231">
        <v>0</v>
      </c>
      <c r="P14" s="227">
        <v>0</v>
      </c>
      <c r="Q14" s="232">
        <f t="shared" si="4"/>
        <v>0</v>
      </c>
      <c r="R14" s="231">
        <v>0</v>
      </c>
      <c r="S14" s="227">
        <v>0</v>
      </c>
      <c r="T14" s="232">
        <f t="shared" si="5"/>
        <v>0</v>
      </c>
      <c r="U14" s="231">
        <v>0</v>
      </c>
      <c r="V14" s="227">
        <v>0</v>
      </c>
      <c r="W14" s="232">
        <f t="shared" si="6"/>
        <v>0</v>
      </c>
      <c r="X14" s="231">
        <v>0</v>
      </c>
      <c r="Y14" s="227">
        <v>0</v>
      </c>
      <c r="Z14" s="232">
        <f t="shared" si="7"/>
        <v>0</v>
      </c>
      <c r="AA14" s="231">
        <v>0</v>
      </c>
      <c r="AB14" s="227">
        <v>0</v>
      </c>
      <c r="AC14" s="233">
        <f t="shared" si="8"/>
        <v>0</v>
      </c>
      <c r="AD14" s="231">
        <v>1</v>
      </c>
      <c r="AE14" s="227">
        <v>0</v>
      </c>
      <c r="AF14" s="232">
        <f t="shared" si="9"/>
        <v>1</v>
      </c>
      <c r="AG14" s="231">
        <v>21</v>
      </c>
      <c r="AH14" s="227">
        <v>2</v>
      </c>
      <c r="AI14" s="232">
        <f t="shared" si="10"/>
        <v>23</v>
      </c>
      <c r="AJ14" s="231">
        <v>82</v>
      </c>
      <c r="AK14" s="227">
        <v>10</v>
      </c>
      <c r="AL14" s="232">
        <v>92</v>
      </c>
      <c r="AM14" s="230">
        <v>1</v>
      </c>
      <c r="AN14" s="11"/>
    </row>
    <row r="15" spans="1:40" s="10" customFormat="1" ht="21" customHeight="1">
      <c r="A15" s="229" t="s">
        <v>26</v>
      </c>
      <c r="B15" s="230">
        <v>95</v>
      </c>
      <c r="C15" s="231">
        <v>51</v>
      </c>
      <c r="D15" s="227">
        <v>0</v>
      </c>
      <c r="E15" s="232">
        <f t="shared" si="0"/>
        <v>51</v>
      </c>
      <c r="F15" s="231">
        <v>14</v>
      </c>
      <c r="G15" s="227">
        <v>3</v>
      </c>
      <c r="H15" s="232">
        <f t="shared" si="1"/>
        <v>17</v>
      </c>
      <c r="I15" s="231">
        <v>8</v>
      </c>
      <c r="J15" s="227">
        <v>0</v>
      </c>
      <c r="K15" s="232">
        <f t="shared" si="2"/>
        <v>8</v>
      </c>
      <c r="L15" s="231">
        <v>3</v>
      </c>
      <c r="M15" s="227">
        <v>2</v>
      </c>
      <c r="N15" s="232">
        <f t="shared" si="3"/>
        <v>5</v>
      </c>
      <c r="O15" s="231">
        <v>0</v>
      </c>
      <c r="P15" s="227">
        <v>0</v>
      </c>
      <c r="Q15" s="232">
        <f t="shared" si="4"/>
        <v>0</v>
      </c>
      <c r="R15" s="231">
        <v>0</v>
      </c>
      <c r="S15" s="227">
        <v>0</v>
      </c>
      <c r="T15" s="232">
        <f t="shared" si="5"/>
        <v>0</v>
      </c>
      <c r="U15" s="231">
        <v>0</v>
      </c>
      <c r="V15" s="227">
        <v>1</v>
      </c>
      <c r="W15" s="232">
        <f t="shared" si="6"/>
        <v>1</v>
      </c>
      <c r="X15" s="231">
        <v>0</v>
      </c>
      <c r="Y15" s="227">
        <v>0</v>
      </c>
      <c r="Z15" s="232">
        <f t="shared" si="7"/>
        <v>0</v>
      </c>
      <c r="AA15" s="231">
        <v>0</v>
      </c>
      <c r="AB15" s="227">
        <v>0</v>
      </c>
      <c r="AC15" s="233">
        <f t="shared" si="8"/>
        <v>0</v>
      </c>
      <c r="AD15" s="231">
        <v>2</v>
      </c>
      <c r="AE15" s="227">
        <v>2</v>
      </c>
      <c r="AF15" s="232">
        <f t="shared" si="9"/>
        <v>4</v>
      </c>
      <c r="AG15" s="231">
        <v>8</v>
      </c>
      <c r="AH15" s="227">
        <v>1</v>
      </c>
      <c r="AI15" s="232">
        <f t="shared" si="10"/>
        <v>9</v>
      </c>
      <c r="AJ15" s="231">
        <v>86</v>
      </c>
      <c r="AK15" s="227">
        <v>9</v>
      </c>
      <c r="AL15" s="232">
        <v>95</v>
      </c>
      <c r="AM15" s="230">
        <v>0</v>
      </c>
      <c r="AN15" s="11"/>
    </row>
    <row r="16" spans="1:40" s="10" customFormat="1" ht="21" customHeight="1">
      <c r="A16" s="229" t="s">
        <v>27</v>
      </c>
      <c r="B16" s="230">
        <v>127</v>
      </c>
      <c r="C16" s="231">
        <v>57</v>
      </c>
      <c r="D16" s="227">
        <v>3</v>
      </c>
      <c r="E16" s="232">
        <f t="shared" si="0"/>
        <v>60</v>
      </c>
      <c r="F16" s="231">
        <v>14</v>
      </c>
      <c r="G16" s="227">
        <v>0</v>
      </c>
      <c r="H16" s="232">
        <f t="shared" si="1"/>
        <v>14</v>
      </c>
      <c r="I16" s="231">
        <v>20</v>
      </c>
      <c r="J16" s="227">
        <v>3</v>
      </c>
      <c r="K16" s="232">
        <f t="shared" si="2"/>
        <v>23</v>
      </c>
      <c r="L16" s="231">
        <v>6</v>
      </c>
      <c r="M16" s="227">
        <v>11</v>
      </c>
      <c r="N16" s="232">
        <f t="shared" si="3"/>
        <v>17</v>
      </c>
      <c r="O16" s="231">
        <v>0</v>
      </c>
      <c r="P16" s="227">
        <v>0</v>
      </c>
      <c r="Q16" s="232">
        <f t="shared" si="4"/>
        <v>0</v>
      </c>
      <c r="R16" s="231">
        <v>0</v>
      </c>
      <c r="S16" s="227">
        <v>0</v>
      </c>
      <c r="T16" s="232">
        <f t="shared" si="5"/>
        <v>0</v>
      </c>
      <c r="U16" s="231">
        <v>0</v>
      </c>
      <c r="V16" s="227">
        <v>0</v>
      </c>
      <c r="W16" s="232">
        <f t="shared" si="6"/>
        <v>0</v>
      </c>
      <c r="X16" s="231">
        <v>0</v>
      </c>
      <c r="Y16" s="227">
        <v>0</v>
      </c>
      <c r="Z16" s="232">
        <f t="shared" si="7"/>
        <v>0</v>
      </c>
      <c r="AA16" s="231">
        <v>0</v>
      </c>
      <c r="AB16" s="227">
        <v>0</v>
      </c>
      <c r="AC16" s="233">
        <f t="shared" si="8"/>
        <v>0</v>
      </c>
      <c r="AD16" s="231">
        <v>5</v>
      </c>
      <c r="AE16" s="227">
        <v>7</v>
      </c>
      <c r="AF16" s="232">
        <f t="shared" si="9"/>
        <v>12</v>
      </c>
      <c r="AG16" s="231">
        <v>0</v>
      </c>
      <c r="AH16" s="227">
        <v>1</v>
      </c>
      <c r="AI16" s="232">
        <f t="shared" si="10"/>
        <v>1</v>
      </c>
      <c r="AJ16" s="231">
        <v>102</v>
      </c>
      <c r="AK16" s="227">
        <v>25</v>
      </c>
      <c r="AL16" s="232">
        <v>127</v>
      </c>
      <c r="AM16" s="230">
        <v>0</v>
      </c>
      <c r="AN16" s="11"/>
    </row>
    <row r="17" spans="1:40" s="10" customFormat="1" ht="21" customHeight="1">
      <c r="A17" s="234" t="s">
        <v>28</v>
      </c>
      <c r="B17" s="235">
        <v>105</v>
      </c>
      <c r="C17" s="236">
        <v>42</v>
      </c>
      <c r="D17" s="237">
        <v>3</v>
      </c>
      <c r="E17" s="238">
        <f t="shared" si="0"/>
        <v>45</v>
      </c>
      <c r="F17" s="236">
        <v>17</v>
      </c>
      <c r="G17" s="237">
        <v>8</v>
      </c>
      <c r="H17" s="238">
        <f t="shared" si="1"/>
        <v>25</v>
      </c>
      <c r="I17" s="236">
        <v>9</v>
      </c>
      <c r="J17" s="237">
        <v>1</v>
      </c>
      <c r="K17" s="238">
        <f t="shared" si="2"/>
        <v>10</v>
      </c>
      <c r="L17" s="236">
        <v>3</v>
      </c>
      <c r="M17" s="237">
        <v>3</v>
      </c>
      <c r="N17" s="238">
        <f t="shared" si="3"/>
        <v>6</v>
      </c>
      <c r="O17" s="236">
        <v>0</v>
      </c>
      <c r="P17" s="237">
        <v>0</v>
      </c>
      <c r="Q17" s="238">
        <f t="shared" si="4"/>
        <v>0</v>
      </c>
      <c r="R17" s="236">
        <v>0</v>
      </c>
      <c r="S17" s="237">
        <v>0</v>
      </c>
      <c r="T17" s="238">
        <f t="shared" si="5"/>
        <v>0</v>
      </c>
      <c r="U17" s="236">
        <v>0</v>
      </c>
      <c r="V17" s="237">
        <v>0</v>
      </c>
      <c r="W17" s="238">
        <f t="shared" si="6"/>
        <v>0</v>
      </c>
      <c r="X17" s="236">
        <v>0</v>
      </c>
      <c r="Y17" s="237">
        <v>0</v>
      </c>
      <c r="Z17" s="238">
        <f t="shared" si="7"/>
        <v>0</v>
      </c>
      <c r="AA17" s="236">
        <v>0</v>
      </c>
      <c r="AB17" s="237">
        <v>0</v>
      </c>
      <c r="AC17" s="239">
        <f t="shared" si="8"/>
        <v>0</v>
      </c>
      <c r="AD17" s="236">
        <v>6</v>
      </c>
      <c r="AE17" s="237">
        <v>2</v>
      </c>
      <c r="AF17" s="238">
        <f t="shared" si="9"/>
        <v>8</v>
      </c>
      <c r="AG17" s="236">
        <v>11</v>
      </c>
      <c r="AH17" s="237">
        <v>0</v>
      </c>
      <c r="AI17" s="238">
        <f t="shared" si="10"/>
        <v>11</v>
      </c>
      <c r="AJ17" s="236">
        <v>88</v>
      </c>
      <c r="AK17" s="237">
        <v>17</v>
      </c>
      <c r="AL17" s="232">
        <v>105</v>
      </c>
      <c r="AM17" s="230">
        <v>0</v>
      </c>
      <c r="AN17" s="11"/>
    </row>
    <row r="18" spans="1:40" s="10" customFormat="1" ht="21" customHeight="1">
      <c r="A18" s="229" t="s">
        <v>29</v>
      </c>
      <c r="B18" s="230">
        <v>53</v>
      </c>
      <c r="C18" s="231">
        <v>32</v>
      </c>
      <c r="D18" s="227">
        <v>0</v>
      </c>
      <c r="E18" s="232">
        <f t="shared" si="0"/>
        <v>32</v>
      </c>
      <c r="F18" s="231">
        <v>6</v>
      </c>
      <c r="G18" s="227">
        <v>0</v>
      </c>
      <c r="H18" s="232">
        <f t="shared" si="1"/>
        <v>6</v>
      </c>
      <c r="I18" s="231">
        <v>1</v>
      </c>
      <c r="J18" s="227">
        <v>1</v>
      </c>
      <c r="K18" s="232">
        <f t="shared" si="2"/>
        <v>2</v>
      </c>
      <c r="L18" s="231">
        <v>1</v>
      </c>
      <c r="M18" s="227">
        <v>0</v>
      </c>
      <c r="N18" s="232">
        <f t="shared" si="3"/>
        <v>1</v>
      </c>
      <c r="O18" s="231">
        <v>0</v>
      </c>
      <c r="P18" s="227">
        <v>0</v>
      </c>
      <c r="Q18" s="232">
        <f t="shared" si="4"/>
        <v>0</v>
      </c>
      <c r="R18" s="231">
        <v>0</v>
      </c>
      <c r="S18" s="227">
        <v>0</v>
      </c>
      <c r="T18" s="232">
        <f t="shared" si="5"/>
        <v>0</v>
      </c>
      <c r="U18" s="231">
        <v>2</v>
      </c>
      <c r="V18" s="227">
        <v>0</v>
      </c>
      <c r="W18" s="232">
        <f t="shared" si="6"/>
        <v>2</v>
      </c>
      <c r="X18" s="231">
        <v>0</v>
      </c>
      <c r="Y18" s="227">
        <v>0</v>
      </c>
      <c r="Z18" s="232">
        <f t="shared" si="7"/>
        <v>0</v>
      </c>
      <c r="AA18" s="231">
        <v>0</v>
      </c>
      <c r="AB18" s="227">
        <v>0</v>
      </c>
      <c r="AC18" s="233">
        <f t="shared" si="8"/>
        <v>0</v>
      </c>
      <c r="AD18" s="231">
        <v>1</v>
      </c>
      <c r="AE18" s="227">
        <v>0</v>
      </c>
      <c r="AF18" s="232">
        <f t="shared" si="9"/>
        <v>1</v>
      </c>
      <c r="AG18" s="231">
        <v>7</v>
      </c>
      <c r="AH18" s="227">
        <v>2</v>
      </c>
      <c r="AI18" s="232">
        <f t="shared" si="10"/>
        <v>9</v>
      </c>
      <c r="AJ18" s="231">
        <v>50</v>
      </c>
      <c r="AK18" s="227">
        <v>3</v>
      </c>
      <c r="AL18" s="226">
        <v>53</v>
      </c>
      <c r="AM18" s="223">
        <v>0</v>
      </c>
      <c r="AN18" s="11"/>
    </row>
    <row r="19" spans="1:40" s="10" customFormat="1" ht="21" customHeight="1">
      <c r="A19" s="229" t="s">
        <v>30</v>
      </c>
      <c r="B19" s="230">
        <v>40</v>
      </c>
      <c r="C19" s="231">
        <v>30</v>
      </c>
      <c r="D19" s="227">
        <v>1</v>
      </c>
      <c r="E19" s="232">
        <f t="shared" si="0"/>
        <v>31</v>
      </c>
      <c r="F19" s="231">
        <v>0</v>
      </c>
      <c r="G19" s="227">
        <v>0</v>
      </c>
      <c r="H19" s="232">
        <f t="shared" si="1"/>
        <v>0</v>
      </c>
      <c r="I19" s="231">
        <v>1</v>
      </c>
      <c r="J19" s="227">
        <v>0</v>
      </c>
      <c r="K19" s="232">
        <f t="shared" si="2"/>
        <v>1</v>
      </c>
      <c r="L19" s="231">
        <v>0</v>
      </c>
      <c r="M19" s="227">
        <v>1</v>
      </c>
      <c r="N19" s="232">
        <f t="shared" si="3"/>
        <v>1</v>
      </c>
      <c r="O19" s="231">
        <v>0</v>
      </c>
      <c r="P19" s="227">
        <v>0</v>
      </c>
      <c r="Q19" s="232">
        <f t="shared" si="4"/>
        <v>0</v>
      </c>
      <c r="R19" s="231">
        <v>0</v>
      </c>
      <c r="S19" s="227">
        <v>0</v>
      </c>
      <c r="T19" s="232">
        <f t="shared" si="5"/>
        <v>0</v>
      </c>
      <c r="U19" s="231">
        <v>3</v>
      </c>
      <c r="V19" s="227">
        <v>1</v>
      </c>
      <c r="W19" s="232">
        <f t="shared" si="6"/>
        <v>4</v>
      </c>
      <c r="X19" s="231">
        <v>0</v>
      </c>
      <c r="Y19" s="227">
        <v>0</v>
      </c>
      <c r="Z19" s="232">
        <f t="shared" si="7"/>
        <v>0</v>
      </c>
      <c r="AA19" s="231">
        <v>0</v>
      </c>
      <c r="AB19" s="227">
        <v>0</v>
      </c>
      <c r="AC19" s="233">
        <f t="shared" si="8"/>
        <v>0</v>
      </c>
      <c r="AD19" s="231">
        <v>0</v>
      </c>
      <c r="AE19" s="227">
        <v>0</v>
      </c>
      <c r="AF19" s="232">
        <f t="shared" si="9"/>
        <v>0</v>
      </c>
      <c r="AG19" s="231">
        <v>3</v>
      </c>
      <c r="AH19" s="227">
        <v>0</v>
      </c>
      <c r="AI19" s="232">
        <f t="shared" si="10"/>
        <v>3</v>
      </c>
      <c r="AJ19" s="231">
        <v>37</v>
      </c>
      <c r="AK19" s="227">
        <v>3</v>
      </c>
      <c r="AL19" s="232">
        <v>40</v>
      </c>
      <c r="AM19" s="230">
        <v>0</v>
      </c>
      <c r="AN19" s="11"/>
    </row>
    <row r="20" spans="1:40" s="10" customFormat="1" ht="21" customHeight="1">
      <c r="A20" s="229" t="s">
        <v>31</v>
      </c>
      <c r="B20" s="230">
        <v>43</v>
      </c>
      <c r="C20" s="231">
        <v>28</v>
      </c>
      <c r="D20" s="227">
        <v>2</v>
      </c>
      <c r="E20" s="232">
        <f t="shared" si="0"/>
        <v>30</v>
      </c>
      <c r="F20" s="231">
        <v>1</v>
      </c>
      <c r="G20" s="227">
        <v>0</v>
      </c>
      <c r="H20" s="232">
        <f t="shared" si="1"/>
        <v>1</v>
      </c>
      <c r="I20" s="231">
        <v>2</v>
      </c>
      <c r="J20" s="227">
        <v>0</v>
      </c>
      <c r="K20" s="232">
        <f t="shared" si="2"/>
        <v>2</v>
      </c>
      <c r="L20" s="231">
        <v>1</v>
      </c>
      <c r="M20" s="227">
        <v>0</v>
      </c>
      <c r="N20" s="232">
        <f t="shared" si="3"/>
        <v>1</v>
      </c>
      <c r="O20" s="231">
        <v>0</v>
      </c>
      <c r="P20" s="227">
        <v>0</v>
      </c>
      <c r="Q20" s="232">
        <f t="shared" si="4"/>
        <v>0</v>
      </c>
      <c r="R20" s="231">
        <v>0</v>
      </c>
      <c r="S20" s="227">
        <v>0</v>
      </c>
      <c r="T20" s="232">
        <f t="shared" si="5"/>
        <v>0</v>
      </c>
      <c r="U20" s="231">
        <v>1</v>
      </c>
      <c r="V20" s="227">
        <v>0</v>
      </c>
      <c r="W20" s="232">
        <f t="shared" si="6"/>
        <v>1</v>
      </c>
      <c r="X20" s="231">
        <v>0</v>
      </c>
      <c r="Y20" s="227">
        <v>0</v>
      </c>
      <c r="Z20" s="232">
        <f t="shared" si="7"/>
        <v>0</v>
      </c>
      <c r="AA20" s="231">
        <v>0</v>
      </c>
      <c r="AB20" s="227">
        <v>0</v>
      </c>
      <c r="AC20" s="233">
        <f t="shared" si="8"/>
        <v>0</v>
      </c>
      <c r="AD20" s="231">
        <v>0</v>
      </c>
      <c r="AE20" s="227">
        <v>0</v>
      </c>
      <c r="AF20" s="232">
        <f t="shared" si="9"/>
        <v>0</v>
      </c>
      <c r="AG20" s="231">
        <v>6</v>
      </c>
      <c r="AH20" s="227">
        <v>0</v>
      </c>
      <c r="AI20" s="232">
        <f t="shared" si="10"/>
        <v>6</v>
      </c>
      <c r="AJ20" s="231">
        <v>39</v>
      </c>
      <c r="AK20" s="227">
        <v>2</v>
      </c>
      <c r="AL20" s="232">
        <v>41</v>
      </c>
      <c r="AM20" s="230">
        <v>2</v>
      </c>
      <c r="AN20" s="11"/>
    </row>
    <row r="21" spans="1:40" s="10" customFormat="1" ht="21" customHeight="1">
      <c r="A21" s="234" t="s">
        <v>32</v>
      </c>
      <c r="B21" s="235">
        <v>37</v>
      </c>
      <c r="C21" s="236">
        <v>20</v>
      </c>
      <c r="D21" s="237">
        <v>1</v>
      </c>
      <c r="E21" s="238">
        <f t="shared" si="0"/>
        <v>21</v>
      </c>
      <c r="F21" s="236">
        <v>4</v>
      </c>
      <c r="G21" s="237">
        <v>0</v>
      </c>
      <c r="H21" s="238">
        <f t="shared" si="1"/>
        <v>4</v>
      </c>
      <c r="I21" s="236">
        <v>1</v>
      </c>
      <c r="J21" s="237">
        <v>0</v>
      </c>
      <c r="K21" s="238">
        <f t="shared" si="2"/>
        <v>1</v>
      </c>
      <c r="L21" s="236">
        <v>1</v>
      </c>
      <c r="M21" s="237">
        <v>0</v>
      </c>
      <c r="N21" s="238">
        <f t="shared" si="3"/>
        <v>1</v>
      </c>
      <c r="O21" s="236">
        <v>0</v>
      </c>
      <c r="P21" s="237">
        <v>0</v>
      </c>
      <c r="Q21" s="238">
        <f t="shared" si="4"/>
        <v>0</v>
      </c>
      <c r="R21" s="236">
        <v>0</v>
      </c>
      <c r="S21" s="237">
        <v>0</v>
      </c>
      <c r="T21" s="238">
        <f t="shared" si="5"/>
        <v>0</v>
      </c>
      <c r="U21" s="236">
        <v>0</v>
      </c>
      <c r="V21" s="237">
        <v>0</v>
      </c>
      <c r="W21" s="238">
        <f t="shared" si="6"/>
        <v>0</v>
      </c>
      <c r="X21" s="236">
        <v>0</v>
      </c>
      <c r="Y21" s="237">
        <v>0</v>
      </c>
      <c r="Z21" s="238">
        <f t="shared" si="7"/>
        <v>0</v>
      </c>
      <c r="AA21" s="236">
        <v>0</v>
      </c>
      <c r="AB21" s="237">
        <v>0</v>
      </c>
      <c r="AC21" s="239">
        <f t="shared" si="8"/>
        <v>0</v>
      </c>
      <c r="AD21" s="236">
        <v>0</v>
      </c>
      <c r="AE21" s="237">
        <v>0</v>
      </c>
      <c r="AF21" s="238">
        <f t="shared" si="9"/>
        <v>0</v>
      </c>
      <c r="AG21" s="236">
        <v>7</v>
      </c>
      <c r="AH21" s="237">
        <v>2</v>
      </c>
      <c r="AI21" s="238">
        <f t="shared" si="10"/>
        <v>9</v>
      </c>
      <c r="AJ21" s="236">
        <v>33</v>
      </c>
      <c r="AK21" s="237">
        <v>3</v>
      </c>
      <c r="AL21" s="232">
        <v>36</v>
      </c>
      <c r="AM21" s="230">
        <v>1</v>
      </c>
      <c r="AN21" s="11"/>
    </row>
    <row r="22" spans="1:40" s="10" customFormat="1" ht="21" customHeight="1">
      <c r="A22" s="229" t="s">
        <v>33</v>
      </c>
      <c r="B22" s="230">
        <v>38</v>
      </c>
      <c r="C22" s="231">
        <v>11</v>
      </c>
      <c r="D22" s="227">
        <v>0</v>
      </c>
      <c r="E22" s="232">
        <f t="shared" si="0"/>
        <v>11</v>
      </c>
      <c r="F22" s="231">
        <v>1</v>
      </c>
      <c r="G22" s="227">
        <v>0</v>
      </c>
      <c r="H22" s="232">
        <f t="shared" si="1"/>
        <v>1</v>
      </c>
      <c r="I22" s="231">
        <v>1</v>
      </c>
      <c r="J22" s="227">
        <v>0</v>
      </c>
      <c r="K22" s="232">
        <f t="shared" si="2"/>
        <v>1</v>
      </c>
      <c r="L22" s="231">
        <v>0</v>
      </c>
      <c r="M22" s="227">
        <v>1</v>
      </c>
      <c r="N22" s="232">
        <f t="shared" si="3"/>
        <v>1</v>
      </c>
      <c r="O22" s="231">
        <v>0</v>
      </c>
      <c r="P22" s="227">
        <v>0</v>
      </c>
      <c r="Q22" s="232">
        <f t="shared" si="4"/>
        <v>0</v>
      </c>
      <c r="R22" s="231">
        <v>0</v>
      </c>
      <c r="S22" s="227">
        <v>0</v>
      </c>
      <c r="T22" s="232">
        <f t="shared" si="5"/>
        <v>0</v>
      </c>
      <c r="U22" s="231">
        <v>0</v>
      </c>
      <c r="V22" s="227">
        <v>0</v>
      </c>
      <c r="W22" s="232">
        <f t="shared" si="6"/>
        <v>0</v>
      </c>
      <c r="X22" s="231">
        <v>0</v>
      </c>
      <c r="Y22" s="227">
        <v>0</v>
      </c>
      <c r="Z22" s="232">
        <f t="shared" si="7"/>
        <v>0</v>
      </c>
      <c r="AA22" s="231">
        <v>0</v>
      </c>
      <c r="AB22" s="227">
        <v>0</v>
      </c>
      <c r="AC22" s="233">
        <f t="shared" si="8"/>
        <v>0</v>
      </c>
      <c r="AD22" s="231">
        <v>0</v>
      </c>
      <c r="AE22" s="227">
        <v>0</v>
      </c>
      <c r="AF22" s="232">
        <f t="shared" si="9"/>
        <v>0</v>
      </c>
      <c r="AG22" s="231">
        <v>22</v>
      </c>
      <c r="AH22" s="227">
        <v>0</v>
      </c>
      <c r="AI22" s="232">
        <f t="shared" si="10"/>
        <v>22</v>
      </c>
      <c r="AJ22" s="231">
        <v>35</v>
      </c>
      <c r="AK22" s="227">
        <v>1</v>
      </c>
      <c r="AL22" s="226">
        <v>36</v>
      </c>
      <c r="AM22" s="223">
        <v>2</v>
      </c>
      <c r="AN22" s="11"/>
    </row>
    <row r="23" spans="1:40" s="10" customFormat="1" ht="21" customHeight="1">
      <c r="A23" s="229" t="s">
        <v>34</v>
      </c>
      <c r="B23" s="230">
        <v>58</v>
      </c>
      <c r="C23" s="231">
        <v>16</v>
      </c>
      <c r="D23" s="227">
        <v>0</v>
      </c>
      <c r="E23" s="232">
        <f t="shared" si="0"/>
        <v>16</v>
      </c>
      <c r="F23" s="231">
        <v>2</v>
      </c>
      <c r="G23" s="227">
        <v>0</v>
      </c>
      <c r="H23" s="232">
        <f t="shared" si="1"/>
        <v>2</v>
      </c>
      <c r="I23" s="231">
        <v>2</v>
      </c>
      <c r="J23" s="227">
        <v>1</v>
      </c>
      <c r="K23" s="232">
        <f t="shared" si="2"/>
        <v>3</v>
      </c>
      <c r="L23" s="231">
        <v>5</v>
      </c>
      <c r="M23" s="227">
        <v>3</v>
      </c>
      <c r="N23" s="232">
        <f t="shared" si="3"/>
        <v>8</v>
      </c>
      <c r="O23" s="231">
        <v>0</v>
      </c>
      <c r="P23" s="227">
        <v>0</v>
      </c>
      <c r="Q23" s="232">
        <f t="shared" si="4"/>
        <v>0</v>
      </c>
      <c r="R23" s="231">
        <v>0</v>
      </c>
      <c r="S23" s="227">
        <v>0</v>
      </c>
      <c r="T23" s="232">
        <f t="shared" si="5"/>
        <v>0</v>
      </c>
      <c r="U23" s="231">
        <v>1</v>
      </c>
      <c r="V23" s="227">
        <v>0</v>
      </c>
      <c r="W23" s="232">
        <f t="shared" si="6"/>
        <v>1</v>
      </c>
      <c r="X23" s="231">
        <v>0</v>
      </c>
      <c r="Y23" s="227">
        <v>0</v>
      </c>
      <c r="Z23" s="232">
        <f t="shared" si="7"/>
        <v>0</v>
      </c>
      <c r="AA23" s="231">
        <v>0</v>
      </c>
      <c r="AB23" s="227">
        <v>0</v>
      </c>
      <c r="AC23" s="233">
        <f t="shared" si="8"/>
        <v>0</v>
      </c>
      <c r="AD23" s="231">
        <v>1</v>
      </c>
      <c r="AE23" s="227">
        <v>0</v>
      </c>
      <c r="AF23" s="232">
        <f t="shared" si="9"/>
        <v>1</v>
      </c>
      <c r="AG23" s="231">
        <v>25</v>
      </c>
      <c r="AH23" s="227">
        <v>2</v>
      </c>
      <c r="AI23" s="232">
        <f t="shared" si="10"/>
        <v>27</v>
      </c>
      <c r="AJ23" s="231">
        <v>52</v>
      </c>
      <c r="AK23" s="227">
        <v>6</v>
      </c>
      <c r="AL23" s="232">
        <v>58</v>
      </c>
      <c r="AM23" s="230">
        <v>0</v>
      </c>
      <c r="AN23" s="11"/>
    </row>
    <row r="24" spans="1:40" s="10" customFormat="1" ht="21" customHeight="1">
      <c r="A24" s="229" t="s">
        <v>35</v>
      </c>
      <c r="B24" s="230">
        <v>46</v>
      </c>
      <c r="C24" s="231">
        <v>28</v>
      </c>
      <c r="D24" s="227">
        <v>1</v>
      </c>
      <c r="E24" s="232">
        <f t="shared" si="0"/>
        <v>29</v>
      </c>
      <c r="F24" s="231">
        <v>4</v>
      </c>
      <c r="G24" s="227">
        <v>1</v>
      </c>
      <c r="H24" s="232">
        <f t="shared" si="1"/>
        <v>5</v>
      </c>
      <c r="I24" s="231">
        <v>2</v>
      </c>
      <c r="J24" s="227">
        <v>0</v>
      </c>
      <c r="K24" s="232">
        <f t="shared" si="2"/>
        <v>2</v>
      </c>
      <c r="L24" s="231">
        <v>0</v>
      </c>
      <c r="M24" s="227">
        <v>1</v>
      </c>
      <c r="N24" s="232">
        <f t="shared" si="3"/>
        <v>1</v>
      </c>
      <c r="O24" s="231">
        <v>0</v>
      </c>
      <c r="P24" s="227">
        <v>0</v>
      </c>
      <c r="Q24" s="232">
        <f t="shared" si="4"/>
        <v>0</v>
      </c>
      <c r="R24" s="231">
        <v>0</v>
      </c>
      <c r="S24" s="227">
        <v>0</v>
      </c>
      <c r="T24" s="232">
        <f t="shared" si="5"/>
        <v>0</v>
      </c>
      <c r="U24" s="231">
        <v>0</v>
      </c>
      <c r="V24" s="227">
        <v>0</v>
      </c>
      <c r="W24" s="232">
        <f t="shared" si="6"/>
        <v>0</v>
      </c>
      <c r="X24" s="231">
        <v>0</v>
      </c>
      <c r="Y24" s="227">
        <v>0</v>
      </c>
      <c r="Z24" s="232">
        <f t="shared" si="7"/>
        <v>0</v>
      </c>
      <c r="AA24" s="231">
        <v>0</v>
      </c>
      <c r="AB24" s="227">
        <v>0</v>
      </c>
      <c r="AC24" s="233">
        <f t="shared" si="8"/>
        <v>0</v>
      </c>
      <c r="AD24" s="231">
        <v>0</v>
      </c>
      <c r="AE24" s="227">
        <v>0</v>
      </c>
      <c r="AF24" s="232">
        <f t="shared" si="9"/>
        <v>0</v>
      </c>
      <c r="AG24" s="231">
        <v>9</v>
      </c>
      <c r="AH24" s="227">
        <v>0</v>
      </c>
      <c r="AI24" s="232">
        <f t="shared" si="10"/>
        <v>9</v>
      </c>
      <c r="AJ24" s="231">
        <v>43</v>
      </c>
      <c r="AK24" s="227">
        <v>3</v>
      </c>
      <c r="AL24" s="232">
        <v>46</v>
      </c>
      <c r="AM24" s="230">
        <v>0</v>
      </c>
      <c r="AN24" s="11"/>
    </row>
    <row r="25" spans="1:40" s="10" customFormat="1" ht="21" customHeight="1">
      <c r="A25" s="229" t="s">
        <v>36</v>
      </c>
      <c r="B25" s="230">
        <v>69</v>
      </c>
      <c r="C25" s="231">
        <v>37</v>
      </c>
      <c r="D25" s="227">
        <v>0</v>
      </c>
      <c r="E25" s="232">
        <f t="shared" si="0"/>
        <v>37</v>
      </c>
      <c r="F25" s="231">
        <v>12</v>
      </c>
      <c r="G25" s="227">
        <v>1</v>
      </c>
      <c r="H25" s="232">
        <f t="shared" si="1"/>
        <v>13</v>
      </c>
      <c r="I25" s="231">
        <v>3</v>
      </c>
      <c r="J25" s="227">
        <v>2</v>
      </c>
      <c r="K25" s="232">
        <f t="shared" si="2"/>
        <v>5</v>
      </c>
      <c r="L25" s="231">
        <v>1</v>
      </c>
      <c r="M25" s="227">
        <v>0</v>
      </c>
      <c r="N25" s="232">
        <f t="shared" si="3"/>
        <v>1</v>
      </c>
      <c r="O25" s="231">
        <v>0</v>
      </c>
      <c r="P25" s="227">
        <v>0</v>
      </c>
      <c r="Q25" s="232">
        <f t="shared" si="4"/>
        <v>0</v>
      </c>
      <c r="R25" s="231">
        <v>0</v>
      </c>
      <c r="S25" s="227">
        <v>0</v>
      </c>
      <c r="T25" s="232">
        <f t="shared" si="5"/>
        <v>0</v>
      </c>
      <c r="U25" s="231">
        <v>0</v>
      </c>
      <c r="V25" s="227">
        <v>0</v>
      </c>
      <c r="W25" s="232">
        <f t="shared" si="6"/>
        <v>0</v>
      </c>
      <c r="X25" s="231">
        <v>0</v>
      </c>
      <c r="Y25" s="227">
        <v>0</v>
      </c>
      <c r="Z25" s="232">
        <f t="shared" si="7"/>
        <v>0</v>
      </c>
      <c r="AA25" s="231">
        <v>0</v>
      </c>
      <c r="AB25" s="227">
        <v>0</v>
      </c>
      <c r="AC25" s="233">
        <f t="shared" si="8"/>
        <v>0</v>
      </c>
      <c r="AD25" s="231">
        <v>0</v>
      </c>
      <c r="AE25" s="227">
        <v>0</v>
      </c>
      <c r="AF25" s="232">
        <f t="shared" si="9"/>
        <v>0</v>
      </c>
      <c r="AG25" s="231">
        <v>13</v>
      </c>
      <c r="AH25" s="227">
        <v>0</v>
      </c>
      <c r="AI25" s="232">
        <f t="shared" si="10"/>
        <v>13</v>
      </c>
      <c r="AJ25" s="231">
        <v>66</v>
      </c>
      <c r="AK25" s="227">
        <v>3</v>
      </c>
      <c r="AL25" s="232">
        <v>69</v>
      </c>
      <c r="AM25" s="230">
        <v>0</v>
      </c>
      <c r="AN25" s="11"/>
    </row>
    <row r="26" spans="1:40" s="10" customFormat="1" ht="21" customHeight="1">
      <c r="A26" s="229" t="s">
        <v>37</v>
      </c>
      <c r="B26" s="230">
        <v>102</v>
      </c>
      <c r="C26" s="231">
        <v>52</v>
      </c>
      <c r="D26" s="227">
        <v>2</v>
      </c>
      <c r="E26" s="232">
        <f t="shared" si="0"/>
        <v>54</v>
      </c>
      <c r="F26" s="231">
        <v>28</v>
      </c>
      <c r="G26" s="227">
        <v>4</v>
      </c>
      <c r="H26" s="232">
        <f t="shared" si="1"/>
        <v>32</v>
      </c>
      <c r="I26" s="231">
        <v>6</v>
      </c>
      <c r="J26" s="227">
        <v>0</v>
      </c>
      <c r="K26" s="232">
        <f t="shared" si="2"/>
        <v>6</v>
      </c>
      <c r="L26" s="231">
        <v>0</v>
      </c>
      <c r="M26" s="227">
        <v>2</v>
      </c>
      <c r="N26" s="232">
        <f t="shared" si="3"/>
        <v>2</v>
      </c>
      <c r="O26" s="231">
        <v>0</v>
      </c>
      <c r="P26" s="227">
        <v>0</v>
      </c>
      <c r="Q26" s="232">
        <f t="shared" si="4"/>
        <v>0</v>
      </c>
      <c r="R26" s="231">
        <v>0</v>
      </c>
      <c r="S26" s="227">
        <v>0</v>
      </c>
      <c r="T26" s="232">
        <f t="shared" si="5"/>
        <v>0</v>
      </c>
      <c r="U26" s="231">
        <v>0</v>
      </c>
      <c r="V26" s="227">
        <v>0</v>
      </c>
      <c r="W26" s="232">
        <f t="shared" si="6"/>
        <v>0</v>
      </c>
      <c r="X26" s="231">
        <v>0</v>
      </c>
      <c r="Y26" s="227">
        <v>0</v>
      </c>
      <c r="Z26" s="232">
        <f t="shared" si="7"/>
        <v>0</v>
      </c>
      <c r="AA26" s="231">
        <v>0</v>
      </c>
      <c r="AB26" s="227">
        <v>0</v>
      </c>
      <c r="AC26" s="233">
        <f t="shared" si="8"/>
        <v>0</v>
      </c>
      <c r="AD26" s="231">
        <v>2</v>
      </c>
      <c r="AE26" s="227">
        <v>0</v>
      </c>
      <c r="AF26" s="232">
        <f t="shared" si="9"/>
        <v>2</v>
      </c>
      <c r="AG26" s="231">
        <v>6</v>
      </c>
      <c r="AH26" s="227">
        <v>0</v>
      </c>
      <c r="AI26" s="232">
        <f t="shared" si="10"/>
        <v>6</v>
      </c>
      <c r="AJ26" s="231">
        <v>94</v>
      </c>
      <c r="AK26" s="227">
        <v>8</v>
      </c>
      <c r="AL26" s="232">
        <v>102</v>
      </c>
      <c r="AM26" s="230">
        <v>0</v>
      </c>
      <c r="AN26" s="11"/>
    </row>
    <row r="27" spans="1:40" s="10" customFormat="1" ht="21" customHeight="1">
      <c r="A27" s="234" t="s">
        <v>38</v>
      </c>
      <c r="B27" s="235">
        <v>51</v>
      </c>
      <c r="C27" s="236">
        <v>20</v>
      </c>
      <c r="D27" s="237">
        <v>1</v>
      </c>
      <c r="E27" s="238">
        <f t="shared" si="0"/>
        <v>21</v>
      </c>
      <c r="F27" s="236">
        <v>8</v>
      </c>
      <c r="G27" s="237">
        <v>0</v>
      </c>
      <c r="H27" s="238">
        <f t="shared" si="1"/>
        <v>8</v>
      </c>
      <c r="I27" s="236">
        <v>2</v>
      </c>
      <c r="J27" s="237">
        <v>0</v>
      </c>
      <c r="K27" s="238">
        <f t="shared" si="2"/>
        <v>2</v>
      </c>
      <c r="L27" s="236">
        <v>0</v>
      </c>
      <c r="M27" s="237">
        <v>2</v>
      </c>
      <c r="N27" s="238">
        <f t="shared" si="3"/>
        <v>2</v>
      </c>
      <c r="O27" s="236">
        <v>0</v>
      </c>
      <c r="P27" s="237">
        <v>0</v>
      </c>
      <c r="Q27" s="238">
        <f t="shared" si="4"/>
        <v>0</v>
      </c>
      <c r="R27" s="236">
        <v>0</v>
      </c>
      <c r="S27" s="237">
        <v>0</v>
      </c>
      <c r="T27" s="238">
        <f t="shared" si="5"/>
        <v>0</v>
      </c>
      <c r="U27" s="236">
        <v>0</v>
      </c>
      <c r="V27" s="237">
        <v>0</v>
      </c>
      <c r="W27" s="238">
        <f t="shared" si="6"/>
        <v>0</v>
      </c>
      <c r="X27" s="236">
        <v>0</v>
      </c>
      <c r="Y27" s="237">
        <v>0</v>
      </c>
      <c r="Z27" s="238">
        <f t="shared" si="7"/>
        <v>0</v>
      </c>
      <c r="AA27" s="236">
        <v>0</v>
      </c>
      <c r="AB27" s="237">
        <v>0</v>
      </c>
      <c r="AC27" s="239">
        <f t="shared" si="8"/>
        <v>0</v>
      </c>
      <c r="AD27" s="236">
        <v>5</v>
      </c>
      <c r="AE27" s="237">
        <v>0</v>
      </c>
      <c r="AF27" s="238">
        <f t="shared" si="9"/>
        <v>5</v>
      </c>
      <c r="AG27" s="236">
        <v>8</v>
      </c>
      <c r="AH27" s="237">
        <v>3</v>
      </c>
      <c r="AI27" s="238">
        <f t="shared" si="10"/>
        <v>11</v>
      </c>
      <c r="AJ27" s="236">
        <v>43</v>
      </c>
      <c r="AK27" s="237">
        <v>6</v>
      </c>
      <c r="AL27" s="232">
        <v>49</v>
      </c>
      <c r="AM27" s="230">
        <v>2</v>
      </c>
      <c r="AN27" s="11"/>
    </row>
    <row r="28" spans="1:40" s="10" customFormat="1" ht="21" customHeight="1">
      <c r="A28" s="229" t="s">
        <v>39</v>
      </c>
      <c r="B28" s="230">
        <v>44</v>
      </c>
      <c r="C28" s="231">
        <v>17</v>
      </c>
      <c r="D28" s="227">
        <v>1</v>
      </c>
      <c r="E28" s="232">
        <f t="shared" si="0"/>
        <v>18</v>
      </c>
      <c r="F28" s="231">
        <v>7</v>
      </c>
      <c r="G28" s="227">
        <v>2</v>
      </c>
      <c r="H28" s="232">
        <f t="shared" si="1"/>
        <v>9</v>
      </c>
      <c r="I28" s="231">
        <v>1</v>
      </c>
      <c r="J28" s="227">
        <v>1</v>
      </c>
      <c r="K28" s="232">
        <f t="shared" si="2"/>
        <v>2</v>
      </c>
      <c r="L28" s="231">
        <v>1</v>
      </c>
      <c r="M28" s="227">
        <v>2</v>
      </c>
      <c r="N28" s="232">
        <f t="shared" si="3"/>
        <v>3</v>
      </c>
      <c r="O28" s="231">
        <v>0</v>
      </c>
      <c r="P28" s="227">
        <v>0</v>
      </c>
      <c r="Q28" s="232">
        <f t="shared" si="4"/>
        <v>0</v>
      </c>
      <c r="R28" s="231">
        <v>0</v>
      </c>
      <c r="S28" s="227">
        <v>0</v>
      </c>
      <c r="T28" s="232">
        <f t="shared" si="5"/>
        <v>0</v>
      </c>
      <c r="U28" s="231">
        <v>0</v>
      </c>
      <c r="V28" s="227">
        <v>0</v>
      </c>
      <c r="W28" s="232">
        <f t="shared" si="6"/>
        <v>0</v>
      </c>
      <c r="X28" s="231">
        <v>0</v>
      </c>
      <c r="Y28" s="227">
        <v>0</v>
      </c>
      <c r="Z28" s="232">
        <f t="shared" si="7"/>
        <v>0</v>
      </c>
      <c r="AA28" s="231">
        <v>0</v>
      </c>
      <c r="AB28" s="227">
        <v>0</v>
      </c>
      <c r="AC28" s="233">
        <f t="shared" si="8"/>
        <v>0</v>
      </c>
      <c r="AD28" s="231">
        <v>3</v>
      </c>
      <c r="AE28" s="227">
        <v>0</v>
      </c>
      <c r="AF28" s="232">
        <f t="shared" si="9"/>
        <v>3</v>
      </c>
      <c r="AG28" s="231">
        <v>7</v>
      </c>
      <c r="AH28" s="227">
        <v>1</v>
      </c>
      <c r="AI28" s="232">
        <f t="shared" si="10"/>
        <v>8</v>
      </c>
      <c r="AJ28" s="231">
        <v>36</v>
      </c>
      <c r="AK28" s="227">
        <v>7</v>
      </c>
      <c r="AL28" s="226">
        <v>43</v>
      </c>
      <c r="AM28" s="223">
        <v>1</v>
      </c>
      <c r="AN28" s="11"/>
    </row>
    <row r="29" spans="1:40" s="10" customFormat="1" ht="21" customHeight="1">
      <c r="A29" s="229" t="s">
        <v>40</v>
      </c>
      <c r="B29" s="230">
        <v>60</v>
      </c>
      <c r="C29" s="231">
        <v>25</v>
      </c>
      <c r="D29" s="227">
        <v>2</v>
      </c>
      <c r="E29" s="232">
        <f t="shared" si="0"/>
        <v>27</v>
      </c>
      <c r="F29" s="231">
        <v>7</v>
      </c>
      <c r="G29" s="227">
        <v>2</v>
      </c>
      <c r="H29" s="232">
        <f t="shared" si="1"/>
        <v>9</v>
      </c>
      <c r="I29" s="231">
        <v>4</v>
      </c>
      <c r="J29" s="227">
        <v>1</v>
      </c>
      <c r="K29" s="232">
        <f t="shared" si="2"/>
        <v>5</v>
      </c>
      <c r="L29" s="231">
        <v>8</v>
      </c>
      <c r="M29" s="227">
        <v>6</v>
      </c>
      <c r="N29" s="232">
        <f t="shared" si="3"/>
        <v>14</v>
      </c>
      <c r="O29" s="231">
        <v>0</v>
      </c>
      <c r="P29" s="227">
        <v>0</v>
      </c>
      <c r="Q29" s="232">
        <f t="shared" si="4"/>
        <v>0</v>
      </c>
      <c r="R29" s="231">
        <v>0</v>
      </c>
      <c r="S29" s="227">
        <v>0</v>
      </c>
      <c r="T29" s="232">
        <f t="shared" si="5"/>
        <v>0</v>
      </c>
      <c r="U29" s="231">
        <v>0</v>
      </c>
      <c r="V29" s="227">
        <v>0</v>
      </c>
      <c r="W29" s="232">
        <f t="shared" si="6"/>
        <v>0</v>
      </c>
      <c r="X29" s="231">
        <v>0</v>
      </c>
      <c r="Y29" s="227">
        <v>0</v>
      </c>
      <c r="Z29" s="232">
        <f t="shared" si="7"/>
        <v>0</v>
      </c>
      <c r="AA29" s="231">
        <v>0</v>
      </c>
      <c r="AB29" s="227">
        <v>0</v>
      </c>
      <c r="AC29" s="233">
        <f t="shared" si="8"/>
        <v>0</v>
      </c>
      <c r="AD29" s="231">
        <v>2</v>
      </c>
      <c r="AE29" s="227">
        <v>0</v>
      </c>
      <c r="AF29" s="232">
        <f t="shared" si="9"/>
        <v>2</v>
      </c>
      <c r="AG29" s="231">
        <v>1</v>
      </c>
      <c r="AH29" s="227">
        <v>1</v>
      </c>
      <c r="AI29" s="232">
        <f t="shared" si="10"/>
        <v>2</v>
      </c>
      <c r="AJ29" s="231">
        <v>47</v>
      </c>
      <c r="AK29" s="227">
        <v>12</v>
      </c>
      <c r="AL29" s="232">
        <v>59</v>
      </c>
      <c r="AM29" s="230">
        <v>1</v>
      </c>
      <c r="AN29" s="11"/>
    </row>
    <row r="30" spans="1:40" s="10" customFormat="1" ht="21" customHeight="1">
      <c r="A30" s="229" t="s">
        <v>41</v>
      </c>
      <c r="B30" s="230">
        <v>88</v>
      </c>
      <c r="C30" s="231">
        <v>20</v>
      </c>
      <c r="D30" s="227">
        <v>0</v>
      </c>
      <c r="E30" s="232">
        <f t="shared" si="0"/>
        <v>20</v>
      </c>
      <c r="F30" s="231">
        <v>1</v>
      </c>
      <c r="G30" s="227">
        <v>0</v>
      </c>
      <c r="H30" s="232">
        <f t="shared" si="1"/>
        <v>1</v>
      </c>
      <c r="I30" s="231">
        <v>13</v>
      </c>
      <c r="J30" s="227">
        <v>2</v>
      </c>
      <c r="K30" s="232">
        <f t="shared" si="2"/>
        <v>15</v>
      </c>
      <c r="L30" s="231">
        <v>1</v>
      </c>
      <c r="M30" s="227">
        <v>1</v>
      </c>
      <c r="N30" s="232">
        <f t="shared" si="3"/>
        <v>2</v>
      </c>
      <c r="O30" s="231">
        <v>0</v>
      </c>
      <c r="P30" s="227">
        <v>0</v>
      </c>
      <c r="Q30" s="232">
        <f t="shared" si="4"/>
        <v>0</v>
      </c>
      <c r="R30" s="231">
        <v>0</v>
      </c>
      <c r="S30" s="227">
        <v>0</v>
      </c>
      <c r="T30" s="232">
        <f t="shared" si="5"/>
        <v>0</v>
      </c>
      <c r="U30" s="231">
        <v>0</v>
      </c>
      <c r="V30" s="227">
        <v>0</v>
      </c>
      <c r="W30" s="232">
        <f t="shared" si="6"/>
        <v>0</v>
      </c>
      <c r="X30" s="231">
        <v>0</v>
      </c>
      <c r="Y30" s="227">
        <v>0</v>
      </c>
      <c r="Z30" s="232">
        <f t="shared" si="7"/>
        <v>0</v>
      </c>
      <c r="AA30" s="231">
        <v>0</v>
      </c>
      <c r="AB30" s="227">
        <v>0</v>
      </c>
      <c r="AC30" s="233">
        <f t="shared" si="8"/>
        <v>0</v>
      </c>
      <c r="AD30" s="231">
        <v>40</v>
      </c>
      <c r="AE30" s="227">
        <v>1</v>
      </c>
      <c r="AF30" s="232">
        <f t="shared" si="9"/>
        <v>41</v>
      </c>
      <c r="AG30" s="231">
        <v>6</v>
      </c>
      <c r="AH30" s="227">
        <v>0</v>
      </c>
      <c r="AI30" s="232">
        <f t="shared" si="10"/>
        <v>6</v>
      </c>
      <c r="AJ30" s="231">
        <v>81</v>
      </c>
      <c r="AK30" s="227">
        <v>4</v>
      </c>
      <c r="AL30" s="232">
        <v>85</v>
      </c>
      <c r="AM30" s="230">
        <v>3</v>
      </c>
      <c r="AN30" s="11"/>
    </row>
    <row r="31" spans="1:40" s="10" customFormat="1" ht="21" customHeight="1">
      <c r="A31" s="229" t="s">
        <v>42</v>
      </c>
      <c r="B31" s="230">
        <v>87</v>
      </c>
      <c r="C31" s="231">
        <v>24</v>
      </c>
      <c r="D31" s="227">
        <v>1</v>
      </c>
      <c r="E31" s="232">
        <f t="shared" si="0"/>
        <v>25</v>
      </c>
      <c r="F31" s="231">
        <v>5</v>
      </c>
      <c r="G31" s="227">
        <v>0</v>
      </c>
      <c r="H31" s="232">
        <f t="shared" si="1"/>
        <v>5</v>
      </c>
      <c r="I31" s="231">
        <v>11</v>
      </c>
      <c r="J31" s="227">
        <v>1</v>
      </c>
      <c r="K31" s="232">
        <f t="shared" si="2"/>
        <v>12</v>
      </c>
      <c r="L31" s="231">
        <v>1</v>
      </c>
      <c r="M31" s="227">
        <v>4</v>
      </c>
      <c r="N31" s="232">
        <f t="shared" si="3"/>
        <v>5</v>
      </c>
      <c r="O31" s="231">
        <v>0</v>
      </c>
      <c r="P31" s="227">
        <v>0</v>
      </c>
      <c r="Q31" s="232">
        <f t="shared" si="4"/>
        <v>0</v>
      </c>
      <c r="R31" s="231">
        <v>0</v>
      </c>
      <c r="S31" s="227">
        <v>0</v>
      </c>
      <c r="T31" s="232">
        <f t="shared" si="5"/>
        <v>0</v>
      </c>
      <c r="U31" s="231">
        <v>0</v>
      </c>
      <c r="V31" s="227">
        <v>0</v>
      </c>
      <c r="W31" s="232">
        <f t="shared" si="6"/>
        <v>0</v>
      </c>
      <c r="X31" s="231">
        <v>0</v>
      </c>
      <c r="Y31" s="227">
        <v>0</v>
      </c>
      <c r="Z31" s="232">
        <f t="shared" si="7"/>
        <v>0</v>
      </c>
      <c r="AA31" s="231">
        <v>0</v>
      </c>
      <c r="AB31" s="227">
        <v>0</v>
      </c>
      <c r="AC31" s="233">
        <f t="shared" si="8"/>
        <v>0</v>
      </c>
      <c r="AD31" s="231">
        <v>10</v>
      </c>
      <c r="AE31" s="227">
        <v>1</v>
      </c>
      <c r="AF31" s="232">
        <f t="shared" si="9"/>
        <v>11</v>
      </c>
      <c r="AG31" s="231">
        <v>25</v>
      </c>
      <c r="AH31" s="227">
        <v>3</v>
      </c>
      <c r="AI31" s="232">
        <f t="shared" si="10"/>
        <v>28</v>
      </c>
      <c r="AJ31" s="231">
        <v>76</v>
      </c>
      <c r="AK31" s="227">
        <v>10</v>
      </c>
      <c r="AL31" s="232">
        <v>86</v>
      </c>
      <c r="AM31" s="230">
        <v>1</v>
      </c>
      <c r="AN31" s="11"/>
    </row>
    <row r="32" spans="1:40" s="10" customFormat="1" ht="21" customHeight="1">
      <c r="A32" s="229" t="s">
        <v>43</v>
      </c>
      <c r="B32" s="230">
        <v>44</v>
      </c>
      <c r="C32" s="231">
        <v>17</v>
      </c>
      <c r="D32" s="227">
        <v>0</v>
      </c>
      <c r="E32" s="232">
        <f t="shared" si="0"/>
        <v>17</v>
      </c>
      <c r="F32" s="231">
        <v>3</v>
      </c>
      <c r="G32" s="227">
        <v>1</v>
      </c>
      <c r="H32" s="232">
        <f t="shared" si="1"/>
        <v>4</v>
      </c>
      <c r="I32" s="231">
        <v>3</v>
      </c>
      <c r="J32" s="227">
        <v>0</v>
      </c>
      <c r="K32" s="232">
        <f t="shared" si="2"/>
        <v>3</v>
      </c>
      <c r="L32" s="231">
        <v>2</v>
      </c>
      <c r="M32" s="227">
        <v>3</v>
      </c>
      <c r="N32" s="232">
        <f t="shared" si="3"/>
        <v>5</v>
      </c>
      <c r="O32" s="231">
        <v>5</v>
      </c>
      <c r="P32" s="227">
        <v>0</v>
      </c>
      <c r="Q32" s="232">
        <f t="shared" si="4"/>
        <v>5</v>
      </c>
      <c r="R32" s="231">
        <v>0</v>
      </c>
      <c r="S32" s="227">
        <v>0</v>
      </c>
      <c r="T32" s="232">
        <f t="shared" si="5"/>
        <v>0</v>
      </c>
      <c r="U32" s="231">
        <v>1</v>
      </c>
      <c r="V32" s="227">
        <v>0</v>
      </c>
      <c r="W32" s="232">
        <f t="shared" si="6"/>
        <v>1</v>
      </c>
      <c r="X32" s="231">
        <v>0</v>
      </c>
      <c r="Y32" s="227">
        <v>0</v>
      </c>
      <c r="Z32" s="232">
        <f t="shared" si="7"/>
        <v>0</v>
      </c>
      <c r="AA32" s="231">
        <v>0</v>
      </c>
      <c r="AB32" s="227">
        <v>0</v>
      </c>
      <c r="AC32" s="233">
        <f t="shared" si="8"/>
        <v>0</v>
      </c>
      <c r="AD32" s="231">
        <v>0</v>
      </c>
      <c r="AE32" s="227">
        <v>0</v>
      </c>
      <c r="AF32" s="232">
        <f t="shared" si="9"/>
        <v>0</v>
      </c>
      <c r="AG32" s="231">
        <v>8</v>
      </c>
      <c r="AH32" s="227">
        <v>0</v>
      </c>
      <c r="AI32" s="232">
        <f t="shared" si="10"/>
        <v>8</v>
      </c>
      <c r="AJ32" s="231">
        <v>39</v>
      </c>
      <c r="AK32" s="227">
        <v>4</v>
      </c>
      <c r="AL32" s="232">
        <v>43</v>
      </c>
      <c r="AM32" s="230">
        <v>1</v>
      </c>
      <c r="AN32" s="11"/>
    </row>
    <row r="33" spans="1:40" s="10" customFormat="1" ht="21" customHeight="1">
      <c r="A33" s="234" t="s">
        <v>44</v>
      </c>
      <c r="B33" s="235">
        <v>42</v>
      </c>
      <c r="C33" s="236">
        <v>27</v>
      </c>
      <c r="D33" s="237">
        <v>1</v>
      </c>
      <c r="E33" s="238">
        <f t="shared" si="0"/>
        <v>28</v>
      </c>
      <c r="F33" s="236">
        <v>1</v>
      </c>
      <c r="G33" s="237">
        <v>0</v>
      </c>
      <c r="H33" s="238">
        <f t="shared" si="1"/>
        <v>1</v>
      </c>
      <c r="I33" s="236">
        <v>3</v>
      </c>
      <c r="J33" s="237">
        <v>0</v>
      </c>
      <c r="K33" s="238">
        <f t="shared" si="2"/>
        <v>3</v>
      </c>
      <c r="L33" s="236">
        <v>2</v>
      </c>
      <c r="M33" s="237">
        <v>1</v>
      </c>
      <c r="N33" s="238">
        <f t="shared" si="3"/>
        <v>3</v>
      </c>
      <c r="O33" s="236">
        <v>0</v>
      </c>
      <c r="P33" s="237">
        <v>0</v>
      </c>
      <c r="Q33" s="238">
        <f t="shared" si="4"/>
        <v>0</v>
      </c>
      <c r="R33" s="236">
        <v>0</v>
      </c>
      <c r="S33" s="237">
        <v>0</v>
      </c>
      <c r="T33" s="238">
        <f t="shared" si="5"/>
        <v>0</v>
      </c>
      <c r="U33" s="236">
        <v>0</v>
      </c>
      <c r="V33" s="237">
        <v>0</v>
      </c>
      <c r="W33" s="238">
        <f t="shared" si="6"/>
        <v>0</v>
      </c>
      <c r="X33" s="236">
        <v>0</v>
      </c>
      <c r="Y33" s="237">
        <v>0</v>
      </c>
      <c r="Z33" s="238">
        <f t="shared" si="7"/>
        <v>0</v>
      </c>
      <c r="AA33" s="236">
        <v>0</v>
      </c>
      <c r="AB33" s="237">
        <v>0</v>
      </c>
      <c r="AC33" s="239">
        <f t="shared" si="8"/>
        <v>0</v>
      </c>
      <c r="AD33" s="236">
        <v>1</v>
      </c>
      <c r="AE33" s="237">
        <v>0</v>
      </c>
      <c r="AF33" s="238">
        <f t="shared" si="9"/>
        <v>1</v>
      </c>
      <c r="AG33" s="236">
        <v>5</v>
      </c>
      <c r="AH33" s="237">
        <v>1</v>
      </c>
      <c r="AI33" s="238">
        <f t="shared" si="10"/>
        <v>6</v>
      </c>
      <c r="AJ33" s="236">
        <v>39</v>
      </c>
      <c r="AK33" s="237">
        <v>3</v>
      </c>
      <c r="AL33" s="232">
        <v>42</v>
      </c>
      <c r="AM33" s="230">
        <v>0</v>
      </c>
      <c r="AN33" s="11"/>
    </row>
    <row r="34" spans="1:40" s="10" customFormat="1" ht="21" customHeight="1">
      <c r="A34" s="229" t="s">
        <v>45</v>
      </c>
      <c r="B34" s="230">
        <v>35</v>
      </c>
      <c r="C34" s="231">
        <v>11</v>
      </c>
      <c r="D34" s="227">
        <v>1</v>
      </c>
      <c r="E34" s="232">
        <f t="shared" si="0"/>
        <v>12</v>
      </c>
      <c r="F34" s="231">
        <v>5</v>
      </c>
      <c r="G34" s="227">
        <v>1</v>
      </c>
      <c r="H34" s="232">
        <f t="shared" si="1"/>
        <v>6</v>
      </c>
      <c r="I34" s="231">
        <v>3</v>
      </c>
      <c r="J34" s="227">
        <v>0</v>
      </c>
      <c r="K34" s="232">
        <f t="shared" si="2"/>
        <v>3</v>
      </c>
      <c r="L34" s="231">
        <v>0</v>
      </c>
      <c r="M34" s="227">
        <v>2</v>
      </c>
      <c r="N34" s="232">
        <f t="shared" si="3"/>
        <v>2</v>
      </c>
      <c r="O34" s="231">
        <v>0</v>
      </c>
      <c r="P34" s="227">
        <v>0</v>
      </c>
      <c r="Q34" s="232">
        <f t="shared" si="4"/>
        <v>0</v>
      </c>
      <c r="R34" s="231">
        <v>0</v>
      </c>
      <c r="S34" s="227">
        <v>0</v>
      </c>
      <c r="T34" s="232">
        <f t="shared" si="5"/>
        <v>0</v>
      </c>
      <c r="U34" s="231">
        <v>0</v>
      </c>
      <c r="V34" s="227">
        <v>0</v>
      </c>
      <c r="W34" s="232">
        <f t="shared" si="6"/>
        <v>0</v>
      </c>
      <c r="X34" s="231">
        <v>0</v>
      </c>
      <c r="Y34" s="227">
        <v>0</v>
      </c>
      <c r="Z34" s="232">
        <f t="shared" si="7"/>
        <v>0</v>
      </c>
      <c r="AA34" s="231">
        <v>0</v>
      </c>
      <c r="AB34" s="227">
        <v>0</v>
      </c>
      <c r="AC34" s="233">
        <f t="shared" si="8"/>
        <v>0</v>
      </c>
      <c r="AD34" s="231">
        <v>0</v>
      </c>
      <c r="AE34" s="227">
        <v>0</v>
      </c>
      <c r="AF34" s="232">
        <f t="shared" si="9"/>
        <v>0</v>
      </c>
      <c r="AG34" s="231">
        <v>12</v>
      </c>
      <c r="AH34" s="227">
        <v>0</v>
      </c>
      <c r="AI34" s="232">
        <f t="shared" si="10"/>
        <v>12</v>
      </c>
      <c r="AJ34" s="231">
        <v>31</v>
      </c>
      <c r="AK34" s="227">
        <v>4</v>
      </c>
      <c r="AL34" s="226">
        <v>35</v>
      </c>
      <c r="AM34" s="223">
        <v>0</v>
      </c>
      <c r="AN34" s="11"/>
    </row>
    <row r="35" spans="1:40" s="10" customFormat="1" ht="21" customHeight="1">
      <c r="A35" s="229" t="s">
        <v>46</v>
      </c>
      <c r="B35" s="230">
        <v>37</v>
      </c>
      <c r="C35" s="231">
        <v>17</v>
      </c>
      <c r="D35" s="227">
        <v>0</v>
      </c>
      <c r="E35" s="232">
        <f t="shared" si="0"/>
        <v>17</v>
      </c>
      <c r="F35" s="231">
        <v>2</v>
      </c>
      <c r="G35" s="227">
        <v>1</v>
      </c>
      <c r="H35" s="232">
        <f t="shared" si="1"/>
        <v>3</v>
      </c>
      <c r="I35" s="231">
        <v>2</v>
      </c>
      <c r="J35" s="227">
        <v>0</v>
      </c>
      <c r="K35" s="232">
        <f t="shared" si="2"/>
        <v>2</v>
      </c>
      <c r="L35" s="231">
        <v>2</v>
      </c>
      <c r="M35" s="227">
        <v>0</v>
      </c>
      <c r="N35" s="232">
        <f t="shared" si="3"/>
        <v>2</v>
      </c>
      <c r="O35" s="231">
        <v>0</v>
      </c>
      <c r="P35" s="227">
        <v>0</v>
      </c>
      <c r="Q35" s="232">
        <f t="shared" si="4"/>
        <v>0</v>
      </c>
      <c r="R35" s="231">
        <v>0</v>
      </c>
      <c r="S35" s="227">
        <v>0</v>
      </c>
      <c r="T35" s="232">
        <f t="shared" si="5"/>
        <v>0</v>
      </c>
      <c r="U35" s="231">
        <v>0</v>
      </c>
      <c r="V35" s="227">
        <v>0</v>
      </c>
      <c r="W35" s="232">
        <f t="shared" si="6"/>
        <v>0</v>
      </c>
      <c r="X35" s="231">
        <v>0</v>
      </c>
      <c r="Y35" s="227">
        <v>0</v>
      </c>
      <c r="Z35" s="232">
        <f t="shared" si="7"/>
        <v>0</v>
      </c>
      <c r="AA35" s="231">
        <v>0</v>
      </c>
      <c r="AB35" s="227">
        <v>0</v>
      </c>
      <c r="AC35" s="233">
        <f t="shared" si="8"/>
        <v>0</v>
      </c>
      <c r="AD35" s="231">
        <v>0</v>
      </c>
      <c r="AE35" s="227">
        <v>0</v>
      </c>
      <c r="AF35" s="232">
        <f t="shared" si="9"/>
        <v>0</v>
      </c>
      <c r="AG35" s="231">
        <v>11</v>
      </c>
      <c r="AH35" s="227">
        <v>2</v>
      </c>
      <c r="AI35" s="232">
        <f t="shared" si="10"/>
        <v>13</v>
      </c>
      <c r="AJ35" s="231">
        <v>34</v>
      </c>
      <c r="AK35" s="227">
        <v>3</v>
      </c>
      <c r="AL35" s="232">
        <v>37</v>
      </c>
      <c r="AM35" s="230">
        <v>0</v>
      </c>
      <c r="AN35" s="11"/>
    </row>
    <row r="36" spans="1:40" s="10" customFormat="1" ht="21" customHeight="1">
      <c r="A36" s="229" t="s">
        <v>47</v>
      </c>
      <c r="B36" s="230">
        <v>55</v>
      </c>
      <c r="C36" s="231">
        <v>31</v>
      </c>
      <c r="D36" s="227">
        <v>2</v>
      </c>
      <c r="E36" s="232">
        <f t="shared" si="0"/>
        <v>33</v>
      </c>
      <c r="F36" s="231">
        <v>4</v>
      </c>
      <c r="G36" s="227">
        <v>1</v>
      </c>
      <c r="H36" s="232">
        <f t="shared" si="1"/>
        <v>5</v>
      </c>
      <c r="I36" s="231">
        <v>5</v>
      </c>
      <c r="J36" s="227">
        <v>0</v>
      </c>
      <c r="K36" s="232">
        <f t="shared" si="2"/>
        <v>5</v>
      </c>
      <c r="L36" s="231">
        <v>1</v>
      </c>
      <c r="M36" s="227">
        <v>2</v>
      </c>
      <c r="N36" s="232">
        <f t="shared" si="3"/>
        <v>3</v>
      </c>
      <c r="O36" s="231">
        <v>0</v>
      </c>
      <c r="P36" s="227">
        <v>0</v>
      </c>
      <c r="Q36" s="232">
        <f t="shared" si="4"/>
        <v>0</v>
      </c>
      <c r="R36" s="231">
        <v>0</v>
      </c>
      <c r="S36" s="227">
        <v>0</v>
      </c>
      <c r="T36" s="232">
        <f t="shared" si="5"/>
        <v>0</v>
      </c>
      <c r="U36" s="231">
        <v>0</v>
      </c>
      <c r="V36" s="227">
        <v>0</v>
      </c>
      <c r="W36" s="232">
        <f t="shared" si="6"/>
        <v>0</v>
      </c>
      <c r="X36" s="231">
        <v>0</v>
      </c>
      <c r="Y36" s="227">
        <v>0</v>
      </c>
      <c r="Z36" s="232">
        <f t="shared" si="7"/>
        <v>0</v>
      </c>
      <c r="AA36" s="231">
        <v>0</v>
      </c>
      <c r="AB36" s="227">
        <v>0</v>
      </c>
      <c r="AC36" s="233">
        <f t="shared" si="8"/>
        <v>0</v>
      </c>
      <c r="AD36" s="231">
        <v>0</v>
      </c>
      <c r="AE36" s="227">
        <v>0</v>
      </c>
      <c r="AF36" s="232">
        <f t="shared" si="9"/>
        <v>0</v>
      </c>
      <c r="AG36" s="231">
        <v>6</v>
      </c>
      <c r="AH36" s="227">
        <v>2</v>
      </c>
      <c r="AI36" s="232">
        <f t="shared" si="10"/>
        <v>8</v>
      </c>
      <c r="AJ36" s="231">
        <v>47</v>
      </c>
      <c r="AK36" s="227">
        <v>7</v>
      </c>
      <c r="AL36" s="232">
        <v>54</v>
      </c>
      <c r="AM36" s="230">
        <v>1</v>
      </c>
      <c r="AN36" s="11"/>
    </row>
    <row r="37" spans="1:40" s="10" customFormat="1" ht="21" customHeight="1">
      <c r="A37" s="229" t="s">
        <v>48</v>
      </c>
      <c r="B37" s="230">
        <v>64</v>
      </c>
      <c r="C37" s="231">
        <v>27</v>
      </c>
      <c r="D37" s="227">
        <v>3</v>
      </c>
      <c r="E37" s="232">
        <f t="shared" si="0"/>
        <v>30</v>
      </c>
      <c r="F37" s="231">
        <v>5</v>
      </c>
      <c r="G37" s="227">
        <v>0</v>
      </c>
      <c r="H37" s="232">
        <f t="shared" si="1"/>
        <v>5</v>
      </c>
      <c r="I37" s="231">
        <v>5</v>
      </c>
      <c r="J37" s="227">
        <v>1</v>
      </c>
      <c r="K37" s="232">
        <f t="shared" si="2"/>
        <v>6</v>
      </c>
      <c r="L37" s="231">
        <v>1</v>
      </c>
      <c r="M37" s="227">
        <v>0</v>
      </c>
      <c r="N37" s="232">
        <f t="shared" si="3"/>
        <v>1</v>
      </c>
      <c r="O37" s="231">
        <v>0</v>
      </c>
      <c r="P37" s="227">
        <v>0</v>
      </c>
      <c r="Q37" s="232">
        <f t="shared" si="4"/>
        <v>0</v>
      </c>
      <c r="R37" s="231">
        <v>0</v>
      </c>
      <c r="S37" s="227">
        <v>0</v>
      </c>
      <c r="T37" s="232">
        <f t="shared" si="5"/>
        <v>0</v>
      </c>
      <c r="U37" s="231">
        <v>0</v>
      </c>
      <c r="V37" s="227">
        <v>0</v>
      </c>
      <c r="W37" s="232">
        <f t="shared" si="6"/>
        <v>0</v>
      </c>
      <c r="X37" s="231">
        <v>0</v>
      </c>
      <c r="Y37" s="227">
        <v>0</v>
      </c>
      <c r="Z37" s="232">
        <f t="shared" si="7"/>
        <v>0</v>
      </c>
      <c r="AA37" s="231">
        <v>0</v>
      </c>
      <c r="AB37" s="227">
        <v>0</v>
      </c>
      <c r="AC37" s="233">
        <f t="shared" si="8"/>
        <v>0</v>
      </c>
      <c r="AD37" s="231">
        <v>0</v>
      </c>
      <c r="AE37" s="227">
        <v>0</v>
      </c>
      <c r="AF37" s="232">
        <f t="shared" si="9"/>
        <v>0</v>
      </c>
      <c r="AG37" s="231">
        <v>22</v>
      </c>
      <c r="AH37" s="227">
        <v>0</v>
      </c>
      <c r="AI37" s="232">
        <f t="shared" si="10"/>
        <v>22</v>
      </c>
      <c r="AJ37" s="231">
        <v>60</v>
      </c>
      <c r="AK37" s="227">
        <v>4</v>
      </c>
      <c r="AL37" s="232">
        <v>64</v>
      </c>
      <c r="AM37" s="230">
        <v>0</v>
      </c>
      <c r="AN37" s="11"/>
    </row>
    <row r="38" spans="1:40" s="10" customFormat="1" ht="21" customHeight="1">
      <c r="A38" s="234" t="s">
        <v>49</v>
      </c>
      <c r="B38" s="235">
        <v>47</v>
      </c>
      <c r="C38" s="236">
        <v>27</v>
      </c>
      <c r="D38" s="237">
        <v>1</v>
      </c>
      <c r="E38" s="238">
        <f t="shared" si="0"/>
        <v>28</v>
      </c>
      <c r="F38" s="236">
        <v>1</v>
      </c>
      <c r="G38" s="237">
        <v>1</v>
      </c>
      <c r="H38" s="238">
        <f t="shared" si="1"/>
        <v>2</v>
      </c>
      <c r="I38" s="236">
        <v>4</v>
      </c>
      <c r="J38" s="237">
        <v>1</v>
      </c>
      <c r="K38" s="238">
        <f t="shared" si="2"/>
        <v>5</v>
      </c>
      <c r="L38" s="236">
        <v>1</v>
      </c>
      <c r="M38" s="237">
        <v>1</v>
      </c>
      <c r="N38" s="238">
        <f t="shared" si="3"/>
        <v>2</v>
      </c>
      <c r="O38" s="236">
        <v>0</v>
      </c>
      <c r="P38" s="237">
        <v>0</v>
      </c>
      <c r="Q38" s="238">
        <f t="shared" si="4"/>
        <v>0</v>
      </c>
      <c r="R38" s="236">
        <v>0</v>
      </c>
      <c r="S38" s="237">
        <v>0</v>
      </c>
      <c r="T38" s="238">
        <f t="shared" si="5"/>
        <v>0</v>
      </c>
      <c r="U38" s="236">
        <v>0</v>
      </c>
      <c r="V38" s="237">
        <v>1</v>
      </c>
      <c r="W38" s="238">
        <f t="shared" si="6"/>
        <v>1</v>
      </c>
      <c r="X38" s="236">
        <v>0</v>
      </c>
      <c r="Y38" s="237">
        <v>0</v>
      </c>
      <c r="Z38" s="238">
        <f t="shared" si="7"/>
        <v>0</v>
      </c>
      <c r="AA38" s="236">
        <v>0</v>
      </c>
      <c r="AB38" s="237">
        <v>0</v>
      </c>
      <c r="AC38" s="239">
        <f t="shared" si="8"/>
        <v>0</v>
      </c>
      <c r="AD38" s="236">
        <v>0</v>
      </c>
      <c r="AE38" s="237">
        <v>1</v>
      </c>
      <c r="AF38" s="238">
        <f t="shared" si="9"/>
        <v>1</v>
      </c>
      <c r="AG38" s="236">
        <v>7</v>
      </c>
      <c r="AH38" s="237">
        <v>0</v>
      </c>
      <c r="AI38" s="238">
        <f t="shared" si="10"/>
        <v>7</v>
      </c>
      <c r="AJ38" s="236">
        <v>40</v>
      </c>
      <c r="AK38" s="237">
        <v>6</v>
      </c>
      <c r="AL38" s="232">
        <v>46</v>
      </c>
      <c r="AM38" s="235">
        <v>1</v>
      </c>
      <c r="AN38" s="11"/>
    </row>
    <row r="39" spans="1:40" s="10" customFormat="1" ht="21" customHeight="1">
      <c r="A39" s="229" t="s">
        <v>50</v>
      </c>
      <c r="B39" s="230">
        <v>39</v>
      </c>
      <c r="C39" s="231">
        <v>20</v>
      </c>
      <c r="D39" s="227">
        <v>1</v>
      </c>
      <c r="E39" s="232">
        <f t="shared" si="0"/>
        <v>21</v>
      </c>
      <c r="F39" s="231">
        <v>1</v>
      </c>
      <c r="G39" s="227">
        <v>0</v>
      </c>
      <c r="H39" s="232">
        <f t="shared" si="1"/>
        <v>1</v>
      </c>
      <c r="I39" s="231">
        <v>2</v>
      </c>
      <c r="J39" s="227">
        <v>0</v>
      </c>
      <c r="K39" s="232">
        <f t="shared" si="2"/>
        <v>2</v>
      </c>
      <c r="L39" s="231">
        <v>1</v>
      </c>
      <c r="M39" s="227">
        <v>2</v>
      </c>
      <c r="N39" s="232">
        <f t="shared" si="3"/>
        <v>3</v>
      </c>
      <c r="O39" s="231">
        <v>0</v>
      </c>
      <c r="P39" s="227">
        <v>0</v>
      </c>
      <c r="Q39" s="232">
        <f t="shared" si="4"/>
        <v>0</v>
      </c>
      <c r="R39" s="231">
        <v>0</v>
      </c>
      <c r="S39" s="227">
        <v>0</v>
      </c>
      <c r="T39" s="232">
        <f t="shared" si="5"/>
        <v>0</v>
      </c>
      <c r="U39" s="231">
        <v>0</v>
      </c>
      <c r="V39" s="227">
        <v>0</v>
      </c>
      <c r="W39" s="232">
        <f t="shared" si="6"/>
        <v>0</v>
      </c>
      <c r="X39" s="231">
        <v>0</v>
      </c>
      <c r="Y39" s="227">
        <v>0</v>
      </c>
      <c r="Z39" s="232">
        <f t="shared" si="7"/>
        <v>0</v>
      </c>
      <c r="AA39" s="231">
        <v>0</v>
      </c>
      <c r="AB39" s="227">
        <v>0</v>
      </c>
      <c r="AC39" s="233">
        <f t="shared" si="8"/>
        <v>0</v>
      </c>
      <c r="AD39" s="231">
        <v>0</v>
      </c>
      <c r="AE39" s="227">
        <v>0</v>
      </c>
      <c r="AF39" s="232">
        <f t="shared" si="9"/>
        <v>0</v>
      </c>
      <c r="AG39" s="231">
        <v>9</v>
      </c>
      <c r="AH39" s="227">
        <v>1</v>
      </c>
      <c r="AI39" s="232">
        <f t="shared" si="10"/>
        <v>10</v>
      </c>
      <c r="AJ39" s="231">
        <v>33</v>
      </c>
      <c r="AK39" s="227">
        <v>4</v>
      </c>
      <c r="AL39" s="226">
        <v>37</v>
      </c>
      <c r="AM39" s="230">
        <v>2</v>
      </c>
      <c r="AN39" s="11"/>
    </row>
    <row r="40" spans="1:40" s="10" customFormat="1" ht="21" customHeight="1">
      <c r="A40" s="229" t="s">
        <v>51</v>
      </c>
      <c r="B40" s="230">
        <v>41</v>
      </c>
      <c r="C40" s="231">
        <v>26</v>
      </c>
      <c r="D40" s="227">
        <v>0</v>
      </c>
      <c r="E40" s="232">
        <f t="shared" si="0"/>
        <v>26</v>
      </c>
      <c r="F40" s="231">
        <v>2</v>
      </c>
      <c r="G40" s="227">
        <v>1</v>
      </c>
      <c r="H40" s="232">
        <f t="shared" si="1"/>
        <v>3</v>
      </c>
      <c r="I40" s="231">
        <v>2</v>
      </c>
      <c r="J40" s="227">
        <v>0</v>
      </c>
      <c r="K40" s="232">
        <f t="shared" si="2"/>
        <v>2</v>
      </c>
      <c r="L40" s="231">
        <v>1</v>
      </c>
      <c r="M40" s="227">
        <v>1</v>
      </c>
      <c r="N40" s="232">
        <f t="shared" si="3"/>
        <v>2</v>
      </c>
      <c r="O40" s="231">
        <v>0</v>
      </c>
      <c r="P40" s="227">
        <v>0</v>
      </c>
      <c r="Q40" s="232">
        <f t="shared" si="4"/>
        <v>0</v>
      </c>
      <c r="R40" s="231">
        <v>0</v>
      </c>
      <c r="S40" s="227">
        <v>0</v>
      </c>
      <c r="T40" s="232">
        <f t="shared" si="5"/>
        <v>0</v>
      </c>
      <c r="U40" s="231">
        <v>3</v>
      </c>
      <c r="V40" s="227">
        <v>0</v>
      </c>
      <c r="W40" s="232">
        <f t="shared" si="6"/>
        <v>3</v>
      </c>
      <c r="X40" s="231">
        <v>0</v>
      </c>
      <c r="Y40" s="227">
        <v>0</v>
      </c>
      <c r="Z40" s="232">
        <f t="shared" si="7"/>
        <v>0</v>
      </c>
      <c r="AA40" s="231">
        <v>0</v>
      </c>
      <c r="AB40" s="227">
        <v>0</v>
      </c>
      <c r="AC40" s="233">
        <f t="shared" si="8"/>
        <v>0</v>
      </c>
      <c r="AD40" s="231">
        <v>0</v>
      </c>
      <c r="AE40" s="227">
        <v>0</v>
      </c>
      <c r="AF40" s="232">
        <f t="shared" si="9"/>
        <v>0</v>
      </c>
      <c r="AG40" s="231">
        <v>5</v>
      </c>
      <c r="AH40" s="227">
        <v>0</v>
      </c>
      <c r="AI40" s="232">
        <f t="shared" si="10"/>
        <v>5</v>
      </c>
      <c r="AJ40" s="231">
        <v>39</v>
      </c>
      <c r="AK40" s="227">
        <v>2</v>
      </c>
      <c r="AL40" s="232">
        <v>41</v>
      </c>
      <c r="AM40" s="230">
        <v>0</v>
      </c>
      <c r="AN40" s="11"/>
    </row>
    <row r="41" spans="1:40" s="10" customFormat="1" ht="21" customHeight="1">
      <c r="A41" s="229" t="s">
        <v>52</v>
      </c>
      <c r="B41" s="230">
        <v>47</v>
      </c>
      <c r="C41" s="231">
        <v>23</v>
      </c>
      <c r="D41" s="227">
        <v>0</v>
      </c>
      <c r="E41" s="232">
        <f t="shared" si="0"/>
        <v>23</v>
      </c>
      <c r="F41" s="231">
        <v>2</v>
      </c>
      <c r="G41" s="227">
        <v>0</v>
      </c>
      <c r="H41" s="232">
        <f t="shared" si="1"/>
        <v>2</v>
      </c>
      <c r="I41" s="231">
        <v>3</v>
      </c>
      <c r="J41" s="227">
        <v>0</v>
      </c>
      <c r="K41" s="232">
        <f t="shared" si="2"/>
        <v>3</v>
      </c>
      <c r="L41" s="231">
        <v>1</v>
      </c>
      <c r="M41" s="227">
        <v>0</v>
      </c>
      <c r="N41" s="232">
        <f t="shared" si="3"/>
        <v>1</v>
      </c>
      <c r="O41" s="231">
        <v>0</v>
      </c>
      <c r="P41" s="227">
        <v>0</v>
      </c>
      <c r="Q41" s="232">
        <f t="shared" si="4"/>
        <v>0</v>
      </c>
      <c r="R41" s="231">
        <v>0</v>
      </c>
      <c r="S41" s="227">
        <v>0</v>
      </c>
      <c r="T41" s="232">
        <f t="shared" si="5"/>
        <v>0</v>
      </c>
      <c r="U41" s="231">
        <v>1</v>
      </c>
      <c r="V41" s="227">
        <v>1</v>
      </c>
      <c r="W41" s="232">
        <f t="shared" si="6"/>
        <v>2</v>
      </c>
      <c r="X41" s="231">
        <v>0</v>
      </c>
      <c r="Y41" s="227">
        <v>0</v>
      </c>
      <c r="Z41" s="232">
        <f t="shared" si="7"/>
        <v>0</v>
      </c>
      <c r="AA41" s="231">
        <v>0</v>
      </c>
      <c r="AB41" s="227">
        <v>0</v>
      </c>
      <c r="AC41" s="233">
        <f t="shared" si="8"/>
        <v>0</v>
      </c>
      <c r="AD41" s="231">
        <v>1</v>
      </c>
      <c r="AE41" s="227">
        <v>0</v>
      </c>
      <c r="AF41" s="232">
        <f t="shared" si="9"/>
        <v>1</v>
      </c>
      <c r="AG41" s="231">
        <v>12</v>
      </c>
      <c r="AH41" s="227">
        <v>0</v>
      </c>
      <c r="AI41" s="232">
        <f t="shared" si="10"/>
        <v>12</v>
      </c>
      <c r="AJ41" s="231">
        <v>43</v>
      </c>
      <c r="AK41" s="227">
        <v>1</v>
      </c>
      <c r="AL41" s="232">
        <v>44</v>
      </c>
      <c r="AM41" s="230">
        <v>3</v>
      </c>
      <c r="AN41" s="11"/>
    </row>
    <row r="42" spans="1:40" s="10" customFormat="1" ht="21" customHeight="1">
      <c r="A42" s="234" t="s">
        <v>53</v>
      </c>
      <c r="B42" s="235">
        <v>37</v>
      </c>
      <c r="C42" s="236">
        <v>17</v>
      </c>
      <c r="D42" s="237">
        <v>0</v>
      </c>
      <c r="E42" s="238">
        <f t="shared" si="0"/>
        <v>17</v>
      </c>
      <c r="F42" s="236">
        <v>1</v>
      </c>
      <c r="G42" s="237">
        <v>0</v>
      </c>
      <c r="H42" s="238">
        <f t="shared" si="1"/>
        <v>1</v>
      </c>
      <c r="I42" s="236">
        <v>3</v>
      </c>
      <c r="J42" s="237">
        <v>0</v>
      </c>
      <c r="K42" s="238">
        <f t="shared" si="2"/>
        <v>3</v>
      </c>
      <c r="L42" s="236">
        <v>2</v>
      </c>
      <c r="M42" s="237">
        <v>2</v>
      </c>
      <c r="N42" s="238">
        <f t="shared" si="3"/>
        <v>4</v>
      </c>
      <c r="O42" s="236">
        <v>0</v>
      </c>
      <c r="P42" s="237">
        <v>0</v>
      </c>
      <c r="Q42" s="238">
        <f t="shared" si="4"/>
        <v>0</v>
      </c>
      <c r="R42" s="236">
        <v>0</v>
      </c>
      <c r="S42" s="237">
        <v>0</v>
      </c>
      <c r="T42" s="238">
        <f t="shared" si="5"/>
        <v>0</v>
      </c>
      <c r="U42" s="236">
        <v>0</v>
      </c>
      <c r="V42" s="237">
        <v>0</v>
      </c>
      <c r="W42" s="238">
        <f t="shared" si="6"/>
        <v>0</v>
      </c>
      <c r="X42" s="236">
        <v>0</v>
      </c>
      <c r="Y42" s="237">
        <v>0</v>
      </c>
      <c r="Z42" s="238">
        <f t="shared" si="7"/>
        <v>0</v>
      </c>
      <c r="AA42" s="236">
        <v>0</v>
      </c>
      <c r="AB42" s="237">
        <v>0</v>
      </c>
      <c r="AC42" s="239">
        <f t="shared" si="8"/>
        <v>0</v>
      </c>
      <c r="AD42" s="236">
        <v>0</v>
      </c>
      <c r="AE42" s="237">
        <v>0</v>
      </c>
      <c r="AF42" s="238">
        <f t="shared" si="9"/>
        <v>0</v>
      </c>
      <c r="AG42" s="236">
        <v>12</v>
      </c>
      <c r="AH42" s="237">
        <v>0</v>
      </c>
      <c r="AI42" s="238">
        <f t="shared" si="10"/>
        <v>12</v>
      </c>
      <c r="AJ42" s="236">
        <v>35</v>
      </c>
      <c r="AK42" s="237">
        <v>2</v>
      </c>
      <c r="AL42" s="232">
        <v>37</v>
      </c>
      <c r="AM42" s="235">
        <v>0</v>
      </c>
      <c r="AN42" s="11"/>
    </row>
    <row r="43" spans="1:40" s="10" customFormat="1" ht="21" customHeight="1">
      <c r="A43" s="229" t="s">
        <v>54</v>
      </c>
      <c r="B43" s="230">
        <v>86</v>
      </c>
      <c r="C43" s="231">
        <v>40</v>
      </c>
      <c r="D43" s="227">
        <v>2</v>
      </c>
      <c r="E43" s="232">
        <f t="shared" si="0"/>
        <v>42</v>
      </c>
      <c r="F43" s="231">
        <v>14</v>
      </c>
      <c r="G43" s="227">
        <v>3</v>
      </c>
      <c r="H43" s="232">
        <f t="shared" si="1"/>
        <v>17</v>
      </c>
      <c r="I43" s="231">
        <v>10</v>
      </c>
      <c r="J43" s="227">
        <v>1</v>
      </c>
      <c r="K43" s="232">
        <f t="shared" si="2"/>
        <v>11</v>
      </c>
      <c r="L43" s="231">
        <v>0</v>
      </c>
      <c r="M43" s="227">
        <v>2</v>
      </c>
      <c r="N43" s="232">
        <f t="shared" si="3"/>
        <v>2</v>
      </c>
      <c r="O43" s="231">
        <v>0</v>
      </c>
      <c r="P43" s="227">
        <v>0</v>
      </c>
      <c r="Q43" s="232">
        <f t="shared" si="4"/>
        <v>0</v>
      </c>
      <c r="R43" s="231">
        <v>0</v>
      </c>
      <c r="S43" s="227">
        <v>0</v>
      </c>
      <c r="T43" s="232">
        <f t="shared" si="5"/>
        <v>0</v>
      </c>
      <c r="U43" s="231">
        <v>0</v>
      </c>
      <c r="V43" s="227">
        <v>0</v>
      </c>
      <c r="W43" s="232">
        <f t="shared" si="6"/>
        <v>0</v>
      </c>
      <c r="X43" s="231">
        <v>0</v>
      </c>
      <c r="Y43" s="227">
        <v>0</v>
      </c>
      <c r="Z43" s="232">
        <f t="shared" si="7"/>
        <v>0</v>
      </c>
      <c r="AA43" s="231">
        <v>0</v>
      </c>
      <c r="AB43" s="227">
        <v>0</v>
      </c>
      <c r="AC43" s="233">
        <f t="shared" si="8"/>
        <v>0</v>
      </c>
      <c r="AD43" s="231">
        <v>2</v>
      </c>
      <c r="AE43" s="227">
        <v>0</v>
      </c>
      <c r="AF43" s="232">
        <f t="shared" si="9"/>
        <v>2</v>
      </c>
      <c r="AG43" s="231">
        <v>11</v>
      </c>
      <c r="AH43" s="227">
        <v>1</v>
      </c>
      <c r="AI43" s="232">
        <f t="shared" si="10"/>
        <v>12</v>
      </c>
      <c r="AJ43" s="231">
        <v>77</v>
      </c>
      <c r="AK43" s="227">
        <v>9</v>
      </c>
      <c r="AL43" s="226">
        <v>86</v>
      </c>
      <c r="AM43" s="230">
        <v>0</v>
      </c>
      <c r="AN43" s="11"/>
    </row>
    <row r="44" spans="1:40" s="10" customFormat="1" ht="21" customHeight="1">
      <c r="A44" s="229" t="s">
        <v>55</v>
      </c>
      <c r="B44" s="230">
        <v>38</v>
      </c>
      <c r="C44" s="231">
        <v>24</v>
      </c>
      <c r="D44" s="227">
        <v>0</v>
      </c>
      <c r="E44" s="232">
        <f t="shared" si="0"/>
        <v>24</v>
      </c>
      <c r="F44" s="231">
        <v>2</v>
      </c>
      <c r="G44" s="227">
        <v>0</v>
      </c>
      <c r="H44" s="232">
        <f t="shared" si="1"/>
        <v>2</v>
      </c>
      <c r="I44" s="231">
        <v>2</v>
      </c>
      <c r="J44" s="227">
        <v>0</v>
      </c>
      <c r="K44" s="232">
        <f t="shared" si="2"/>
        <v>2</v>
      </c>
      <c r="L44" s="231">
        <v>1</v>
      </c>
      <c r="M44" s="227">
        <v>1</v>
      </c>
      <c r="N44" s="232">
        <f t="shared" si="3"/>
        <v>2</v>
      </c>
      <c r="O44" s="231">
        <v>0</v>
      </c>
      <c r="P44" s="227">
        <v>0</v>
      </c>
      <c r="Q44" s="232">
        <f t="shared" si="4"/>
        <v>0</v>
      </c>
      <c r="R44" s="231">
        <v>0</v>
      </c>
      <c r="S44" s="227">
        <v>0</v>
      </c>
      <c r="T44" s="232">
        <f t="shared" si="5"/>
        <v>0</v>
      </c>
      <c r="U44" s="231">
        <v>1</v>
      </c>
      <c r="V44" s="227">
        <v>0</v>
      </c>
      <c r="W44" s="232">
        <f t="shared" si="6"/>
        <v>1</v>
      </c>
      <c r="X44" s="231">
        <v>0</v>
      </c>
      <c r="Y44" s="227">
        <v>0</v>
      </c>
      <c r="Z44" s="232">
        <f t="shared" si="7"/>
        <v>0</v>
      </c>
      <c r="AA44" s="231">
        <v>0</v>
      </c>
      <c r="AB44" s="227">
        <v>0</v>
      </c>
      <c r="AC44" s="233">
        <f t="shared" si="8"/>
        <v>0</v>
      </c>
      <c r="AD44" s="231">
        <v>0</v>
      </c>
      <c r="AE44" s="227">
        <v>0</v>
      </c>
      <c r="AF44" s="232">
        <f t="shared" si="9"/>
        <v>0</v>
      </c>
      <c r="AG44" s="231">
        <v>5</v>
      </c>
      <c r="AH44" s="227">
        <v>0</v>
      </c>
      <c r="AI44" s="232">
        <f t="shared" si="10"/>
        <v>5</v>
      </c>
      <c r="AJ44" s="231">
        <v>35</v>
      </c>
      <c r="AK44" s="227">
        <v>1</v>
      </c>
      <c r="AL44" s="232">
        <v>36</v>
      </c>
      <c r="AM44" s="230">
        <v>2</v>
      </c>
      <c r="AN44" s="11"/>
    </row>
    <row r="45" spans="1:40" s="10" customFormat="1" ht="21" customHeight="1">
      <c r="A45" s="229" t="s">
        <v>56</v>
      </c>
      <c r="B45" s="230">
        <v>46</v>
      </c>
      <c r="C45" s="231">
        <v>24</v>
      </c>
      <c r="D45" s="227">
        <v>1</v>
      </c>
      <c r="E45" s="232">
        <f t="shared" si="0"/>
        <v>25</v>
      </c>
      <c r="F45" s="231">
        <v>4</v>
      </c>
      <c r="G45" s="227">
        <v>1</v>
      </c>
      <c r="H45" s="232">
        <f t="shared" si="1"/>
        <v>5</v>
      </c>
      <c r="I45" s="231">
        <v>3</v>
      </c>
      <c r="J45" s="227">
        <v>0</v>
      </c>
      <c r="K45" s="232">
        <f t="shared" si="2"/>
        <v>3</v>
      </c>
      <c r="L45" s="231">
        <v>0</v>
      </c>
      <c r="M45" s="227">
        <v>1</v>
      </c>
      <c r="N45" s="232">
        <f t="shared" si="3"/>
        <v>1</v>
      </c>
      <c r="O45" s="231">
        <v>0</v>
      </c>
      <c r="P45" s="227">
        <v>0</v>
      </c>
      <c r="Q45" s="232">
        <f t="shared" si="4"/>
        <v>0</v>
      </c>
      <c r="R45" s="231">
        <v>0</v>
      </c>
      <c r="S45" s="227">
        <v>0</v>
      </c>
      <c r="T45" s="232">
        <f t="shared" si="5"/>
        <v>0</v>
      </c>
      <c r="U45" s="231">
        <v>2</v>
      </c>
      <c r="V45" s="227">
        <v>0</v>
      </c>
      <c r="W45" s="232">
        <f t="shared" si="6"/>
        <v>2</v>
      </c>
      <c r="X45" s="231">
        <v>0</v>
      </c>
      <c r="Y45" s="227">
        <v>0</v>
      </c>
      <c r="Z45" s="232">
        <f t="shared" si="7"/>
        <v>0</v>
      </c>
      <c r="AA45" s="231">
        <v>0</v>
      </c>
      <c r="AB45" s="227">
        <v>0</v>
      </c>
      <c r="AC45" s="233">
        <f t="shared" si="8"/>
        <v>0</v>
      </c>
      <c r="AD45" s="231">
        <v>0</v>
      </c>
      <c r="AE45" s="227">
        <v>0</v>
      </c>
      <c r="AF45" s="232">
        <f t="shared" si="9"/>
        <v>0</v>
      </c>
      <c r="AG45" s="231">
        <v>8</v>
      </c>
      <c r="AH45" s="227">
        <v>1</v>
      </c>
      <c r="AI45" s="232">
        <f t="shared" si="10"/>
        <v>9</v>
      </c>
      <c r="AJ45" s="231">
        <v>41</v>
      </c>
      <c r="AK45" s="227">
        <v>4</v>
      </c>
      <c r="AL45" s="232">
        <v>45</v>
      </c>
      <c r="AM45" s="230">
        <v>1</v>
      </c>
      <c r="AN45" s="11"/>
    </row>
    <row r="46" spans="1:40" s="10" customFormat="1" ht="21" customHeight="1">
      <c r="A46" s="229" t="s">
        <v>57</v>
      </c>
      <c r="B46" s="230">
        <v>48</v>
      </c>
      <c r="C46" s="231">
        <v>23</v>
      </c>
      <c r="D46" s="227">
        <v>1</v>
      </c>
      <c r="E46" s="232">
        <f t="shared" si="0"/>
        <v>24</v>
      </c>
      <c r="F46" s="231">
        <v>2</v>
      </c>
      <c r="G46" s="227">
        <v>0</v>
      </c>
      <c r="H46" s="232">
        <f t="shared" si="1"/>
        <v>2</v>
      </c>
      <c r="I46" s="231">
        <v>3</v>
      </c>
      <c r="J46" s="227">
        <v>0</v>
      </c>
      <c r="K46" s="232">
        <f t="shared" si="2"/>
        <v>3</v>
      </c>
      <c r="L46" s="231">
        <v>1</v>
      </c>
      <c r="M46" s="227">
        <v>0</v>
      </c>
      <c r="N46" s="232">
        <f t="shared" si="3"/>
        <v>1</v>
      </c>
      <c r="O46" s="231">
        <v>0</v>
      </c>
      <c r="P46" s="227">
        <v>0</v>
      </c>
      <c r="Q46" s="232">
        <f t="shared" si="4"/>
        <v>0</v>
      </c>
      <c r="R46" s="231">
        <v>0</v>
      </c>
      <c r="S46" s="227">
        <v>0</v>
      </c>
      <c r="T46" s="232">
        <f t="shared" si="5"/>
        <v>0</v>
      </c>
      <c r="U46" s="231">
        <v>0</v>
      </c>
      <c r="V46" s="227">
        <v>0</v>
      </c>
      <c r="W46" s="232">
        <f t="shared" si="6"/>
        <v>0</v>
      </c>
      <c r="X46" s="231">
        <v>0</v>
      </c>
      <c r="Y46" s="227">
        <v>0</v>
      </c>
      <c r="Z46" s="232">
        <f t="shared" si="7"/>
        <v>0</v>
      </c>
      <c r="AA46" s="231">
        <v>0</v>
      </c>
      <c r="AB46" s="227">
        <v>0</v>
      </c>
      <c r="AC46" s="233">
        <f t="shared" si="8"/>
        <v>0</v>
      </c>
      <c r="AD46" s="231">
        <v>1</v>
      </c>
      <c r="AE46" s="227">
        <v>0</v>
      </c>
      <c r="AF46" s="232">
        <f t="shared" si="9"/>
        <v>1</v>
      </c>
      <c r="AG46" s="231">
        <v>14</v>
      </c>
      <c r="AH46" s="227">
        <v>2</v>
      </c>
      <c r="AI46" s="232">
        <f t="shared" si="10"/>
        <v>16</v>
      </c>
      <c r="AJ46" s="231">
        <v>44</v>
      </c>
      <c r="AK46" s="227">
        <v>3</v>
      </c>
      <c r="AL46" s="232">
        <v>47</v>
      </c>
      <c r="AM46" s="230">
        <v>1</v>
      </c>
      <c r="AN46" s="11"/>
    </row>
    <row r="47" spans="1:40" s="10" customFormat="1" ht="21" customHeight="1">
      <c r="A47" s="229" t="s">
        <v>58</v>
      </c>
      <c r="B47" s="230">
        <v>43</v>
      </c>
      <c r="C47" s="231">
        <v>17</v>
      </c>
      <c r="D47" s="227">
        <v>0</v>
      </c>
      <c r="E47" s="232">
        <f t="shared" si="0"/>
        <v>17</v>
      </c>
      <c r="F47" s="231">
        <v>2</v>
      </c>
      <c r="G47" s="227">
        <v>0</v>
      </c>
      <c r="H47" s="232">
        <f t="shared" si="1"/>
        <v>2</v>
      </c>
      <c r="I47" s="231">
        <v>2</v>
      </c>
      <c r="J47" s="227">
        <v>1</v>
      </c>
      <c r="K47" s="232">
        <f t="shared" si="2"/>
        <v>3</v>
      </c>
      <c r="L47" s="231">
        <v>1</v>
      </c>
      <c r="M47" s="227">
        <v>0</v>
      </c>
      <c r="N47" s="232">
        <f t="shared" si="3"/>
        <v>1</v>
      </c>
      <c r="O47" s="231">
        <v>1</v>
      </c>
      <c r="P47" s="227">
        <v>0</v>
      </c>
      <c r="Q47" s="232">
        <f t="shared" si="4"/>
        <v>1</v>
      </c>
      <c r="R47" s="231">
        <v>0</v>
      </c>
      <c r="S47" s="227">
        <v>0</v>
      </c>
      <c r="T47" s="232">
        <f t="shared" si="5"/>
        <v>0</v>
      </c>
      <c r="U47" s="231">
        <v>3</v>
      </c>
      <c r="V47" s="227">
        <v>0</v>
      </c>
      <c r="W47" s="232">
        <f t="shared" si="6"/>
        <v>3</v>
      </c>
      <c r="X47" s="231">
        <v>0</v>
      </c>
      <c r="Y47" s="227">
        <v>0</v>
      </c>
      <c r="Z47" s="232">
        <f t="shared" si="7"/>
        <v>0</v>
      </c>
      <c r="AA47" s="231">
        <v>0</v>
      </c>
      <c r="AB47" s="227">
        <v>0</v>
      </c>
      <c r="AC47" s="233">
        <f t="shared" si="8"/>
        <v>0</v>
      </c>
      <c r="AD47" s="231">
        <v>0</v>
      </c>
      <c r="AE47" s="227">
        <v>0</v>
      </c>
      <c r="AF47" s="232">
        <f t="shared" si="9"/>
        <v>0</v>
      </c>
      <c r="AG47" s="231">
        <v>15</v>
      </c>
      <c r="AH47" s="227">
        <v>1</v>
      </c>
      <c r="AI47" s="232">
        <f t="shared" si="10"/>
        <v>16</v>
      </c>
      <c r="AJ47" s="231">
        <v>41</v>
      </c>
      <c r="AK47" s="227">
        <v>2</v>
      </c>
      <c r="AL47" s="232">
        <v>43</v>
      </c>
      <c r="AM47" s="230">
        <v>0</v>
      </c>
      <c r="AN47" s="11"/>
    </row>
    <row r="48" spans="1:40" s="10" customFormat="1" ht="21" customHeight="1">
      <c r="A48" s="229" t="s">
        <v>59</v>
      </c>
      <c r="B48" s="230">
        <v>39</v>
      </c>
      <c r="C48" s="231">
        <v>25</v>
      </c>
      <c r="D48" s="227">
        <v>0</v>
      </c>
      <c r="E48" s="232">
        <f t="shared" si="0"/>
        <v>25</v>
      </c>
      <c r="F48" s="231">
        <v>2</v>
      </c>
      <c r="G48" s="227">
        <v>0</v>
      </c>
      <c r="H48" s="232">
        <f t="shared" si="1"/>
        <v>2</v>
      </c>
      <c r="I48" s="231">
        <v>3</v>
      </c>
      <c r="J48" s="227">
        <v>0</v>
      </c>
      <c r="K48" s="232">
        <f t="shared" si="2"/>
        <v>3</v>
      </c>
      <c r="L48" s="231">
        <v>1</v>
      </c>
      <c r="M48" s="227">
        <v>1</v>
      </c>
      <c r="N48" s="232">
        <f t="shared" si="3"/>
        <v>2</v>
      </c>
      <c r="O48" s="231">
        <v>0</v>
      </c>
      <c r="P48" s="227">
        <v>0</v>
      </c>
      <c r="Q48" s="232">
        <f t="shared" si="4"/>
        <v>0</v>
      </c>
      <c r="R48" s="231">
        <v>0</v>
      </c>
      <c r="S48" s="227">
        <v>0</v>
      </c>
      <c r="T48" s="232">
        <f t="shared" si="5"/>
        <v>0</v>
      </c>
      <c r="U48" s="231">
        <v>4</v>
      </c>
      <c r="V48" s="227">
        <v>0</v>
      </c>
      <c r="W48" s="232">
        <f t="shared" si="6"/>
        <v>4</v>
      </c>
      <c r="X48" s="231">
        <v>0</v>
      </c>
      <c r="Y48" s="227">
        <v>0</v>
      </c>
      <c r="Z48" s="232">
        <f t="shared" si="7"/>
        <v>0</v>
      </c>
      <c r="AA48" s="231">
        <v>0</v>
      </c>
      <c r="AB48" s="227">
        <v>0</v>
      </c>
      <c r="AC48" s="233">
        <f t="shared" si="8"/>
        <v>0</v>
      </c>
      <c r="AD48" s="231">
        <v>0</v>
      </c>
      <c r="AE48" s="227">
        <v>0</v>
      </c>
      <c r="AF48" s="232">
        <f t="shared" si="9"/>
        <v>0</v>
      </c>
      <c r="AG48" s="231">
        <v>2</v>
      </c>
      <c r="AH48" s="227">
        <v>1</v>
      </c>
      <c r="AI48" s="232">
        <f t="shared" si="10"/>
        <v>3</v>
      </c>
      <c r="AJ48" s="231">
        <v>37</v>
      </c>
      <c r="AK48" s="227">
        <v>2</v>
      </c>
      <c r="AL48" s="232">
        <v>39</v>
      </c>
      <c r="AM48" s="230">
        <v>0</v>
      </c>
      <c r="AN48" s="11"/>
    </row>
    <row r="49" spans="1:40" s="10" customFormat="1" ht="21" customHeight="1">
      <c r="A49" s="229" t="s">
        <v>60</v>
      </c>
      <c r="B49" s="230">
        <v>51</v>
      </c>
      <c r="C49" s="231">
        <v>36</v>
      </c>
      <c r="D49" s="227">
        <v>1</v>
      </c>
      <c r="E49" s="232">
        <f t="shared" si="0"/>
        <v>37</v>
      </c>
      <c r="F49" s="231">
        <v>0</v>
      </c>
      <c r="G49" s="227">
        <v>0</v>
      </c>
      <c r="H49" s="232">
        <f t="shared" si="1"/>
        <v>0</v>
      </c>
      <c r="I49" s="231">
        <v>3</v>
      </c>
      <c r="J49" s="227">
        <v>0</v>
      </c>
      <c r="K49" s="232">
        <f t="shared" si="2"/>
        <v>3</v>
      </c>
      <c r="L49" s="231">
        <v>0</v>
      </c>
      <c r="M49" s="227">
        <v>1</v>
      </c>
      <c r="N49" s="232">
        <f t="shared" si="3"/>
        <v>1</v>
      </c>
      <c r="O49" s="231">
        <v>0</v>
      </c>
      <c r="P49" s="227">
        <v>0</v>
      </c>
      <c r="Q49" s="232">
        <f t="shared" si="4"/>
        <v>0</v>
      </c>
      <c r="R49" s="231">
        <v>0</v>
      </c>
      <c r="S49" s="227">
        <v>0</v>
      </c>
      <c r="T49" s="232">
        <f t="shared" si="5"/>
        <v>0</v>
      </c>
      <c r="U49" s="231">
        <v>0</v>
      </c>
      <c r="V49" s="227">
        <v>0</v>
      </c>
      <c r="W49" s="232">
        <f t="shared" si="6"/>
        <v>0</v>
      </c>
      <c r="X49" s="231">
        <v>0</v>
      </c>
      <c r="Y49" s="227">
        <v>0</v>
      </c>
      <c r="Z49" s="232">
        <f t="shared" si="7"/>
        <v>0</v>
      </c>
      <c r="AA49" s="231">
        <v>0</v>
      </c>
      <c r="AB49" s="227">
        <v>0</v>
      </c>
      <c r="AC49" s="233">
        <f t="shared" si="8"/>
        <v>0</v>
      </c>
      <c r="AD49" s="231">
        <v>0</v>
      </c>
      <c r="AE49" s="227">
        <v>0</v>
      </c>
      <c r="AF49" s="232">
        <f t="shared" si="9"/>
        <v>0</v>
      </c>
      <c r="AG49" s="231">
        <v>8</v>
      </c>
      <c r="AH49" s="227">
        <v>2</v>
      </c>
      <c r="AI49" s="232">
        <f t="shared" si="10"/>
        <v>10</v>
      </c>
      <c r="AJ49" s="231">
        <v>47</v>
      </c>
      <c r="AK49" s="227">
        <v>4</v>
      </c>
      <c r="AL49" s="232">
        <v>51</v>
      </c>
      <c r="AM49" s="230">
        <v>0</v>
      </c>
      <c r="AN49" s="11"/>
    </row>
    <row r="50" spans="1:40" s="10" customFormat="1" ht="21" customHeight="1">
      <c r="A50" s="229" t="s">
        <v>61</v>
      </c>
      <c r="B50" s="230">
        <v>48</v>
      </c>
      <c r="C50" s="231">
        <v>14</v>
      </c>
      <c r="D50" s="227">
        <v>0</v>
      </c>
      <c r="E50" s="232">
        <f t="shared" si="0"/>
        <v>14</v>
      </c>
      <c r="F50" s="231">
        <v>0</v>
      </c>
      <c r="G50" s="227">
        <v>0</v>
      </c>
      <c r="H50" s="232">
        <f t="shared" si="1"/>
        <v>0</v>
      </c>
      <c r="I50" s="231">
        <v>4</v>
      </c>
      <c r="J50" s="227">
        <v>0</v>
      </c>
      <c r="K50" s="232">
        <f t="shared" si="2"/>
        <v>4</v>
      </c>
      <c r="L50" s="231">
        <v>5</v>
      </c>
      <c r="M50" s="227">
        <v>1</v>
      </c>
      <c r="N50" s="232">
        <f t="shared" si="3"/>
        <v>6</v>
      </c>
      <c r="O50" s="231">
        <v>2</v>
      </c>
      <c r="P50" s="227">
        <v>0</v>
      </c>
      <c r="Q50" s="232">
        <f t="shared" si="4"/>
        <v>2</v>
      </c>
      <c r="R50" s="231">
        <v>0</v>
      </c>
      <c r="S50" s="227">
        <v>0</v>
      </c>
      <c r="T50" s="232">
        <f t="shared" si="5"/>
        <v>0</v>
      </c>
      <c r="U50" s="231">
        <v>4</v>
      </c>
      <c r="V50" s="227">
        <v>2</v>
      </c>
      <c r="W50" s="232">
        <f t="shared" si="6"/>
        <v>6</v>
      </c>
      <c r="X50" s="231">
        <v>0</v>
      </c>
      <c r="Y50" s="227">
        <v>0</v>
      </c>
      <c r="Z50" s="232">
        <f t="shared" si="7"/>
        <v>0</v>
      </c>
      <c r="AA50" s="231">
        <v>0</v>
      </c>
      <c r="AB50" s="227">
        <v>0</v>
      </c>
      <c r="AC50" s="239">
        <f t="shared" si="8"/>
        <v>0</v>
      </c>
      <c r="AD50" s="231">
        <v>4</v>
      </c>
      <c r="AE50" s="227">
        <v>2</v>
      </c>
      <c r="AF50" s="232">
        <f t="shared" si="9"/>
        <v>6</v>
      </c>
      <c r="AG50" s="231">
        <v>9</v>
      </c>
      <c r="AH50" s="227">
        <v>1</v>
      </c>
      <c r="AI50" s="232">
        <f t="shared" si="10"/>
        <v>10</v>
      </c>
      <c r="AJ50" s="231">
        <v>42</v>
      </c>
      <c r="AK50" s="227">
        <v>6</v>
      </c>
      <c r="AL50" s="238">
        <v>48</v>
      </c>
      <c r="AM50" s="230">
        <v>0</v>
      </c>
      <c r="AN50" s="11"/>
    </row>
    <row r="51" spans="1:39" ht="21" customHeight="1">
      <c r="A51" s="16" t="s">
        <v>79</v>
      </c>
      <c r="B51" s="120">
        <f>SUM(B4:B50)</f>
        <v>2687</v>
      </c>
      <c r="C51" s="121">
        <f aca="true" t="shared" si="11" ref="C51:AM51">SUM(C4:C50)</f>
        <v>1287</v>
      </c>
      <c r="D51" s="106">
        <f t="shared" si="11"/>
        <v>43</v>
      </c>
      <c r="E51" s="122">
        <f t="shared" si="11"/>
        <v>1330</v>
      </c>
      <c r="F51" s="121">
        <f t="shared" si="11"/>
        <v>254</v>
      </c>
      <c r="G51" s="106">
        <f t="shared" si="11"/>
        <v>47</v>
      </c>
      <c r="H51" s="122">
        <f t="shared" si="11"/>
        <v>301</v>
      </c>
      <c r="I51" s="121">
        <f t="shared" si="11"/>
        <v>189</v>
      </c>
      <c r="J51" s="106">
        <f t="shared" si="11"/>
        <v>19</v>
      </c>
      <c r="K51" s="122">
        <f t="shared" si="11"/>
        <v>208</v>
      </c>
      <c r="L51" s="121">
        <f t="shared" si="11"/>
        <v>71</v>
      </c>
      <c r="M51" s="106">
        <f t="shared" si="11"/>
        <v>81</v>
      </c>
      <c r="N51" s="122">
        <f t="shared" si="11"/>
        <v>152</v>
      </c>
      <c r="O51" s="121">
        <f t="shared" si="11"/>
        <v>8</v>
      </c>
      <c r="P51" s="106">
        <f t="shared" si="11"/>
        <v>0</v>
      </c>
      <c r="Q51" s="122">
        <f t="shared" si="11"/>
        <v>8</v>
      </c>
      <c r="R51" s="121">
        <f t="shared" si="11"/>
        <v>6</v>
      </c>
      <c r="S51" s="106">
        <f t="shared" si="11"/>
        <v>0</v>
      </c>
      <c r="T51" s="122">
        <f t="shared" si="11"/>
        <v>6</v>
      </c>
      <c r="U51" s="121">
        <f t="shared" si="11"/>
        <v>33</v>
      </c>
      <c r="V51" s="106">
        <f t="shared" si="11"/>
        <v>9</v>
      </c>
      <c r="W51" s="122">
        <f t="shared" si="11"/>
        <v>42</v>
      </c>
      <c r="X51" s="121">
        <f t="shared" si="11"/>
        <v>0</v>
      </c>
      <c r="Y51" s="106">
        <f t="shared" si="11"/>
        <v>0</v>
      </c>
      <c r="Z51" s="122">
        <f t="shared" si="11"/>
        <v>0</v>
      </c>
      <c r="AA51" s="121">
        <f t="shared" si="11"/>
        <v>0</v>
      </c>
      <c r="AB51" s="106">
        <f t="shared" si="11"/>
        <v>0</v>
      </c>
      <c r="AC51" s="122">
        <f t="shared" si="11"/>
        <v>0</v>
      </c>
      <c r="AD51" s="121">
        <f t="shared" si="11"/>
        <v>91</v>
      </c>
      <c r="AE51" s="106">
        <f t="shared" si="11"/>
        <v>17</v>
      </c>
      <c r="AF51" s="122">
        <f t="shared" si="11"/>
        <v>108</v>
      </c>
      <c r="AG51" s="121">
        <f t="shared" si="11"/>
        <v>455</v>
      </c>
      <c r="AH51" s="106">
        <f t="shared" si="11"/>
        <v>47</v>
      </c>
      <c r="AI51" s="122">
        <f t="shared" si="11"/>
        <v>502</v>
      </c>
      <c r="AJ51" s="121">
        <f t="shared" si="11"/>
        <v>2394</v>
      </c>
      <c r="AK51" s="106">
        <f t="shared" si="11"/>
        <v>263</v>
      </c>
      <c r="AL51" s="122">
        <f t="shared" si="11"/>
        <v>2657</v>
      </c>
      <c r="AM51" s="120">
        <f t="shared" si="11"/>
        <v>30</v>
      </c>
    </row>
    <row r="57" spans="12:26" ht="12">
      <c r="L57" s="320"/>
      <c r="M57" s="320"/>
      <c r="N57" s="320"/>
      <c r="R57" s="320"/>
      <c r="S57" s="320"/>
      <c r="T57" s="320"/>
      <c r="U57" s="320"/>
      <c r="V57" s="320"/>
      <c r="W57" s="320"/>
      <c r="X57" s="320"/>
      <c r="Y57" s="320"/>
      <c r="Z57" s="320"/>
    </row>
    <row r="58" spans="12:26" ht="12">
      <c r="L58" s="21"/>
      <c r="M58" s="21"/>
      <c r="N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2:26" ht="12">
      <c r="L59" s="10"/>
      <c r="M59" s="10"/>
      <c r="N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2:26" ht="12">
      <c r="L60" s="10"/>
      <c r="M60" s="10"/>
      <c r="N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2:26" ht="12">
      <c r="L61" s="10"/>
      <c r="M61" s="10"/>
      <c r="N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2:26" ht="12">
      <c r="L62" s="10"/>
      <c r="M62" s="10"/>
      <c r="N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2:26" ht="12">
      <c r="L63" s="10"/>
      <c r="M63" s="10"/>
      <c r="N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2:26" ht="12">
      <c r="L64" s="10"/>
      <c r="M64" s="10"/>
      <c r="N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2:26" ht="12">
      <c r="L65" s="10"/>
      <c r="M65" s="10"/>
      <c r="N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2:26" ht="12">
      <c r="L66" s="10"/>
      <c r="M66" s="10"/>
      <c r="N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2:26" ht="12">
      <c r="L67" s="10"/>
      <c r="M67" s="10"/>
      <c r="N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2:26" ht="12">
      <c r="L68" s="10"/>
      <c r="M68" s="10"/>
      <c r="N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2:26" ht="12">
      <c r="L69" s="10"/>
      <c r="M69" s="10"/>
      <c r="N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2:26" ht="12">
      <c r="L70" s="10"/>
      <c r="M70" s="10"/>
      <c r="N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2:26" ht="12">
      <c r="L71" s="10"/>
      <c r="M71" s="10"/>
      <c r="N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2:26" ht="12">
      <c r="L72" s="10"/>
      <c r="M72" s="10"/>
      <c r="N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2:26" ht="12">
      <c r="L73" s="10"/>
      <c r="M73" s="10"/>
      <c r="N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2:26" ht="12">
      <c r="L74" s="10"/>
      <c r="M74" s="10"/>
      <c r="N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2:26" ht="12">
      <c r="L75" s="10"/>
      <c r="M75" s="10"/>
      <c r="N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2:26" ht="12">
      <c r="L76" s="10"/>
      <c r="M76" s="10"/>
      <c r="N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2:26" ht="12">
      <c r="L77" s="10"/>
      <c r="M77" s="10"/>
      <c r="N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2:26" ht="12">
      <c r="L78" s="10"/>
      <c r="M78" s="10"/>
      <c r="N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2:26" ht="12">
      <c r="L79" s="10"/>
      <c r="M79" s="10"/>
      <c r="N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2:26" ht="12">
      <c r="L80" s="10"/>
      <c r="M80" s="10"/>
      <c r="N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2:26" ht="12">
      <c r="L81" s="10"/>
      <c r="M81" s="10"/>
      <c r="N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2:26" ht="12">
      <c r="L82" s="10"/>
      <c r="M82" s="10"/>
      <c r="N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2:26" ht="12">
      <c r="L83" s="10"/>
      <c r="M83" s="10"/>
      <c r="N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2:26" ht="12">
      <c r="L84" s="10"/>
      <c r="M84" s="10"/>
      <c r="N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2:26" ht="12">
      <c r="L85" s="10"/>
      <c r="M85" s="10"/>
      <c r="N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2:26" ht="12">
      <c r="L86" s="10"/>
      <c r="M86" s="10"/>
      <c r="N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2:26" ht="12">
      <c r="L87" s="10"/>
      <c r="M87" s="10"/>
      <c r="N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2:26" ht="12">
      <c r="L88" s="10"/>
      <c r="M88" s="10"/>
      <c r="N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2:26" ht="12">
      <c r="L89" s="10"/>
      <c r="M89" s="10"/>
      <c r="N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2:26" ht="12">
      <c r="L90" s="10"/>
      <c r="M90" s="10"/>
      <c r="N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2:26" ht="12">
      <c r="L91" s="10"/>
      <c r="M91" s="10"/>
      <c r="N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2:26" ht="12">
      <c r="L92" s="10"/>
      <c r="M92" s="10"/>
      <c r="N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2:26" ht="12">
      <c r="L93" s="10"/>
      <c r="M93" s="10"/>
      <c r="N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2:26" ht="12">
      <c r="L94" s="10"/>
      <c r="M94" s="10"/>
      <c r="N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2:26" ht="12">
      <c r="L95" s="10"/>
      <c r="M95" s="10"/>
      <c r="N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2:26" ht="12">
      <c r="L96" s="10"/>
      <c r="M96" s="10"/>
      <c r="N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2:26" ht="12">
      <c r="L97" s="10"/>
      <c r="M97" s="10"/>
      <c r="N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2:26" ht="12">
      <c r="L98" s="10"/>
      <c r="M98" s="10"/>
      <c r="N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2:26" ht="12">
      <c r="L99" s="10"/>
      <c r="M99" s="10"/>
      <c r="N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2:26" ht="12">
      <c r="L100" s="10"/>
      <c r="M100" s="10"/>
      <c r="N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2:26" ht="12">
      <c r="L101" s="10"/>
      <c r="M101" s="10"/>
      <c r="N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2:26" ht="12">
      <c r="L102" s="10"/>
      <c r="M102" s="10"/>
      <c r="N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2:26" ht="12">
      <c r="L103" s="10"/>
      <c r="M103" s="10"/>
      <c r="N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2:26" ht="12">
      <c r="L104" s="10"/>
      <c r="M104" s="10"/>
      <c r="N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2:26" ht="12">
      <c r="L105" s="10"/>
      <c r="M105" s="10"/>
      <c r="N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2:26" ht="12">
      <c r="L106" s="10"/>
      <c r="M106" s="10"/>
      <c r="N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2:26" ht="12">
      <c r="L107" s="10"/>
      <c r="M107" s="10"/>
      <c r="N107" s="10"/>
      <c r="R107" s="10"/>
      <c r="S107" s="10"/>
      <c r="T107" s="10"/>
      <c r="U107" s="10"/>
      <c r="V107" s="10"/>
      <c r="W107" s="10"/>
      <c r="X107" s="10"/>
      <c r="Y107" s="10"/>
      <c r="Z107" s="10"/>
    </row>
  </sheetData>
  <sheetProtection/>
  <mergeCells count="18">
    <mergeCell ref="X2:Z2"/>
    <mergeCell ref="U2:W2"/>
    <mergeCell ref="AD2:AF2"/>
    <mergeCell ref="L57:N57"/>
    <mergeCell ref="C2:E2"/>
    <mergeCell ref="F2:H2"/>
    <mergeCell ref="X57:Z57"/>
    <mergeCell ref="R57:T57"/>
    <mergeCell ref="A2:B2"/>
    <mergeCell ref="AA2:AC2"/>
    <mergeCell ref="L2:N2"/>
    <mergeCell ref="O2:Q2"/>
    <mergeCell ref="U57:W57"/>
    <mergeCell ref="AM2:AM3"/>
    <mergeCell ref="AJ2:AL2"/>
    <mergeCell ref="R2:T2"/>
    <mergeCell ref="AG2:AI2"/>
    <mergeCell ref="I2:K2"/>
  </mergeCells>
  <conditionalFormatting sqref="B3:B65536 B1 AG2:AG51 AB3:AC51 AH3:AI51 AA2:AA51 AR1:IV65536 A1:A65536 C1:Z65536 AG1:AQ1 AG52:AQ65536 AJ2:AN51 AA52:AC65536 AA1:AC1">
    <cfRule type="cellIs" priority="5" dxfId="42" operator="equal" stopIfTrue="1">
      <formula>0</formula>
    </cfRule>
  </conditionalFormatting>
  <conditionalFormatting sqref="AD2:AD51 AE3:AF51 AD52:AF65536 AD1:AF1">
    <cfRule type="cellIs" priority="1" dxfId="42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A1:AQ107"/>
  <sheetViews>
    <sheetView view="pageBreakPreview" zoomScale="50" zoomScaleSheetLayoutView="50" zoomScalePageLayoutView="0" workbookViewId="0" topLeftCell="A1">
      <pane xSplit="2" ySplit="3" topLeftCell="C29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:Y1"/>
    </sheetView>
  </sheetViews>
  <sheetFormatPr defaultColWidth="9.00390625" defaultRowHeight="13.5"/>
  <cols>
    <col min="1" max="1" width="10.75390625" style="11" customWidth="1"/>
    <col min="2" max="2" width="10.375" style="11" customWidth="1"/>
    <col min="3" max="39" width="5.50390625" style="11" customWidth="1"/>
    <col min="40" max="42" width="10.125" style="11" customWidth="1"/>
    <col min="43" max="43" width="5.625" style="11" customWidth="1"/>
    <col min="44" max="16384" width="9.00390625" style="11" customWidth="1"/>
  </cols>
  <sheetData>
    <row r="1" spans="1:43" s="12" customFormat="1" ht="24" customHeight="1">
      <c r="A1" s="119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Q1" s="7"/>
    </row>
    <row r="2" spans="1:40" s="8" customFormat="1" ht="21" customHeight="1">
      <c r="A2" s="308" t="s">
        <v>84</v>
      </c>
      <c r="B2" s="275"/>
      <c r="C2" s="308" t="s">
        <v>66</v>
      </c>
      <c r="D2" s="309"/>
      <c r="E2" s="310"/>
      <c r="F2" s="308" t="s">
        <v>96</v>
      </c>
      <c r="G2" s="309"/>
      <c r="H2" s="310"/>
      <c r="I2" s="308" t="s">
        <v>67</v>
      </c>
      <c r="J2" s="309"/>
      <c r="K2" s="310"/>
      <c r="L2" s="308" t="s">
        <v>68</v>
      </c>
      <c r="M2" s="309"/>
      <c r="N2" s="310"/>
      <c r="O2" s="308" t="s">
        <v>97</v>
      </c>
      <c r="P2" s="309"/>
      <c r="Q2" s="310"/>
      <c r="R2" s="308" t="s">
        <v>98</v>
      </c>
      <c r="S2" s="309"/>
      <c r="T2" s="310"/>
      <c r="U2" s="308" t="s">
        <v>69</v>
      </c>
      <c r="V2" s="309"/>
      <c r="W2" s="310"/>
      <c r="X2" s="317" t="s">
        <v>99</v>
      </c>
      <c r="Y2" s="318"/>
      <c r="Z2" s="319"/>
      <c r="AA2" s="317" t="s">
        <v>100</v>
      </c>
      <c r="AB2" s="318"/>
      <c r="AC2" s="319"/>
      <c r="AD2" s="308" t="s">
        <v>81</v>
      </c>
      <c r="AE2" s="309"/>
      <c r="AF2" s="310"/>
      <c r="AG2" s="308" t="s">
        <v>82</v>
      </c>
      <c r="AH2" s="309"/>
      <c r="AI2" s="310"/>
      <c r="AJ2" s="308" t="s">
        <v>79</v>
      </c>
      <c r="AK2" s="309"/>
      <c r="AL2" s="310"/>
      <c r="AM2" s="321" t="s">
        <v>83</v>
      </c>
      <c r="AN2" s="9"/>
    </row>
    <row r="3" spans="1:40" s="9" customFormat="1" ht="21" customHeight="1">
      <c r="A3" s="13" t="s">
        <v>85</v>
      </c>
      <c r="B3" s="25" t="s">
        <v>65</v>
      </c>
      <c r="C3" s="27" t="s">
        <v>70</v>
      </c>
      <c r="D3" s="28" t="s">
        <v>71</v>
      </c>
      <c r="E3" s="29" t="s">
        <v>72</v>
      </c>
      <c r="F3" s="27" t="s">
        <v>70</v>
      </c>
      <c r="G3" s="28" t="s">
        <v>71</v>
      </c>
      <c r="H3" s="29" t="s">
        <v>72</v>
      </c>
      <c r="I3" s="27" t="s">
        <v>70</v>
      </c>
      <c r="J3" s="28" t="s">
        <v>71</v>
      </c>
      <c r="K3" s="29" t="s">
        <v>72</v>
      </c>
      <c r="L3" s="27" t="s">
        <v>70</v>
      </c>
      <c r="M3" s="28" t="s">
        <v>71</v>
      </c>
      <c r="N3" s="29" t="s">
        <v>72</v>
      </c>
      <c r="O3" s="27" t="s">
        <v>70</v>
      </c>
      <c r="P3" s="28" t="s">
        <v>71</v>
      </c>
      <c r="Q3" s="29" t="s">
        <v>72</v>
      </c>
      <c r="R3" s="27" t="s">
        <v>70</v>
      </c>
      <c r="S3" s="28" t="s">
        <v>71</v>
      </c>
      <c r="T3" s="29" t="s">
        <v>72</v>
      </c>
      <c r="U3" s="27" t="s">
        <v>70</v>
      </c>
      <c r="V3" s="28" t="s">
        <v>71</v>
      </c>
      <c r="W3" s="29" t="s">
        <v>72</v>
      </c>
      <c r="X3" s="27" t="s">
        <v>70</v>
      </c>
      <c r="Y3" s="28" t="s">
        <v>71</v>
      </c>
      <c r="Z3" s="29" t="s">
        <v>72</v>
      </c>
      <c r="AA3" s="27" t="s">
        <v>70</v>
      </c>
      <c r="AB3" s="28" t="s">
        <v>71</v>
      </c>
      <c r="AC3" s="29" t="s">
        <v>72</v>
      </c>
      <c r="AD3" s="27" t="s">
        <v>70</v>
      </c>
      <c r="AE3" s="28" t="s">
        <v>71</v>
      </c>
      <c r="AF3" s="29" t="s">
        <v>72</v>
      </c>
      <c r="AG3" s="27" t="s">
        <v>70</v>
      </c>
      <c r="AH3" s="28" t="s">
        <v>71</v>
      </c>
      <c r="AI3" s="29" t="s">
        <v>72</v>
      </c>
      <c r="AJ3" s="30" t="s">
        <v>70</v>
      </c>
      <c r="AK3" s="31" t="s">
        <v>71</v>
      </c>
      <c r="AL3" s="32" t="s">
        <v>72</v>
      </c>
      <c r="AM3" s="322"/>
      <c r="AN3" s="11"/>
    </row>
    <row r="4" spans="1:39" ht="21" customHeight="1">
      <c r="A4" s="222" t="s">
        <v>88</v>
      </c>
      <c r="B4" s="223">
        <v>35</v>
      </c>
      <c r="C4" s="224">
        <v>0</v>
      </c>
      <c r="D4" s="225">
        <v>0</v>
      </c>
      <c r="E4" s="226"/>
      <c r="F4" s="224">
        <v>0</v>
      </c>
      <c r="G4" s="225">
        <v>0</v>
      </c>
      <c r="H4" s="226"/>
      <c r="I4" s="224">
        <v>0</v>
      </c>
      <c r="J4" s="225">
        <v>0</v>
      </c>
      <c r="K4" s="226"/>
      <c r="L4" s="224">
        <v>0</v>
      </c>
      <c r="M4" s="225">
        <v>0</v>
      </c>
      <c r="N4" s="226"/>
      <c r="O4" s="224">
        <v>0</v>
      </c>
      <c r="P4" s="225">
        <v>0</v>
      </c>
      <c r="Q4" s="226"/>
      <c r="R4" s="224">
        <v>0</v>
      </c>
      <c r="S4" s="225">
        <v>0</v>
      </c>
      <c r="T4" s="226"/>
      <c r="U4" s="224">
        <v>0</v>
      </c>
      <c r="V4" s="227">
        <v>0</v>
      </c>
      <c r="W4" s="226"/>
      <c r="X4" s="224">
        <v>0</v>
      </c>
      <c r="Y4" s="225">
        <v>0</v>
      </c>
      <c r="Z4" s="226"/>
      <c r="AA4" s="224">
        <v>0</v>
      </c>
      <c r="AB4" s="225">
        <v>0</v>
      </c>
      <c r="AC4" s="228"/>
      <c r="AD4" s="224">
        <v>0</v>
      </c>
      <c r="AE4" s="225">
        <v>0</v>
      </c>
      <c r="AF4" s="226">
        <f>AD4+AE4</f>
        <v>0</v>
      </c>
      <c r="AG4" s="224">
        <v>35</v>
      </c>
      <c r="AH4" s="225">
        <v>0</v>
      </c>
      <c r="AI4" s="226">
        <f>AG4+AH4</f>
        <v>35</v>
      </c>
      <c r="AJ4" s="224">
        <v>35</v>
      </c>
      <c r="AK4" s="225">
        <v>0</v>
      </c>
      <c r="AL4" s="226">
        <v>35</v>
      </c>
      <c r="AM4" s="223">
        <v>0</v>
      </c>
    </row>
    <row r="5" spans="1:40" s="10" customFormat="1" ht="21" customHeight="1">
      <c r="A5" s="229" t="s">
        <v>16</v>
      </c>
      <c r="B5" s="230">
        <v>10</v>
      </c>
      <c r="C5" s="231">
        <v>0</v>
      </c>
      <c r="D5" s="227">
        <v>0</v>
      </c>
      <c r="E5" s="232"/>
      <c r="F5" s="231">
        <v>0</v>
      </c>
      <c r="G5" s="227">
        <v>0</v>
      </c>
      <c r="H5" s="232"/>
      <c r="I5" s="231">
        <v>0</v>
      </c>
      <c r="J5" s="227">
        <v>0</v>
      </c>
      <c r="K5" s="232"/>
      <c r="L5" s="231">
        <v>0</v>
      </c>
      <c r="M5" s="227">
        <v>0</v>
      </c>
      <c r="N5" s="232"/>
      <c r="O5" s="231">
        <v>0</v>
      </c>
      <c r="P5" s="227">
        <v>0</v>
      </c>
      <c r="Q5" s="232"/>
      <c r="R5" s="231">
        <v>0</v>
      </c>
      <c r="S5" s="227">
        <v>0</v>
      </c>
      <c r="T5" s="232"/>
      <c r="U5" s="231">
        <v>0</v>
      </c>
      <c r="V5" s="227">
        <v>0</v>
      </c>
      <c r="W5" s="232"/>
      <c r="X5" s="231">
        <v>0</v>
      </c>
      <c r="Y5" s="227">
        <v>0</v>
      </c>
      <c r="Z5" s="232"/>
      <c r="AA5" s="231">
        <v>0</v>
      </c>
      <c r="AB5" s="227">
        <v>0</v>
      </c>
      <c r="AC5" s="233"/>
      <c r="AD5" s="231">
        <v>0</v>
      </c>
      <c r="AE5" s="227">
        <v>0</v>
      </c>
      <c r="AF5" s="232">
        <f aca="true" t="shared" si="0" ref="AF5:AF50">AD5+AE5</f>
        <v>0</v>
      </c>
      <c r="AG5" s="231">
        <v>10</v>
      </c>
      <c r="AH5" s="227">
        <v>0</v>
      </c>
      <c r="AI5" s="232">
        <f aca="true" t="shared" si="1" ref="AI5:AI50">AG5+AH5</f>
        <v>10</v>
      </c>
      <c r="AJ5" s="231">
        <v>10</v>
      </c>
      <c r="AK5" s="227">
        <v>0</v>
      </c>
      <c r="AL5" s="232">
        <v>10</v>
      </c>
      <c r="AM5" s="230">
        <v>0</v>
      </c>
      <c r="AN5" s="11"/>
    </row>
    <row r="6" spans="1:40" s="10" customFormat="1" ht="21" customHeight="1">
      <c r="A6" s="229" t="s">
        <v>17</v>
      </c>
      <c r="B6" s="230">
        <v>14</v>
      </c>
      <c r="C6" s="231">
        <v>0</v>
      </c>
      <c r="D6" s="227">
        <v>0</v>
      </c>
      <c r="E6" s="232"/>
      <c r="F6" s="231">
        <v>0</v>
      </c>
      <c r="G6" s="227">
        <v>0</v>
      </c>
      <c r="H6" s="232"/>
      <c r="I6" s="231">
        <v>0</v>
      </c>
      <c r="J6" s="227">
        <v>0</v>
      </c>
      <c r="K6" s="232"/>
      <c r="L6" s="231">
        <v>0</v>
      </c>
      <c r="M6" s="227">
        <v>0</v>
      </c>
      <c r="N6" s="232"/>
      <c r="O6" s="231">
        <v>0</v>
      </c>
      <c r="P6" s="227">
        <v>0</v>
      </c>
      <c r="Q6" s="232"/>
      <c r="R6" s="231">
        <v>0</v>
      </c>
      <c r="S6" s="227">
        <v>0</v>
      </c>
      <c r="T6" s="232"/>
      <c r="U6" s="231">
        <v>0</v>
      </c>
      <c r="V6" s="227">
        <v>0</v>
      </c>
      <c r="W6" s="232"/>
      <c r="X6" s="231">
        <v>0</v>
      </c>
      <c r="Y6" s="227">
        <v>0</v>
      </c>
      <c r="Z6" s="232"/>
      <c r="AA6" s="231">
        <v>0</v>
      </c>
      <c r="AB6" s="227">
        <v>0</v>
      </c>
      <c r="AC6" s="233"/>
      <c r="AD6" s="231">
        <v>0</v>
      </c>
      <c r="AE6" s="227">
        <v>0</v>
      </c>
      <c r="AF6" s="232">
        <f t="shared" si="0"/>
        <v>0</v>
      </c>
      <c r="AG6" s="231">
        <v>14</v>
      </c>
      <c r="AH6" s="227">
        <v>0</v>
      </c>
      <c r="AI6" s="232">
        <f t="shared" si="1"/>
        <v>14</v>
      </c>
      <c r="AJ6" s="231">
        <v>14</v>
      </c>
      <c r="AK6" s="227">
        <v>0</v>
      </c>
      <c r="AL6" s="232">
        <v>14</v>
      </c>
      <c r="AM6" s="230">
        <v>0</v>
      </c>
      <c r="AN6" s="11"/>
    </row>
    <row r="7" spans="1:40" s="10" customFormat="1" ht="21" customHeight="1">
      <c r="A7" s="229" t="s">
        <v>18</v>
      </c>
      <c r="B7" s="230">
        <v>14</v>
      </c>
      <c r="C7" s="231">
        <v>0</v>
      </c>
      <c r="D7" s="227">
        <v>0</v>
      </c>
      <c r="E7" s="232"/>
      <c r="F7" s="231">
        <v>0</v>
      </c>
      <c r="G7" s="227">
        <v>0</v>
      </c>
      <c r="H7" s="232"/>
      <c r="I7" s="231">
        <v>0</v>
      </c>
      <c r="J7" s="227">
        <v>0</v>
      </c>
      <c r="K7" s="232"/>
      <c r="L7" s="231">
        <v>0</v>
      </c>
      <c r="M7" s="227">
        <v>0</v>
      </c>
      <c r="N7" s="232"/>
      <c r="O7" s="231">
        <v>0</v>
      </c>
      <c r="P7" s="227">
        <v>0</v>
      </c>
      <c r="Q7" s="232"/>
      <c r="R7" s="231">
        <v>0</v>
      </c>
      <c r="S7" s="227">
        <v>0</v>
      </c>
      <c r="T7" s="232"/>
      <c r="U7" s="231">
        <v>0</v>
      </c>
      <c r="V7" s="227">
        <v>0</v>
      </c>
      <c r="W7" s="232"/>
      <c r="X7" s="231">
        <v>0</v>
      </c>
      <c r="Y7" s="227">
        <v>0</v>
      </c>
      <c r="Z7" s="232"/>
      <c r="AA7" s="231">
        <v>0</v>
      </c>
      <c r="AB7" s="227">
        <v>0</v>
      </c>
      <c r="AC7" s="233"/>
      <c r="AD7" s="231">
        <v>0</v>
      </c>
      <c r="AE7" s="227">
        <v>0</v>
      </c>
      <c r="AF7" s="232">
        <f t="shared" si="0"/>
        <v>0</v>
      </c>
      <c r="AG7" s="231">
        <v>13</v>
      </c>
      <c r="AH7" s="227">
        <v>1</v>
      </c>
      <c r="AI7" s="232">
        <f t="shared" si="1"/>
        <v>14</v>
      </c>
      <c r="AJ7" s="231">
        <v>13</v>
      </c>
      <c r="AK7" s="227">
        <v>1</v>
      </c>
      <c r="AL7" s="232">
        <v>14</v>
      </c>
      <c r="AM7" s="230">
        <v>0</v>
      </c>
      <c r="AN7" s="11"/>
    </row>
    <row r="8" spans="1:40" s="10" customFormat="1" ht="21" customHeight="1">
      <c r="A8" s="229" t="s">
        <v>19</v>
      </c>
      <c r="B8" s="230">
        <v>13</v>
      </c>
      <c r="C8" s="231">
        <v>0</v>
      </c>
      <c r="D8" s="227">
        <v>0</v>
      </c>
      <c r="E8" s="232"/>
      <c r="F8" s="231">
        <v>0</v>
      </c>
      <c r="G8" s="227">
        <v>0</v>
      </c>
      <c r="H8" s="232"/>
      <c r="I8" s="231">
        <v>0</v>
      </c>
      <c r="J8" s="227">
        <v>0</v>
      </c>
      <c r="K8" s="232"/>
      <c r="L8" s="231">
        <v>0</v>
      </c>
      <c r="M8" s="227">
        <v>0</v>
      </c>
      <c r="N8" s="232"/>
      <c r="O8" s="231">
        <v>0</v>
      </c>
      <c r="P8" s="227">
        <v>0</v>
      </c>
      <c r="Q8" s="232"/>
      <c r="R8" s="231">
        <v>0</v>
      </c>
      <c r="S8" s="227">
        <v>0</v>
      </c>
      <c r="T8" s="232"/>
      <c r="U8" s="231">
        <v>0</v>
      </c>
      <c r="V8" s="227">
        <v>0</v>
      </c>
      <c r="W8" s="232"/>
      <c r="X8" s="231">
        <v>0</v>
      </c>
      <c r="Y8" s="227">
        <v>0</v>
      </c>
      <c r="Z8" s="232"/>
      <c r="AA8" s="231">
        <v>0</v>
      </c>
      <c r="AB8" s="227">
        <v>0</v>
      </c>
      <c r="AC8" s="232"/>
      <c r="AD8" s="231">
        <v>0</v>
      </c>
      <c r="AE8" s="227">
        <v>0</v>
      </c>
      <c r="AF8" s="232">
        <f t="shared" si="0"/>
        <v>0</v>
      </c>
      <c r="AG8" s="231">
        <v>13</v>
      </c>
      <c r="AH8" s="227">
        <v>0</v>
      </c>
      <c r="AI8" s="232">
        <f t="shared" si="1"/>
        <v>13</v>
      </c>
      <c r="AJ8" s="231">
        <v>13</v>
      </c>
      <c r="AK8" s="227">
        <v>0</v>
      </c>
      <c r="AL8" s="232">
        <v>13</v>
      </c>
      <c r="AM8" s="230">
        <v>0</v>
      </c>
      <c r="AN8" s="11"/>
    </row>
    <row r="9" spans="1:40" s="10" customFormat="1" ht="21" customHeight="1">
      <c r="A9" s="229" t="s">
        <v>20</v>
      </c>
      <c r="B9" s="230">
        <v>13</v>
      </c>
      <c r="C9" s="231">
        <v>0</v>
      </c>
      <c r="D9" s="227">
        <v>0</v>
      </c>
      <c r="E9" s="232"/>
      <c r="F9" s="231">
        <v>0</v>
      </c>
      <c r="G9" s="227">
        <v>0</v>
      </c>
      <c r="H9" s="232"/>
      <c r="I9" s="231">
        <v>0</v>
      </c>
      <c r="J9" s="227">
        <v>0</v>
      </c>
      <c r="K9" s="232"/>
      <c r="L9" s="231">
        <v>0</v>
      </c>
      <c r="M9" s="227">
        <v>0</v>
      </c>
      <c r="N9" s="232"/>
      <c r="O9" s="231">
        <v>0</v>
      </c>
      <c r="P9" s="227">
        <v>0</v>
      </c>
      <c r="Q9" s="232"/>
      <c r="R9" s="231">
        <v>0</v>
      </c>
      <c r="S9" s="227">
        <v>0</v>
      </c>
      <c r="T9" s="232"/>
      <c r="U9" s="231">
        <v>0</v>
      </c>
      <c r="V9" s="227">
        <v>0</v>
      </c>
      <c r="W9" s="232"/>
      <c r="X9" s="231">
        <v>0</v>
      </c>
      <c r="Y9" s="227">
        <v>0</v>
      </c>
      <c r="Z9" s="232"/>
      <c r="AA9" s="231">
        <v>0</v>
      </c>
      <c r="AB9" s="227">
        <v>0</v>
      </c>
      <c r="AC9" s="233"/>
      <c r="AD9" s="231">
        <v>0</v>
      </c>
      <c r="AE9" s="227">
        <v>0</v>
      </c>
      <c r="AF9" s="232">
        <f t="shared" si="0"/>
        <v>0</v>
      </c>
      <c r="AG9" s="231">
        <v>13</v>
      </c>
      <c r="AH9" s="227">
        <v>0</v>
      </c>
      <c r="AI9" s="232">
        <f t="shared" si="1"/>
        <v>13</v>
      </c>
      <c r="AJ9" s="231">
        <v>13</v>
      </c>
      <c r="AK9" s="227">
        <v>0</v>
      </c>
      <c r="AL9" s="232">
        <v>13</v>
      </c>
      <c r="AM9" s="230">
        <v>0</v>
      </c>
      <c r="AN9" s="11"/>
    </row>
    <row r="10" spans="1:40" s="10" customFormat="1" ht="21" customHeight="1">
      <c r="A10" s="234" t="s">
        <v>21</v>
      </c>
      <c r="B10" s="235">
        <v>13</v>
      </c>
      <c r="C10" s="236">
        <v>0</v>
      </c>
      <c r="D10" s="237">
        <v>0</v>
      </c>
      <c r="E10" s="238"/>
      <c r="F10" s="236">
        <v>0</v>
      </c>
      <c r="G10" s="237">
        <v>0</v>
      </c>
      <c r="H10" s="238"/>
      <c r="I10" s="236">
        <v>0</v>
      </c>
      <c r="J10" s="237">
        <v>0</v>
      </c>
      <c r="K10" s="238"/>
      <c r="L10" s="236">
        <v>0</v>
      </c>
      <c r="M10" s="237">
        <v>0</v>
      </c>
      <c r="N10" s="238"/>
      <c r="O10" s="236">
        <v>0</v>
      </c>
      <c r="P10" s="237">
        <v>0</v>
      </c>
      <c r="Q10" s="238"/>
      <c r="R10" s="236">
        <v>0</v>
      </c>
      <c r="S10" s="237">
        <v>0</v>
      </c>
      <c r="T10" s="238"/>
      <c r="U10" s="236">
        <v>0</v>
      </c>
      <c r="V10" s="237">
        <v>0</v>
      </c>
      <c r="W10" s="238"/>
      <c r="X10" s="236">
        <v>0</v>
      </c>
      <c r="Y10" s="237">
        <v>0</v>
      </c>
      <c r="Z10" s="238"/>
      <c r="AA10" s="236">
        <v>0</v>
      </c>
      <c r="AB10" s="237">
        <v>0</v>
      </c>
      <c r="AC10" s="239"/>
      <c r="AD10" s="236">
        <v>0</v>
      </c>
      <c r="AE10" s="237">
        <v>0</v>
      </c>
      <c r="AF10" s="238">
        <f t="shared" si="0"/>
        <v>0</v>
      </c>
      <c r="AG10" s="236">
        <v>13</v>
      </c>
      <c r="AH10" s="237">
        <v>0</v>
      </c>
      <c r="AI10" s="238">
        <f t="shared" si="1"/>
        <v>13</v>
      </c>
      <c r="AJ10" s="240">
        <v>13</v>
      </c>
      <c r="AK10" s="237">
        <v>0</v>
      </c>
      <c r="AL10" s="232">
        <v>13</v>
      </c>
      <c r="AM10" s="230">
        <v>0</v>
      </c>
      <c r="AN10" s="11"/>
    </row>
    <row r="11" spans="1:40" s="10" customFormat="1" ht="21" customHeight="1">
      <c r="A11" s="229" t="s">
        <v>22</v>
      </c>
      <c r="B11" s="230">
        <v>32</v>
      </c>
      <c r="C11" s="231">
        <v>0</v>
      </c>
      <c r="D11" s="227">
        <v>0</v>
      </c>
      <c r="E11" s="232"/>
      <c r="F11" s="231">
        <v>0</v>
      </c>
      <c r="G11" s="227">
        <v>0</v>
      </c>
      <c r="H11" s="232"/>
      <c r="I11" s="231">
        <v>0</v>
      </c>
      <c r="J11" s="227">
        <v>0</v>
      </c>
      <c r="K11" s="232"/>
      <c r="L11" s="231">
        <v>0</v>
      </c>
      <c r="M11" s="227">
        <v>0</v>
      </c>
      <c r="N11" s="232"/>
      <c r="O11" s="231">
        <v>0</v>
      </c>
      <c r="P11" s="227">
        <v>0</v>
      </c>
      <c r="Q11" s="232"/>
      <c r="R11" s="231">
        <v>0</v>
      </c>
      <c r="S11" s="227">
        <v>0</v>
      </c>
      <c r="T11" s="232"/>
      <c r="U11" s="231">
        <v>0</v>
      </c>
      <c r="V11" s="227">
        <v>0</v>
      </c>
      <c r="W11" s="232"/>
      <c r="X11" s="231">
        <v>0</v>
      </c>
      <c r="Y11" s="227">
        <v>0</v>
      </c>
      <c r="Z11" s="232"/>
      <c r="AA11" s="231">
        <v>0</v>
      </c>
      <c r="AB11" s="227">
        <v>0</v>
      </c>
      <c r="AC11" s="233"/>
      <c r="AD11" s="231">
        <v>0</v>
      </c>
      <c r="AE11" s="227">
        <v>0</v>
      </c>
      <c r="AF11" s="232">
        <f t="shared" si="0"/>
        <v>0</v>
      </c>
      <c r="AG11" s="231">
        <v>31</v>
      </c>
      <c r="AH11" s="227">
        <v>1</v>
      </c>
      <c r="AI11" s="232">
        <f t="shared" si="1"/>
        <v>32</v>
      </c>
      <c r="AJ11" s="231">
        <v>31</v>
      </c>
      <c r="AK11" s="227">
        <v>1</v>
      </c>
      <c r="AL11" s="226">
        <v>32</v>
      </c>
      <c r="AM11" s="223">
        <v>0</v>
      </c>
      <c r="AN11" s="11"/>
    </row>
    <row r="12" spans="1:40" s="10" customFormat="1" ht="21" customHeight="1">
      <c r="A12" s="229" t="s">
        <v>23</v>
      </c>
      <c r="B12" s="230">
        <v>14</v>
      </c>
      <c r="C12" s="231">
        <v>0</v>
      </c>
      <c r="D12" s="227">
        <v>0</v>
      </c>
      <c r="E12" s="232"/>
      <c r="F12" s="231">
        <v>0</v>
      </c>
      <c r="G12" s="227">
        <v>0</v>
      </c>
      <c r="H12" s="232"/>
      <c r="I12" s="231">
        <v>0</v>
      </c>
      <c r="J12" s="227">
        <v>0</v>
      </c>
      <c r="K12" s="232"/>
      <c r="L12" s="231">
        <v>0</v>
      </c>
      <c r="M12" s="227">
        <v>0</v>
      </c>
      <c r="N12" s="232"/>
      <c r="O12" s="231">
        <v>0</v>
      </c>
      <c r="P12" s="227">
        <v>0</v>
      </c>
      <c r="Q12" s="232"/>
      <c r="R12" s="231">
        <v>0</v>
      </c>
      <c r="S12" s="227">
        <v>0</v>
      </c>
      <c r="T12" s="232"/>
      <c r="U12" s="231">
        <v>0</v>
      </c>
      <c r="V12" s="227">
        <v>0</v>
      </c>
      <c r="W12" s="232"/>
      <c r="X12" s="231">
        <v>0</v>
      </c>
      <c r="Y12" s="227">
        <v>0</v>
      </c>
      <c r="Z12" s="232"/>
      <c r="AA12" s="231">
        <v>0</v>
      </c>
      <c r="AB12" s="227">
        <v>0</v>
      </c>
      <c r="AC12" s="233"/>
      <c r="AD12" s="231">
        <v>0</v>
      </c>
      <c r="AE12" s="227">
        <v>0</v>
      </c>
      <c r="AF12" s="232">
        <f t="shared" si="0"/>
        <v>0</v>
      </c>
      <c r="AG12" s="231">
        <v>14</v>
      </c>
      <c r="AH12" s="227">
        <v>0</v>
      </c>
      <c r="AI12" s="232">
        <f t="shared" si="1"/>
        <v>14</v>
      </c>
      <c r="AJ12" s="231">
        <v>14</v>
      </c>
      <c r="AK12" s="227">
        <v>0</v>
      </c>
      <c r="AL12" s="232">
        <v>14</v>
      </c>
      <c r="AM12" s="230">
        <v>0</v>
      </c>
      <c r="AN12" s="11"/>
    </row>
    <row r="13" spans="1:40" s="10" customFormat="1" ht="21" customHeight="1">
      <c r="A13" s="229" t="s">
        <v>24</v>
      </c>
      <c r="B13" s="230">
        <v>12</v>
      </c>
      <c r="C13" s="231">
        <v>0</v>
      </c>
      <c r="D13" s="227">
        <v>0</v>
      </c>
      <c r="E13" s="232"/>
      <c r="F13" s="231">
        <v>0</v>
      </c>
      <c r="G13" s="227">
        <v>0</v>
      </c>
      <c r="H13" s="232"/>
      <c r="I13" s="231">
        <v>0</v>
      </c>
      <c r="J13" s="227">
        <v>0</v>
      </c>
      <c r="K13" s="232"/>
      <c r="L13" s="231">
        <v>0</v>
      </c>
      <c r="M13" s="227">
        <v>0</v>
      </c>
      <c r="N13" s="232"/>
      <c r="O13" s="231">
        <v>0</v>
      </c>
      <c r="P13" s="227">
        <v>0</v>
      </c>
      <c r="Q13" s="232"/>
      <c r="R13" s="231">
        <v>0</v>
      </c>
      <c r="S13" s="227">
        <v>0</v>
      </c>
      <c r="T13" s="232"/>
      <c r="U13" s="231">
        <v>0</v>
      </c>
      <c r="V13" s="227">
        <v>0</v>
      </c>
      <c r="W13" s="232"/>
      <c r="X13" s="231">
        <v>0</v>
      </c>
      <c r="Y13" s="227">
        <v>0</v>
      </c>
      <c r="Z13" s="232"/>
      <c r="AA13" s="231">
        <v>0</v>
      </c>
      <c r="AB13" s="227">
        <v>0</v>
      </c>
      <c r="AC13" s="233"/>
      <c r="AD13" s="231">
        <v>0</v>
      </c>
      <c r="AE13" s="227">
        <v>0</v>
      </c>
      <c r="AF13" s="232">
        <f t="shared" si="0"/>
        <v>0</v>
      </c>
      <c r="AG13" s="231">
        <v>11</v>
      </c>
      <c r="AH13" s="227">
        <v>1</v>
      </c>
      <c r="AI13" s="232">
        <f t="shared" si="1"/>
        <v>12</v>
      </c>
      <c r="AJ13" s="231">
        <v>11</v>
      </c>
      <c r="AK13" s="227">
        <v>1</v>
      </c>
      <c r="AL13" s="232">
        <v>12</v>
      </c>
      <c r="AM13" s="230">
        <v>0</v>
      </c>
      <c r="AN13" s="11"/>
    </row>
    <row r="14" spans="1:40" s="10" customFormat="1" ht="21" customHeight="1">
      <c r="A14" s="229" t="s">
        <v>25</v>
      </c>
      <c r="B14" s="230">
        <v>40</v>
      </c>
      <c r="C14" s="231">
        <v>0</v>
      </c>
      <c r="D14" s="227">
        <v>0</v>
      </c>
      <c r="E14" s="232"/>
      <c r="F14" s="231">
        <v>0</v>
      </c>
      <c r="G14" s="227">
        <v>0</v>
      </c>
      <c r="H14" s="232"/>
      <c r="I14" s="231">
        <v>0</v>
      </c>
      <c r="J14" s="227">
        <v>0</v>
      </c>
      <c r="K14" s="232"/>
      <c r="L14" s="231">
        <v>0</v>
      </c>
      <c r="M14" s="227">
        <v>0</v>
      </c>
      <c r="N14" s="232"/>
      <c r="O14" s="231">
        <v>0</v>
      </c>
      <c r="P14" s="227">
        <v>0</v>
      </c>
      <c r="Q14" s="232"/>
      <c r="R14" s="231">
        <v>0</v>
      </c>
      <c r="S14" s="227">
        <v>0</v>
      </c>
      <c r="T14" s="232"/>
      <c r="U14" s="231">
        <v>0</v>
      </c>
      <c r="V14" s="227">
        <v>0</v>
      </c>
      <c r="W14" s="232"/>
      <c r="X14" s="231">
        <v>0</v>
      </c>
      <c r="Y14" s="227">
        <v>0</v>
      </c>
      <c r="Z14" s="232"/>
      <c r="AA14" s="231">
        <v>0</v>
      </c>
      <c r="AB14" s="227">
        <v>0</v>
      </c>
      <c r="AC14" s="233"/>
      <c r="AD14" s="231">
        <v>0</v>
      </c>
      <c r="AE14" s="227">
        <v>0</v>
      </c>
      <c r="AF14" s="232">
        <f t="shared" si="0"/>
        <v>0</v>
      </c>
      <c r="AG14" s="231">
        <v>40</v>
      </c>
      <c r="AH14" s="227">
        <v>0</v>
      </c>
      <c r="AI14" s="232">
        <f t="shared" si="1"/>
        <v>40</v>
      </c>
      <c r="AJ14" s="231">
        <v>40</v>
      </c>
      <c r="AK14" s="227">
        <v>0</v>
      </c>
      <c r="AL14" s="232">
        <v>40</v>
      </c>
      <c r="AM14" s="230">
        <v>0</v>
      </c>
      <c r="AN14" s="11"/>
    </row>
    <row r="15" spans="1:40" s="10" customFormat="1" ht="21" customHeight="1">
      <c r="A15" s="229" t="s">
        <v>26</v>
      </c>
      <c r="B15" s="230">
        <v>37</v>
      </c>
      <c r="C15" s="231">
        <v>0</v>
      </c>
      <c r="D15" s="227">
        <v>0</v>
      </c>
      <c r="E15" s="232"/>
      <c r="F15" s="231">
        <v>0</v>
      </c>
      <c r="G15" s="227">
        <v>0</v>
      </c>
      <c r="H15" s="232"/>
      <c r="I15" s="231">
        <v>0</v>
      </c>
      <c r="J15" s="227">
        <v>0</v>
      </c>
      <c r="K15" s="232"/>
      <c r="L15" s="231">
        <v>0</v>
      </c>
      <c r="M15" s="227">
        <v>0</v>
      </c>
      <c r="N15" s="232"/>
      <c r="O15" s="231">
        <v>0</v>
      </c>
      <c r="P15" s="227">
        <v>0</v>
      </c>
      <c r="Q15" s="232"/>
      <c r="R15" s="231">
        <v>0</v>
      </c>
      <c r="S15" s="227">
        <v>0</v>
      </c>
      <c r="T15" s="232"/>
      <c r="U15" s="231">
        <v>0</v>
      </c>
      <c r="V15" s="227">
        <v>0</v>
      </c>
      <c r="W15" s="232"/>
      <c r="X15" s="231">
        <v>0</v>
      </c>
      <c r="Y15" s="227">
        <v>0</v>
      </c>
      <c r="Z15" s="232"/>
      <c r="AA15" s="231">
        <v>0</v>
      </c>
      <c r="AB15" s="227">
        <v>0</v>
      </c>
      <c r="AC15" s="233"/>
      <c r="AD15" s="231">
        <v>0</v>
      </c>
      <c r="AE15" s="227">
        <v>0</v>
      </c>
      <c r="AF15" s="232">
        <f t="shared" si="0"/>
        <v>0</v>
      </c>
      <c r="AG15" s="231">
        <v>37</v>
      </c>
      <c r="AH15" s="227">
        <v>0</v>
      </c>
      <c r="AI15" s="232">
        <f t="shared" si="1"/>
        <v>37</v>
      </c>
      <c r="AJ15" s="231">
        <v>37</v>
      </c>
      <c r="AK15" s="227">
        <v>0</v>
      </c>
      <c r="AL15" s="232">
        <v>37</v>
      </c>
      <c r="AM15" s="230">
        <v>0</v>
      </c>
      <c r="AN15" s="11"/>
    </row>
    <row r="16" spans="1:40" s="10" customFormat="1" ht="21" customHeight="1">
      <c r="A16" s="229" t="s">
        <v>27</v>
      </c>
      <c r="B16" s="230">
        <v>49</v>
      </c>
      <c r="C16" s="231">
        <v>0</v>
      </c>
      <c r="D16" s="227">
        <v>0</v>
      </c>
      <c r="E16" s="232"/>
      <c r="F16" s="231">
        <v>0</v>
      </c>
      <c r="G16" s="227">
        <v>0</v>
      </c>
      <c r="H16" s="232"/>
      <c r="I16" s="231">
        <v>0</v>
      </c>
      <c r="J16" s="227">
        <v>0</v>
      </c>
      <c r="K16" s="232"/>
      <c r="L16" s="231">
        <v>0</v>
      </c>
      <c r="M16" s="227">
        <v>0</v>
      </c>
      <c r="N16" s="232"/>
      <c r="O16" s="231">
        <v>0</v>
      </c>
      <c r="P16" s="227">
        <v>0</v>
      </c>
      <c r="Q16" s="232"/>
      <c r="R16" s="231">
        <v>0</v>
      </c>
      <c r="S16" s="227">
        <v>0</v>
      </c>
      <c r="T16" s="232"/>
      <c r="U16" s="231">
        <v>0</v>
      </c>
      <c r="V16" s="227">
        <v>0</v>
      </c>
      <c r="W16" s="232"/>
      <c r="X16" s="231">
        <v>0</v>
      </c>
      <c r="Y16" s="227">
        <v>0</v>
      </c>
      <c r="Z16" s="232"/>
      <c r="AA16" s="231">
        <v>0</v>
      </c>
      <c r="AB16" s="227">
        <v>0</v>
      </c>
      <c r="AC16" s="233"/>
      <c r="AD16" s="231">
        <v>0</v>
      </c>
      <c r="AE16" s="227">
        <v>0</v>
      </c>
      <c r="AF16" s="232">
        <f t="shared" si="0"/>
        <v>0</v>
      </c>
      <c r="AG16" s="231">
        <v>47</v>
      </c>
      <c r="AH16" s="227">
        <v>2</v>
      </c>
      <c r="AI16" s="232">
        <f t="shared" si="1"/>
        <v>49</v>
      </c>
      <c r="AJ16" s="231">
        <v>47</v>
      </c>
      <c r="AK16" s="227">
        <v>2</v>
      </c>
      <c r="AL16" s="232">
        <v>49</v>
      </c>
      <c r="AM16" s="230">
        <v>0</v>
      </c>
      <c r="AN16" s="11"/>
    </row>
    <row r="17" spans="1:40" s="10" customFormat="1" ht="21" customHeight="1">
      <c r="A17" s="234" t="s">
        <v>28</v>
      </c>
      <c r="B17" s="235">
        <v>19</v>
      </c>
      <c r="C17" s="236">
        <v>0</v>
      </c>
      <c r="D17" s="237">
        <v>0</v>
      </c>
      <c r="E17" s="238"/>
      <c r="F17" s="236">
        <v>0</v>
      </c>
      <c r="G17" s="237">
        <v>0</v>
      </c>
      <c r="H17" s="238"/>
      <c r="I17" s="236">
        <v>0</v>
      </c>
      <c r="J17" s="237">
        <v>0</v>
      </c>
      <c r="K17" s="238"/>
      <c r="L17" s="236">
        <v>0</v>
      </c>
      <c r="M17" s="237">
        <v>0</v>
      </c>
      <c r="N17" s="238"/>
      <c r="O17" s="236">
        <v>0</v>
      </c>
      <c r="P17" s="237">
        <v>0</v>
      </c>
      <c r="Q17" s="238"/>
      <c r="R17" s="236">
        <v>0</v>
      </c>
      <c r="S17" s="237">
        <v>0</v>
      </c>
      <c r="T17" s="238"/>
      <c r="U17" s="236">
        <v>0</v>
      </c>
      <c r="V17" s="237">
        <v>0</v>
      </c>
      <c r="W17" s="238"/>
      <c r="X17" s="236">
        <v>0</v>
      </c>
      <c r="Y17" s="237">
        <v>0</v>
      </c>
      <c r="Z17" s="238"/>
      <c r="AA17" s="236">
        <v>0</v>
      </c>
      <c r="AB17" s="237">
        <v>0</v>
      </c>
      <c r="AC17" s="239"/>
      <c r="AD17" s="236">
        <v>0</v>
      </c>
      <c r="AE17" s="237">
        <v>0</v>
      </c>
      <c r="AF17" s="238">
        <f t="shared" si="0"/>
        <v>0</v>
      </c>
      <c r="AG17" s="236">
        <v>18</v>
      </c>
      <c r="AH17" s="237">
        <v>1</v>
      </c>
      <c r="AI17" s="238">
        <f t="shared" si="1"/>
        <v>19</v>
      </c>
      <c r="AJ17" s="236">
        <v>18</v>
      </c>
      <c r="AK17" s="237">
        <v>1</v>
      </c>
      <c r="AL17" s="232">
        <v>19</v>
      </c>
      <c r="AM17" s="230">
        <v>0</v>
      </c>
      <c r="AN17" s="11"/>
    </row>
    <row r="18" spans="1:40" s="10" customFormat="1" ht="21" customHeight="1">
      <c r="A18" s="229" t="s">
        <v>29</v>
      </c>
      <c r="B18" s="230">
        <v>20</v>
      </c>
      <c r="C18" s="231">
        <v>0</v>
      </c>
      <c r="D18" s="227">
        <v>0</v>
      </c>
      <c r="E18" s="232"/>
      <c r="F18" s="231">
        <v>0</v>
      </c>
      <c r="G18" s="227">
        <v>0</v>
      </c>
      <c r="H18" s="232"/>
      <c r="I18" s="231">
        <v>0</v>
      </c>
      <c r="J18" s="227">
        <v>0</v>
      </c>
      <c r="K18" s="232"/>
      <c r="L18" s="231">
        <v>0</v>
      </c>
      <c r="M18" s="227">
        <v>0</v>
      </c>
      <c r="N18" s="232"/>
      <c r="O18" s="231">
        <v>0</v>
      </c>
      <c r="P18" s="227">
        <v>0</v>
      </c>
      <c r="Q18" s="232"/>
      <c r="R18" s="231">
        <v>0</v>
      </c>
      <c r="S18" s="227">
        <v>0</v>
      </c>
      <c r="T18" s="232"/>
      <c r="U18" s="231">
        <v>0</v>
      </c>
      <c r="V18" s="227">
        <v>0</v>
      </c>
      <c r="W18" s="232"/>
      <c r="X18" s="231">
        <v>0</v>
      </c>
      <c r="Y18" s="227">
        <v>0</v>
      </c>
      <c r="Z18" s="232"/>
      <c r="AA18" s="231">
        <v>0</v>
      </c>
      <c r="AB18" s="227">
        <v>0</v>
      </c>
      <c r="AC18" s="233"/>
      <c r="AD18" s="231">
        <v>0</v>
      </c>
      <c r="AE18" s="227">
        <v>0</v>
      </c>
      <c r="AF18" s="232">
        <f t="shared" si="0"/>
        <v>0</v>
      </c>
      <c r="AG18" s="231">
        <v>20</v>
      </c>
      <c r="AH18" s="227">
        <v>0</v>
      </c>
      <c r="AI18" s="232">
        <f t="shared" si="1"/>
        <v>20</v>
      </c>
      <c r="AJ18" s="231">
        <v>20</v>
      </c>
      <c r="AK18" s="227">
        <v>0</v>
      </c>
      <c r="AL18" s="226">
        <v>20</v>
      </c>
      <c r="AM18" s="223">
        <v>0</v>
      </c>
      <c r="AN18" s="11"/>
    </row>
    <row r="19" spans="1:40" s="10" customFormat="1" ht="21" customHeight="1">
      <c r="A19" s="229" t="s">
        <v>30</v>
      </c>
      <c r="B19" s="230">
        <v>10</v>
      </c>
      <c r="C19" s="231">
        <v>0</v>
      </c>
      <c r="D19" s="227">
        <v>0</v>
      </c>
      <c r="E19" s="232"/>
      <c r="F19" s="231">
        <v>0</v>
      </c>
      <c r="G19" s="227">
        <v>0</v>
      </c>
      <c r="H19" s="232"/>
      <c r="I19" s="231">
        <v>0</v>
      </c>
      <c r="J19" s="227">
        <v>0</v>
      </c>
      <c r="K19" s="232"/>
      <c r="L19" s="231">
        <v>0</v>
      </c>
      <c r="M19" s="227">
        <v>0</v>
      </c>
      <c r="N19" s="232"/>
      <c r="O19" s="231">
        <v>0</v>
      </c>
      <c r="P19" s="227">
        <v>0</v>
      </c>
      <c r="Q19" s="232"/>
      <c r="R19" s="231">
        <v>0</v>
      </c>
      <c r="S19" s="227">
        <v>0</v>
      </c>
      <c r="T19" s="232"/>
      <c r="U19" s="231">
        <v>0</v>
      </c>
      <c r="V19" s="227">
        <v>0</v>
      </c>
      <c r="W19" s="232"/>
      <c r="X19" s="231">
        <v>0</v>
      </c>
      <c r="Y19" s="227">
        <v>0</v>
      </c>
      <c r="Z19" s="232"/>
      <c r="AA19" s="231">
        <v>0</v>
      </c>
      <c r="AB19" s="227">
        <v>0</v>
      </c>
      <c r="AC19" s="233"/>
      <c r="AD19" s="231">
        <v>0</v>
      </c>
      <c r="AE19" s="227">
        <v>0</v>
      </c>
      <c r="AF19" s="232">
        <f t="shared" si="0"/>
        <v>0</v>
      </c>
      <c r="AG19" s="231">
        <v>10</v>
      </c>
      <c r="AH19" s="227">
        <v>0</v>
      </c>
      <c r="AI19" s="232">
        <f t="shared" si="1"/>
        <v>10</v>
      </c>
      <c r="AJ19" s="231">
        <v>10</v>
      </c>
      <c r="AK19" s="227">
        <v>0</v>
      </c>
      <c r="AL19" s="232">
        <v>10</v>
      </c>
      <c r="AM19" s="230">
        <v>0</v>
      </c>
      <c r="AN19" s="11"/>
    </row>
    <row r="20" spans="1:40" s="10" customFormat="1" ht="21" customHeight="1">
      <c r="A20" s="229" t="s">
        <v>31</v>
      </c>
      <c r="B20" s="230">
        <v>11</v>
      </c>
      <c r="C20" s="231">
        <v>0</v>
      </c>
      <c r="D20" s="227">
        <v>0</v>
      </c>
      <c r="E20" s="232"/>
      <c r="F20" s="231">
        <v>0</v>
      </c>
      <c r="G20" s="227">
        <v>0</v>
      </c>
      <c r="H20" s="232"/>
      <c r="I20" s="231">
        <v>0</v>
      </c>
      <c r="J20" s="227">
        <v>0</v>
      </c>
      <c r="K20" s="232"/>
      <c r="L20" s="231">
        <v>0</v>
      </c>
      <c r="M20" s="227">
        <v>0</v>
      </c>
      <c r="N20" s="232"/>
      <c r="O20" s="231">
        <v>0</v>
      </c>
      <c r="P20" s="227">
        <v>0</v>
      </c>
      <c r="Q20" s="232"/>
      <c r="R20" s="231">
        <v>0</v>
      </c>
      <c r="S20" s="227">
        <v>0</v>
      </c>
      <c r="T20" s="232"/>
      <c r="U20" s="231">
        <v>0</v>
      </c>
      <c r="V20" s="227">
        <v>0</v>
      </c>
      <c r="W20" s="232"/>
      <c r="X20" s="231">
        <v>0</v>
      </c>
      <c r="Y20" s="227">
        <v>0</v>
      </c>
      <c r="Z20" s="232"/>
      <c r="AA20" s="231">
        <v>0</v>
      </c>
      <c r="AB20" s="227">
        <v>0</v>
      </c>
      <c r="AC20" s="233"/>
      <c r="AD20" s="231">
        <v>0</v>
      </c>
      <c r="AE20" s="227">
        <v>0</v>
      </c>
      <c r="AF20" s="232">
        <f t="shared" si="0"/>
        <v>0</v>
      </c>
      <c r="AG20" s="231">
        <v>11</v>
      </c>
      <c r="AH20" s="227">
        <v>0</v>
      </c>
      <c r="AI20" s="232">
        <f t="shared" si="1"/>
        <v>11</v>
      </c>
      <c r="AJ20" s="231">
        <v>11</v>
      </c>
      <c r="AK20" s="227">
        <v>0</v>
      </c>
      <c r="AL20" s="232">
        <v>11</v>
      </c>
      <c r="AM20" s="230">
        <v>0</v>
      </c>
      <c r="AN20" s="11"/>
    </row>
    <row r="21" spans="1:40" s="10" customFormat="1" ht="21" customHeight="1">
      <c r="A21" s="234" t="s">
        <v>32</v>
      </c>
      <c r="B21" s="235">
        <v>9</v>
      </c>
      <c r="C21" s="236">
        <v>0</v>
      </c>
      <c r="D21" s="237">
        <v>0</v>
      </c>
      <c r="E21" s="238"/>
      <c r="F21" s="236">
        <v>0</v>
      </c>
      <c r="G21" s="237">
        <v>0</v>
      </c>
      <c r="H21" s="238"/>
      <c r="I21" s="236">
        <v>0</v>
      </c>
      <c r="J21" s="237">
        <v>0</v>
      </c>
      <c r="K21" s="238"/>
      <c r="L21" s="236">
        <v>0</v>
      </c>
      <c r="M21" s="237">
        <v>0</v>
      </c>
      <c r="N21" s="238"/>
      <c r="O21" s="236">
        <v>0</v>
      </c>
      <c r="P21" s="237">
        <v>0</v>
      </c>
      <c r="Q21" s="238"/>
      <c r="R21" s="236">
        <v>0</v>
      </c>
      <c r="S21" s="237">
        <v>0</v>
      </c>
      <c r="T21" s="238"/>
      <c r="U21" s="236">
        <v>0</v>
      </c>
      <c r="V21" s="237">
        <v>0</v>
      </c>
      <c r="W21" s="238"/>
      <c r="X21" s="236">
        <v>0</v>
      </c>
      <c r="Y21" s="237">
        <v>0</v>
      </c>
      <c r="Z21" s="238"/>
      <c r="AA21" s="236">
        <v>0</v>
      </c>
      <c r="AB21" s="237">
        <v>0</v>
      </c>
      <c r="AC21" s="239"/>
      <c r="AD21" s="236">
        <v>0</v>
      </c>
      <c r="AE21" s="237">
        <v>0</v>
      </c>
      <c r="AF21" s="238">
        <f t="shared" si="0"/>
        <v>0</v>
      </c>
      <c r="AG21" s="236">
        <v>9</v>
      </c>
      <c r="AH21" s="237">
        <v>0</v>
      </c>
      <c r="AI21" s="238">
        <f t="shared" si="1"/>
        <v>9</v>
      </c>
      <c r="AJ21" s="236">
        <v>9</v>
      </c>
      <c r="AK21" s="237">
        <v>0</v>
      </c>
      <c r="AL21" s="232">
        <v>9</v>
      </c>
      <c r="AM21" s="230">
        <v>0</v>
      </c>
      <c r="AN21" s="11"/>
    </row>
    <row r="22" spans="1:40" s="10" customFormat="1" ht="21" customHeight="1">
      <c r="A22" s="229" t="s">
        <v>33</v>
      </c>
      <c r="B22" s="230">
        <v>13</v>
      </c>
      <c r="C22" s="231">
        <v>0</v>
      </c>
      <c r="D22" s="227">
        <v>0</v>
      </c>
      <c r="E22" s="232"/>
      <c r="F22" s="231">
        <v>0</v>
      </c>
      <c r="G22" s="227">
        <v>0</v>
      </c>
      <c r="H22" s="232"/>
      <c r="I22" s="231">
        <v>0</v>
      </c>
      <c r="J22" s="227">
        <v>0</v>
      </c>
      <c r="K22" s="232"/>
      <c r="L22" s="231">
        <v>0</v>
      </c>
      <c r="M22" s="227">
        <v>0</v>
      </c>
      <c r="N22" s="232"/>
      <c r="O22" s="231">
        <v>0</v>
      </c>
      <c r="P22" s="227">
        <v>0</v>
      </c>
      <c r="Q22" s="232"/>
      <c r="R22" s="231">
        <v>0</v>
      </c>
      <c r="S22" s="227">
        <v>0</v>
      </c>
      <c r="T22" s="232"/>
      <c r="U22" s="231">
        <v>0</v>
      </c>
      <c r="V22" s="227">
        <v>0</v>
      </c>
      <c r="W22" s="232"/>
      <c r="X22" s="231">
        <v>0</v>
      </c>
      <c r="Y22" s="227">
        <v>0</v>
      </c>
      <c r="Z22" s="232"/>
      <c r="AA22" s="231">
        <v>0</v>
      </c>
      <c r="AB22" s="227">
        <v>0</v>
      </c>
      <c r="AC22" s="233"/>
      <c r="AD22" s="231">
        <v>0</v>
      </c>
      <c r="AE22" s="227">
        <v>0</v>
      </c>
      <c r="AF22" s="232">
        <f t="shared" si="0"/>
        <v>0</v>
      </c>
      <c r="AG22" s="231">
        <v>12</v>
      </c>
      <c r="AH22" s="227">
        <v>1</v>
      </c>
      <c r="AI22" s="232">
        <f t="shared" si="1"/>
        <v>13</v>
      </c>
      <c r="AJ22" s="231">
        <v>12</v>
      </c>
      <c r="AK22" s="227">
        <v>1</v>
      </c>
      <c r="AL22" s="226">
        <v>13</v>
      </c>
      <c r="AM22" s="223">
        <v>0</v>
      </c>
      <c r="AN22" s="11"/>
    </row>
    <row r="23" spans="1:40" s="10" customFormat="1" ht="21" customHeight="1">
      <c r="A23" s="229" t="s">
        <v>34</v>
      </c>
      <c r="B23" s="230">
        <v>19</v>
      </c>
      <c r="C23" s="231">
        <v>0</v>
      </c>
      <c r="D23" s="227">
        <v>0</v>
      </c>
      <c r="E23" s="232"/>
      <c r="F23" s="231">
        <v>0</v>
      </c>
      <c r="G23" s="227">
        <v>0</v>
      </c>
      <c r="H23" s="232"/>
      <c r="I23" s="231">
        <v>0</v>
      </c>
      <c r="J23" s="227">
        <v>0</v>
      </c>
      <c r="K23" s="232"/>
      <c r="L23" s="231">
        <v>0</v>
      </c>
      <c r="M23" s="227">
        <v>0</v>
      </c>
      <c r="N23" s="232"/>
      <c r="O23" s="231">
        <v>0</v>
      </c>
      <c r="P23" s="227">
        <v>0</v>
      </c>
      <c r="Q23" s="232"/>
      <c r="R23" s="231">
        <v>0</v>
      </c>
      <c r="S23" s="227">
        <v>0</v>
      </c>
      <c r="T23" s="232"/>
      <c r="U23" s="231">
        <v>0</v>
      </c>
      <c r="V23" s="227">
        <v>0</v>
      </c>
      <c r="W23" s="232"/>
      <c r="X23" s="231">
        <v>0</v>
      </c>
      <c r="Y23" s="227">
        <v>0</v>
      </c>
      <c r="Z23" s="232"/>
      <c r="AA23" s="231">
        <v>0</v>
      </c>
      <c r="AB23" s="227">
        <v>0</v>
      </c>
      <c r="AC23" s="233"/>
      <c r="AD23" s="231">
        <v>0</v>
      </c>
      <c r="AE23" s="227">
        <v>0</v>
      </c>
      <c r="AF23" s="232">
        <f t="shared" si="0"/>
        <v>0</v>
      </c>
      <c r="AG23" s="231">
        <v>18</v>
      </c>
      <c r="AH23" s="227">
        <v>1</v>
      </c>
      <c r="AI23" s="232">
        <f t="shared" si="1"/>
        <v>19</v>
      </c>
      <c r="AJ23" s="231">
        <v>18</v>
      </c>
      <c r="AK23" s="227">
        <v>1</v>
      </c>
      <c r="AL23" s="232">
        <v>19</v>
      </c>
      <c r="AM23" s="230">
        <v>0</v>
      </c>
      <c r="AN23" s="11"/>
    </row>
    <row r="24" spans="1:40" s="10" customFormat="1" ht="21" customHeight="1">
      <c r="A24" s="229" t="s">
        <v>35</v>
      </c>
      <c r="B24" s="230">
        <v>21</v>
      </c>
      <c r="C24" s="231">
        <v>0</v>
      </c>
      <c r="D24" s="227">
        <v>0</v>
      </c>
      <c r="E24" s="232"/>
      <c r="F24" s="231">
        <v>0</v>
      </c>
      <c r="G24" s="227">
        <v>0</v>
      </c>
      <c r="H24" s="232"/>
      <c r="I24" s="231">
        <v>0</v>
      </c>
      <c r="J24" s="227">
        <v>0</v>
      </c>
      <c r="K24" s="232"/>
      <c r="L24" s="231">
        <v>0</v>
      </c>
      <c r="M24" s="227">
        <v>0</v>
      </c>
      <c r="N24" s="232"/>
      <c r="O24" s="231">
        <v>0</v>
      </c>
      <c r="P24" s="227">
        <v>0</v>
      </c>
      <c r="Q24" s="232"/>
      <c r="R24" s="231">
        <v>0</v>
      </c>
      <c r="S24" s="227">
        <v>0</v>
      </c>
      <c r="T24" s="232"/>
      <c r="U24" s="231">
        <v>0</v>
      </c>
      <c r="V24" s="227">
        <v>0</v>
      </c>
      <c r="W24" s="232"/>
      <c r="X24" s="231">
        <v>0</v>
      </c>
      <c r="Y24" s="227">
        <v>0</v>
      </c>
      <c r="Z24" s="232"/>
      <c r="AA24" s="231">
        <v>0</v>
      </c>
      <c r="AB24" s="227">
        <v>0</v>
      </c>
      <c r="AC24" s="233"/>
      <c r="AD24" s="231">
        <v>0</v>
      </c>
      <c r="AE24" s="227">
        <v>0</v>
      </c>
      <c r="AF24" s="232">
        <f t="shared" si="0"/>
        <v>0</v>
      </c>
      <c r="AG24" s="231">
        <v>20</v>
      </c>
      <c r="AH24" s="227">
        <v>0</v>
      </c>
      <c r="AI24" s="232">
        <f t="shared" si="1"/>
        <v>20</v>
      </c>
      <c r="AJ24" s="231">
        <v>20</v>
      </c>
      <c r="AK24" s="227">
        <v>0</v>
      </c>
      <c r="AL24" s="232">
        <v>20</v>
      </c>
      <c r="AM24" s="230">
        <v>1</v>
      </c>
      <c r="AN24" s="11"/>
    </row>
    <row r="25" spans="1:40" s="10" customFormat="1" ht="21" customHeight="1">
      <c r="A25" s="229" t="s">
        <v>36</v>
      </c>
      <c r="B25" s="230">
        <v>23</v>
      </c>
      <c r="C25" s="231">
        <v>0</v>
      </c>
      <c r="D25" s="227">
        <v>0</v>
      </c>
      <c r="E25" s="232"/>
      <c r="F25" s="231">
        <v>0</v>
      </c>
      <c r="G25" s="227">
        <v>0</v>
      </c>
      <c r="H25" s="232"/>
      <c r="I25" s="231">
        <v>0</v>
      </c>
      <c r="J25" s="227">
        <v>0</v>
      </c>
      <c r="K25" s="232"/>
      <c r="L25" s="231">
        <v>0</v>
      </c>
      <c r="M25" s="227">
        <v>0</v>
      </c>
      <c r="N25" s="232"/>
      <c r="O25" s="231">
        <v>0</v>
      </c>
      <c r="P25" s="227">
        <v>0</v>
      </c>
      <c r="Q25" s="232"/>
      <c r="R25" s="231">
        <v>0</v>
      </c>
      <c r="S25" s="227">
        <v>0</v>
      </c>
      <c r="T25" s="232"/>
      <c r="U25" s="231">
        <v>0</v>
      </c>
      <c r="V25" s="227">
        <v>0</v>
      </c>
      <c r="W25" s="232"/>
      <c r="X25" s="231">
        <v>0</v>
      </c>
      <c r="Y25" s="227">
        <v>0</v>
      </c>
      <c r="Z25" s="232"/>
      <c r="AA25" s="231">
        <v>0</v>
      </c>
      <c r="AB25" s="227">
        <v>0</v>
      </c>
      <c r="AC25" s="233"/>
      <c r="AD25" s="231">
        <v>0</v>
      </c>
      <c r="AE25" s="227">
        <v>0</v>
      </c>
      <c r="AF25" s="232">
        <f t="shared" si="0"/>
        <v>0</v>
      </c>
      <c r="AG25" s="231">
        <v>21</v>
      </c>
      <c r="AH25" s="227">
        <v>2</v>
      </c>
      <c r="AI25" s="232">
        <f t="shared" si="1"/>
        <v>23</v>
      </c>
      <c r="AJ25" s="231">
        <v>21</v>
      </c>
      <c r="AK25" s="227">
        <v>2</v>
      </c>
      <c r="AL25" s="232">
        <v>23</v>
      </c>
      <c r="AM25" s="230">
        <v>0</v>
      </c>
      <c r="AN25" s="11"/>
    </row>
    <row r="26" spans="1:40" s="10" customFormat="1" ht="21" customHeight="1">
      <c r="A26" s="229" t="s">
        <v>37</v>
      </c>
      <c r="B26" s="230">
        <v>38</v>
      </c>
      <c r="C26" s="231">
        <v>0</v>
      </c>
      <c r="D26" s="227">
        <v>0</v>
      </c>
      <c r="E26" s="232"/>
      <c r="F26" s="231">
        <v>0</v>
      </c>
      <c r="G26" s="227">
        <v>0</v>
      </c>
      <c r="H26" s="232"/>
      <c r="I26" s="231">
        <v>0</v>
      </c>
      <c r="J26" s="227">
        <v>0</v>
      </c>
      <c r="K26" s="232"/>
      <c r="L26" s="231">
        <v>0</v>
      </c>
      <c r="M26" s="227">
        <v>0</v>
      </c>
      <c r="N26" s="232"/>
      <c r="O26" s="231">
        <v>0</v>
      </c>
      <c r="P26" s="227">
        <v>0</v>
      </c>
      <c r="Q26" s="232"/>
      <c r="R26" s="231">
        <v>0</v>
      </c>
      <c r="S26" s="227">
        <v>0</v>
      </c>
      <c r="T26" s="232"/>
      <c r="U26" s="231">
        <v>0</v>
      </c>
      <c r="V26" s="227">
        <v>0</v>
      </c>
      <c r="W26" s="232"/>
      <c r="X26" s="231">
        <v>0</v>
      </c>
      <c r="Y26" s="227">
        <v>0</v>
      </c>
      <c r="Z26" s="232"/>
      <c r="AA26" s="231">
        <v>0</v>
      </c>
      <c r="AB26" s="227">
        <v>0</v>
      </c>
      <c r="AC26" s="233"/>
      <c r="AD26" s="231">
        <v>0</v>
      </c>
      <c r="AE26" s="227">
        <v>0</v>
      </c>
      <c r="AF26" s="232">
        <f t="shared" si="0"/>
        <v>0</v>
      </c>
      <c r="AG26" s="231">
        <v>38</v>
      </c>
      <c r="AH26" s="227">
        <v>0</v>
      </c>
      <c r="AI26" s="232">
        <f t="shared" si="1"/>
        <v>38</v>
      </c>
      <c r="AJ26" s="231">
        <v>38</v>
      </c>
      <c r="AK26" s="227">
        <v>0</v>
      </c>
      <c r="AL26" s="232">
        <v>38</v>
      </c>
      <c r="AM26" s="230">
        <v>0</v>
      </c>
      <c r="AN26" s="11"/>
    </row>
    <row r="27" spans="1:40" s="10" customFormat="1" ht="21" customHeight="1">
      <c r="A27" s="234" t="s">
        <v>38</v>
      </c>
      <c r="B27" s="235">
        <v>14</v>
      </c>
      <c r="C27" s="236">
        <v>0</v>
      </c>
      <c r="D27" s="237">
        <v>0</v>
      </c>
      <c r="E27" s="238"/>
      <c r="F27" s="236">
        <v>0</v>
      </c>
      <c r="G27" s="237">
        <v>0</v>
      </c>
      <c r="H27" s="238"/>
      <c r="I27" s="236">
        <v>0</v>
      </c>
      <c r="J27" s="237">
        <v>0</v>
      </c>
      <c r="K27" s="238"/>
      <c r="L27" s="236">
        <v>0</v>
      </c>
      <c r="M27" s="237">
        <v>0</v>
      </c>
      <c r="N27" s="238"/>
      <c r="O27" s="236">
        <v>0</v>
      </c>
      <c r="P27" s="237">
        <v>0</v>
      </c>
      <c r="Q27" s="238"/>
      <c r="R27" s="236">
        <v>0</v>
      </c>
      <c r="S27" s="237">
        <v>0</v>
      </c>
      <c r="T27" s="238"/>
      <c r="U27" s="236">
        <v>0</v>
      </c>
      <c r="V27" s="237">
        <v>0</v>
      </c>
      <c r="W27" s="238"/>
      <c r="X27" s="236">
        <v>0</v>
      </c>
      <c r="Y27" s="237">
        <v>0</v>
      </c>
      <c r="Z27" s="238"/>
      <c r="AA27" s="236">
        <v>0</v>
      </c>
      <c r="AB27" s="237">
        <v>0</v>
      </c>
      <c r="AC27" s="239"/>
      <c r="AD27" s="236">
        <v>0</v>
      </c>
      <c r="AE27" s="237">
        <v>0</v>
      </c>
      <c r="AF27" s="238">
        <f t="shared" si="0"/>
        <v>0</v>
      </c>
      <c r="AG27" s="236">
        <v>13</v>
      </c>
      <c r="AH27" s="237">
        <v>1</v>
      </c>
      <c r="AI27" s="238">
        <f t="shared" si="1"/>
        <v>14</v>
      </c>
      <c r="AJ27" s="236">
        <v>13</v>
      </c>
      <c r="AK27" s="237">
        <v>1</v>
      </c>
      <c r="AL27" s="232">
        <v>14</v>
      </c>
      <c r="AM27" s="230">
        <v>0</v>
      </c>
      <c r="AN27" s="11"/>
    </row>
    <row r="28" spans="1:40" s="10" customFormat="1" ht="21" customHeight="1">
      <c r="A28" s="229" t="s">
        <v>39</v>
      </c>
      <c r="B28" s="230">
        <v>13</v>
      </c>
      <c r="C28" s="231">
        <v>0</v>
      </c>
      <c r="D28" s="227">
        <v>0</v>
      </c>
      <c r="E28" s="232"/>
      <c r="F28" s="231">
        <v>0</v>
      </c>
      <c r="G28" s="227">
        <v>0</v>
      </c>
      <c r="H28" s="232"/>
      <c r="I28" s="231">
        <v>0</v>
      </c>
      <c r="J28" s="227">
        <v>0</v>
      </c>
      <c r="K28" s="232"/>
      <c r="L28" s="231">
        <v>0</v>
      </c>
      <c r="M28" s="227">
        <v>0</v>
      </c>
      <c r="N28" s="232"/>
      <c r="O28" s="231">
        <v>0</v>
      </c>
      <c r="P28" s="227">
        <v>0</v>
      </c>
      <c r="Q28" s="232"/>
      <c r="R28" s="231">
        <v>0</v>
      </c>
      <c r="S28" s="227">
        <v>0</v>
      </c>
      <c r="T28" s="232"/>
      <c r="U28" s="231">
        <v>0</v>
      </c>
      <c r="V28" s="227">
        <v>0</v>
      </c>
      <c r="W28" s="232"/>
      <c r="X28" s="231">
        <v>0</v>
      </c>
      <c r="Y28" s="227">
        <v>0</v>
      </c>
      <c r="Z28" s="232"/>
      <c r="AA28" s="231">
        <v>0</v>
      </c>
      <c r="AB28" s="227">
        <v>0</v>
      </c>
      <c r="AC28" s="233"/>
      <c r="AD28" s="231">
        <v>0</v>
      </c>
      <c r="AE28" s="227">
        <v>0</v>
      </c>
      <c r="AF28" s="232">
        <f t="shared" si="0"/>
        <v>0</v>
      </c>
      <c r="AG28" s="231">
        <v>12</v>
      </c>
      <c r="AH28" s="227">
        <v>1</v>
      </c>
      <c r="AI28" s="232">
        <f t="shared" si="1"/>
        <v>13</v>
      </c>
      <c r="AJ28" s="231">
        <v>12</v>
      </c>
      <c r="AK28" s="227">
        <v>1</v>
      </c>
      <c r="AL28" s="226">
        <v>13</v>
      </c>
      <c r="AM28" s="223">
        <v>0</v>
      </c>
      <c r="AN28" s="11"/>
    </row>
    <row r="29" spans="1:40" s="10" customFormat="1" ht="21" customHeight="1">
      <c r="A29" s="229" t="s">
        <v>40</v>
      </c>
      <c r="B29" s="230">
        <v>15</v>
      </c>
      <c r="C29" s="231">
        <v>0</v>
      </c>
      <c r="D29" s="227">
        <v>0</v>
      </c>
      <c r="E29" s="232"/>
      <c r="F29" s="231">
        <v>0</v>
      </c>
      <c r="G29" s="227">
        <v>0</v>
      </c>
      <c r="H29" s="232"/>
      <c r="I29" s="231">
        <v>0</v>
      </c>
      <c r="J29" s="227">
        <v>0</v>
      </c>
      <c r="K29" s="232"/>
      <c r="L29" s="231">
        <v>0</v>
      </c>
      <c r="M29" s="227">
        <v>0</v>
      </c>
      <c r="N29" s="232"/>
      <c r="O29" s="231">
        <v>0</v>
      </c>
      <c r="P29" s="227">
        <v>0</v>
      </c>
      <c r="Q29" s="232"/>
      <c r="R29" s="231">
        <v>0</v>
      </c>
      <c r="S29" s="227">
        <v>0</v>
      </c>
      <c r="T29" s="232"/>
      <c r="U29" s="231">
        <v>0</v>
      </c>
      <c r="V29" s="227">
        <v>0</v>
      </c>
      <c r="W29" s="232"/>
      <c r="X29" s="231">
        <v>0</v>
      </c>
      <c r="Y29" s="227">
        <v>0</v>
      </c>
      <c r="Z29" s="232"/>
      <c r="AA29" s="231">
        <v>0</v>
      </c>
      <c r="AB29" s="227">
        <v>0</v>
      </c>
      <c r="AC29" s="233"/>
      <c r="AD29" s="231">
        <v>0</v>
      </c>
      <c r="AE29" s="227">
        <v>0</v>
      </c>
      <c r="AF29" s="232">
        <f t="shared" si="0"/>
        <v>0</v>
      </c>
      <c r="AG29" s="231">
        <v>14</v>
      </c>
      <c r="AH29" s="227">
        <v>1</v>
      </c>
      <c r="AI29" s="232">
        <f t="shared" si="1"/>
        <v>15</v>
      </c>
      <c r="AJ29" s="231">
        <v>14</v>
      </c>
      <c r="AK29" s="227">
        <v>1</v>
      </c>
      <c r="AL29" s="232">
        <v>15</v>
      </c>
      <c r="AM29" s="230">
        <v>0</v>
      </c>
      <c r="AN29" s="11"/>
    </row>
    <row r="30" spans="1:40" s="10" customFormat="1" ht="21" customHeight="1">
      <c r="A30" s="229" t="s">
        <v>41</v>
      </c>
      <c r="B30" s="230">
        <v>33</v>
      </c>
      <c r="C30" s="231">
        <v>0</v>
      </c>
      <c r="D30" s="227">
        <v>0</v>
      </c>
      <c r="E30" s="232"/>
      <c r="F30" s="231">
        <v>0</v>
      </c>
      <c r="G30" s="227">
        <v>0</v>
      </c>
      <c r="H30" s="232"/>
      <c r="I30" s="231">
        <v>0</v>
      </c>
      <c r="J30" s="227">
        <v>0</v>
      </c>
      <c r="K30" s="232"/>
      <c r="L30" s="231">
        <v>0</v>
      </c>
      <c r="M30" s="227">
        <v>0</v>
      </c>
      <c r="N30" s="232"/>
      <c r="O30" s="231">
        <v>0</v>
      </c>
      <c r="P30" s="227">
        <v>0</v>
      </c>
      <c r="Q30" s="232"/>
      <c r="R30" s="231">
        <v>0</v>
      </c>
      <c r="S30" s="227">
        <v>0</v>
      </c>
      <c r="T30" s="232"/>
      <c r="U30" s="231">
        <v>0</v>
      </c>
      <c r="V30" s="227">
        <v>0</v>
      </c>
      <c r="W30" s="232"/>
      <c r="X30" s="231">
        <v>0</v>
      </c>
      <c r="Y30" s="227">
        <v>0</v>
      </c>
      <c r="Z30" s="232"/>
      <c r="AA30" s="231">
        <v>0</v>
      </c>
      <c r="AB30" s="227">
        <v>0</v>
      </c>
      <c r="AC30" s="233"/>
      <c r="AD30" s="231">
        <v>5</v>
      </c>
      <c r="AE30" s="227">
        <v>0</v>
      </c>
      <c r="AF30" s="232">
        <f t="shared" si="0"/>
        <v>5</v>
      </c>
      <c r="AG30" s="231">
        <v>28</v>
      </c>
      <c r="AH30" s="227">
        <v>0</v>
      </c>
      <c r="AI30" s="232">
        <f t="shared" si="1"/>
        <v>28</v>
      </c>
      <c r="AJ30" s="231">
        <v>33</v>
      </c>
      <c r="AK30" s="227">
        <v>0</v>
      </c>
      <c r="AL30" s="232">
        <v>33</v>
      </c>
      <c r="AM30" s="230">
        <v>0</v>
      </c>
      <c r="AN30" s="11"/>
    </row>
    <row r="31" spans="1:40" s="10" customFormat="1" ht="21" customHeight="1">
      <c r="A31" s="229" t="s">
        <v>42</v>
      </c>
      <c r="B31" s="230">
        <v>29</v>
      </c>
      <c r="C31" s="231">
        <v>0</v>
      </c>
      <c r="D31" s="227">
        <v>0</v>
      </c>
      <c r="E31" s="232"/>
      <c r="F31" s="231">
        <v>0</v>
      </c>
      <c r="G31" s="227">
        <v>0</v>
      </c>
      <c r="H31" s="232"/>
      <c r="I31" s="231">
        <v>0</v>
      </c>
      <c r="J31" s="227">
        <v>0</v>
      </c>
      <c r="K31" s="232"/>
      <c r="L31" s="231">
        <v>0</v>
      </c>
      <c r="M31" s="227">
        <v>0</v>
      </c>
      <c r="N31" s="232"/>
      <c r="O31" s="231">
        <v>0</v>
      </c>
      <c r="P31" s="227">
        <v>0</v>
      </c>
      <c r="Q31" s="232"/>
      <c r="R31" s="231">
        <v>0</v>
      </c>
      <c r="S31" s="227">
        <v>0</v>
      </c>
      <c r="T31" s="232"/>
      <c r="U31" s="231">
        <v>0</v>
      </c>
      <c r="V31" s="227">
        <v>0</v>
      </c>
      <c r="W31" s="232"/>
      <c r="X31" s="231">
        <v>0</v>
      </c>
      <c r="Y31" s="227">
        <v>0</v>
      </c>
      <c r="Z31" s="232"/>
      <c r="AA31" s="231">
        <v>0</v>
      </c>
      <c r="AB31" s="227">
        <v>0</v>
      </c>
      <c r="AC31" s="233"/>
      <c r="AD31" s="231">
        <v>0</v>
      </c>
      <c r="AE31" s="227">
        <v>0</v>
      </c>
      <c r="AF31" s="232">
        <f t="shared" si="0"/>
        <v>0</v>
      </c>
      <c r="AG31" s="231">
        <v>27</v>
      </c>
      <c r="AH31" s="227">
        <v>2</v>
      </c>
      <c r="AI31" s="232">
        <f t="shared" si="1"/>
        <v>29</v>
      </c>
      <c r="AJ31" s="231">
        <v>27</v>
      </c>
      <c r="AK31" s="227">
        <v>2</v>
      </c>
      <c r="AL31" s="232">
        <v>29</v>
      </c>
      <c r="AM31" s="230">
        <v>0</v>
      </c>
      <c r="AN31" s="11"/>
    </row>
    <row r="32" spans="1:40" s="10" customFormat="1" ht="21" customHeight="1">
      <c r="A32" s="229" t="s">
        <v>43</v>
      </c>
      <c r="B32" s="230">
        <v>12</v>
      </c>
      <c r="C32" s="231">
        <v>0</v>
      </c>
      <c r="D32" s="227">
        <v>0</v>
      </c>
      <c r="E32" s="232"/>
      <c r="F32" s="231">
        <v>0</v>
      </c>
      <c r="G32" s="227">
        <v>0</v>
      </c>
      <c r="H32" s="232"/>
      <c r="I32" s="231">
        <v>0</v>
      </c>
      <c r="J32" s="227">
        <v>0</v>
      </c>
      <c r="K32" s="232"/>
      <c r="L32" s="231">
        <v>0</v>
      </c>
      <c r="M32" s="227">
        <v>0</v>
      </c>
      <c r="N32" s="232"/>
      <c r="O32" s="231">
        <v>0</v>
      </c>
      <c r="P32" s="227">
        <v>0</v>
      </c>
      <c r="Q32" s="232"/>
      <c r="R32" s="231">
        <v>0</v>
      </c>
      <c r="S32" s="227">
        <v>0</v>
      </c>
      <c r="T32" s="232"/>
      <c r="U32" s="231">
        <v>0</v>
      </c>
      <c r="V32" s="227">
        <v>0</v>
      </c>
      <c r="W32" s="232"/>
      <c r="X32" s="231">
        <v>0</v>
      </c>
      <c r="Y32" s="227">
        <v>0</v>
      </c>
      <c r="Z32" s="232"/>
      <c r="AA32" s="231">
        <v>0</v>
      </c>
      <c r="AB32" s="227">
        <v>0</v>
      </c>
      <c r="AC32" s="233"/>
      <c r="AD32" s="231">
        <v>0</v>
      </c>
      <c r="AE32" s="227">
        <v>0</v>
      </c>
      <c r="AF32" s="232">
        <f t="shared" si="0"/>
        <v>0</v>
      </c>
      <c r="AG32" s="231">
        <v>12</v>
      </c>
      <c r="AH32" s="227">
        <v>0</v>
      </c>
      <c r="AI32" s="232">
        <f t="shared" si="1"/>
        <v>12</v>
      </c>
      <c r="AJ32" s="231">
        <v>12</v>
      </c>
      <c r="AK32" s="227">
        <v>0</v>
      </c>
      <c r="AL32" s="232">
        <v>12</v>
      </c>
      <c r="AM32" s="230">
        <v>0</v>
      </c>
      <c r="AN32" s="11"/>
    </row>
    <row r="33" spans="1:40" s="10" customFormat="1" ht="21" customHeight="1">
      <c r="A33" s="234" t="s">
        <v>44</v>
      </c>
      <c r="B33" s="235">
        <v>9</v>
      </c>
      <c r="C33" s="236">
        <v>0</v>
      </c>
      <c r="D33" s="237">
        <v>0</v>
      </c>
      <c r="E33" s="238"/>
      <c r="F33" s="236">
        <v>0</v>
      </c>
      <c r="G33" s="237">
        <v>0</v>
      </c>
      <c r="H33" s="238"/>
      <c r="I33" s="236">
        <v>0</v>
      </c>
      <c r="J33" s="237">
        <v>0</v>
      </c>
      <c r="K33" s="238"/>
      <c r="L33" s="236">
        <v>0</v>
      </c>
      <c r="M33" s="237">
        <v>0</v>
      </c>
      <c r="N33" s="238"/>
      <c r="O33" s="236">
        <v>0</v>
      </c>
      <c r="P33" s="237">
        <v>0</v>
      </c>
      <c r="Q33" s="238"/>
      <c r="R33" s="236">
        <v>0</v>
      </c>
      <c r="S33" s="237">
        <v>0</v>
      </c>
      <c r="T33" s="238"/>
      <c r="U33" s="236">
        <v>0</v>
      </c>
      <c r="V33" s="237">
        <v>0</v>
      </c>
      <c r="W33" s="238"/>
      <c r="X33" s="236">
        <v>0</v>
      </c>
      <c r="Y33" s="237">
        <v>0</v>
      </c>
      <c r="Z33" s="238"/>
      <c r="AA33" s="236">
        <v>0</v>
      </c>
      <c r="AB33" s="237">
        <v>0</v>
      </c>
      <c r="AC33" s="239"/>
      <c r="AD33" s="236">
        <v>0</v>
      </c>
      <c r="AE33" s="237">
        <v>0</v>
      </c>
      <c r="AF33" s="238">
        <f t="shared" si="0"/>
        <v>0</v>
      </c>
      <c r="AG33" s="236">
        <v>9</v>
      </c>
      <c r="AH33" s="237">
        <v>0</v>
      </c>
      <c r="AI33" s="238">
        <f t="shared" si="1"/>
        <v>9</v>
      </c>
      <c r="AJ33" s="236">
        <v>9</v>
      </c>
      <c r="AK33" s="237">
        <v>0</v>
      </c>
      <c r="AL33" s="232">
        <v>9</v>
      </c>
      <c r="AM33" s="230">
        <v>0</v>
      </c>
      <c r="AN33" s="11"/>
    </row>
    <row r="34" spans="1:40" s="10" customFormat="1" ht="21" customHeight="1">
      <c r="A34" s="229" t="s">
        <v>45</v>
      </c>
      <c r="B34" s="230">
        <v>4</v>
      </c>
      <c r="C34" s="231">
        <v>0</v>
      </c>
      <c r="D34" s="227">
        <v>0</v>
      </c>
      <c r="E34" s="232"/>
      <c r="F34" s="231">
        <v>0</v>
      </c>
      <c r="G34" s="227">
        <v>0</v>
      </c>
      <c r="H34" s="232"/>
      <c r="I34" s="231">
        <v>0</v>
      </c>
      <c r="J34" s="227">
        <v>0</v>
      </c>
      <c r="K34" s="232"/>
      <c r="L34" s="231">
        <v>0</v>
      </c>
      <c r="M34" s="227">
        <v>0</v>
      </c>
      <c r="N34" s="232"/>
      <c r="O34" s="231">
        <v>0</v>
      </c>
      <c r="P34" s="227">
        <v>0</v>
      </c>
      <c r="Q34" s="232"/>
      <c r="R34" s="231">
        <v>0</v>
      </c>
      <c r="S34" s="227">
        <v>0</v>
      </c>
      <c r="T34" s="232"/>
      <c r="U34" s="231">
        <v>0</v>
      </c>
      <c r="V34" s="227">
        <v>0</v>
      </c>
      <c r="W34" s="232"/>
      <c r="X34" s="231">
        <v>0</v>
      </c>
      <c r="Y34" s="227">
        <v>0</v>
      </c>
      <c r="Z34" s="232"/>
      <c r="AA34" s="231">
        <v>0</v>
      </c>
      <c r="AB34" s="227">
        <v>0</v>
      </c>
      <c r="AC34" s="233"/>
      <c r="AD34" s="231">
        <v>0</v>
      </c>
      <c r="AE34" s="227">
        <v>0</v>
      </c>
      <c r="AF34" s="232">
        <f t="shared" si="0"/>
        <v>0</v>
      </c>
      <c r="AG34" s="231">
        <v>4</v>
      </c>
      <c r="AH34" s="227">
        <v>0</v>
      </c>
      <c r="AI34" s="232">
        <f t="shared" si="1"/>
        <v>4</v>
      </c>
      <c r="AJ34" s="231">
        <v>4</v>
      </c>
      <c r="AK34" s="227">
        <v>0</v>
      </c>
      <c r="AL34" s="226">
        <v>4</v>
      </c>
      <c r="AM34" s="223">
        <v>0</v>
      </c>
      <c r="AN34" s="11"/>
    </row>
    <row r="35" spans="1:40" s="10" customFormat="1" ht="21" customHeight="1">
      <c r="A35" s="229" t="s">
        <v>46</v>
      </c>
      <c r="B35" s="230">
        <v>8</v>
      </c>
      <c r="C35" s="231">
        <v>0</v>
      </c>
      <c r="D35" s="227">
        <v>0</v>
      </c>
      <c r="E35" s="232"/>
      <c r="F35" s="231">
        <v>0</v>
      </c>
      <c r="G35" s="227">
        <v>0</v>
      </c>
      <c r="H35" s="232"/>
      <c r="I35" s="231">
        <v>0</v>
      </c>
      <c r="J35" s="227">
        <v>0</v>
      </c>
      <c r="K35" s="232"/>
      <c r="L35" s="231">
        <v>0</v>
      </c>
      <c r="M35" s="227">
        <v>0</v>
      </c>
      <c r="N35" s="232"/>
      <c r="O35" s="231">
        <v>0</v>
      </c>
      <c r="P35" s="227">
        <v>0</v>
      </c>
      <c r="Q35" s="232"/>
      <c r="R35" s="231">
        <v>0</v>
      </c>
      <c r="S35" s="227">
        <v>0</v>
      </c>
      <c r="T35" s="232"/>
      <c r="U35" s="231">
        <v>0</v>
      </c>
      <c r="V35" s="227">
        <v>0</v>
      </c>
      <c r="W35" s="232"/>
      <c r="X35" s="231">
        <v>0</v>
      </c>
      <c r="Y35" s="227">
        <v>0</v>
      </c>
      <c r="Z35" s="232"/>
      <c r="AA35" s="231">
        <v>0</v>
      </c>
      <c r="AB35" s="227">
        <v>0</v>
      </c>
      <c r="AC35" s="233"/>
      <c r="AD35" s="231">
        <v>0</v>
      </c>
      <c r="AE35" s="227">
        <v>0</v>
      </c>
      <c r="AF35" s="232">
        <f t="shared" si="0"/>
        <v>0</v>
      </c>
      <c r="AG35" s="231">
        <v>8</v>
      </c>
      <c r="AH35" s="227">
        <v>0</v>
      </c>
      <c r="AI35" s="232">
        <f t="shared" si="1"/>
        <v>8</v>
      </c>
      <c r="AJ35" s="231">
        <v>8</v>
      </c>
      <c r="AK35" s="227">
        <v>0</v>
      </c>
      <c r="AL35" s="232">
        <v>8</v>
      </c>
      <c r="AM35" s="230">
        <v>0</v>
      </c>
      <c r="AN35" s="11"/>
    </row>
    <row r="36" spans="1:40" s="10" customFormat="1" ht="21" customHeight="1">
      <c r="A36" s="229" t="s">
        <v>47</v>
      </c>
      <c r="B36" s="230">
        <v>15</v>
      </c>
      <c r="C36" s="231">
        <v>0</v>
      </c>
      <c r="D36" s="227">
        <v>0</v>
      </c>
      <c r="E36" s="232"/>
      <c r="F36" s="231">
        <v>0</v>
      </c>
      <c r="G36" s="227">
        <v>0</v>
      </c>
      <c r="H36" s="232"/>
      <c r="I36" s="231">
        <v>0</v>
      </c>
      <c r="J36" s="227">
        <v>0</v>
      </c>
      <c r="K36" s="232"/>
      <c r="L36" s="231">
        <v>0</v>
      </c>
      <c r="M36" s="227">
        <v>0</v>
      </c>
      <c r="N36" s="232"/>
      <c r="O36" s="231">
        <v>0</v>
      </c>
      <c r="P36" s="227">
        <v>0</v>
      </c>
      <c r="Q36" s="232"/>
      <c r="R36" s="231">
        <v>0</v>
      </c>
      <c r="S36" s="227">
        <v>0</v>
      </c>
      <c r="T36" s="232"/>
      <c r="U36" s="231">
        <v>0</v>
      </c>
      <c r="V36" s="227">
        <v>0</v>
      </c>
      <c r="W36" s="232"/>
      <c r="X36" s="231">
        <v>0</v>
      </c>
      <c r="Y36" s="227">
        <v>0</v>
      </c>
      <c r="Z36" s="232"/>
      <c r="AA36" s="231">
        <v>0</v>
      </c>
      <c r="AB36" s="227">
        <v>0</v>
      </c>
      <c r="AC36" s="233"/>
      <c r="AD36" s="231">
        <v>0</v>
      </c>
      <c r="AE36" s="227">
        <v>0</v>
      </c>
      <c r="AF36" s="232">
        <f t="shared" si="0"/>
        <v>0</v>
      </c>
      <c r="AG36" s="231">
        <v>13</v>
      </c>
      <c r="AH36" s="227">
        <v>2</v>
      </c>
      <c r="AI36" s="232">
        <f t="shared" si="1"/>
        <v>15</v>
      </c>
      <c r="AJ36" s="231">
        <v>13</v>
      </c>
      <c r="AK36" s="227">
        <v>2</v>
      </c>
      <c r="AL36" s="232">
        <v>15</v>
      </c>
      <c r="AM36" s="230">
        <v>0</v>
      </c>
      <c r="AN36" s="11"/>
    </row>
    <row r="37" spans="1:40" s="10" customFormat="1" ht="21" customHeight="1">
      <c r="A37" s="229" t="s">
        <v>48</v>
      </c>
      <c r="B37" s="230">
        <v>14</v>
      </c>
      <c r="C37" s="231">
        <v>0</v>
      </c>
      <c r="D37" s="227">
        <v>0</v>
      </c>
      <c r="E37" s="232"/>
      <c r="F37" s="231">
        <v>0</v>
      </c>
      <c r="G37" s="227">
        <v>0</v>
      </c>
      <c r="H37" s="232"/>
      <c r="I37" s="231">
        <v>0</v>
      </c>
      <c r="J37" s="227">
        <v>0</v>
      </c>
      <c r="K37" s="232"/>
      <c r="L37" s="231">
        <v>0</v>
      </c>
      <c r="M37" s="227">
        <v>0</v>
      </c>
      <c r="N37" s="232"/>
      <c r="O37" s="231">
        <v>0</v>
      </c>
      <c r="P37" s="227">
        <v>0</v>
      </c>
      <c r="Q37" s="232"/>
      <c r="R37" s="231">
        <v>0</v>
      </c>
      <c r="S37" s="227">
        <v>0</v>
      </c>
      <c r="T37" s="232"/>
      <c r="U37" s="231">
        <v>0</v>
      </c>
      <c r="V37" s="227">
        <v>0</v>
      </c>
      <c r="W37" s="232"/>
      <c r="X37" s="231">
        <v>0</v>
      </c>
      <c r="Y37" s="227">
        <v>0</v>
      </c>
      <c r="Z37" s="232"/>
      <c r="AA37" s="231">
        <v>0</v>
      </c>
      <c r="AB37" s="227">
        <v>0</v>
      </c>
      <c r="AC37" s="233"/>
      <c r="AD37" s="231">
        <v>0</v>
      </c>
      <c r="AE37" s="227">
        <v>0</v>
      </c>
      <c r="AF37" s="232">
        <f t="shared" si="0"/>
        <v>0</v>
      </c>
      <c r="AG37" s="231">
        <v>14</v>
      </c>
      <c r="AH37" s="227">
        <v>0</v>
      </c>
      <c r="AI37" s="232">
        <f t="shared" si="1"/>
        <v>14</v>
      </c>
      <c r="AJ37" s="231">
        <v>14</v>
      </c>
      <c r="AK37" s="227">
        <v>0</v>
      </c>
      <c r="AL37" s="232">
        <v>14</v>
      </c>
      <c r="AM37" s="230">
        <v>0</v>
      </c>
      <c r="AN37" s="11"/>
    </row>
    <row r="38" spans="1:40" s="10" customFormat="1" ht="21" customHeight="1">
      <c r="A38" s="234" t="s">
        <v>49</v>
      </c>
      <c r="B38" s="235">
        <v>13</v>
      </c>
      <c r="C38" s="236">
        <v>0</v>
      </c>
      <c r="D38" s="237">
        <v>0</v>
      </c>
      <c r="E38" s="238"/>
      <c r="F38" s="236">
        <v>0</v>
      </c>
      <c r="G38" s="237">
        <v>0</v>
      </c>
      <c r="H38" s="238"/>
      <c r="I38" s="236">
        <v>0</v>
      </c>
      <c r="J38" s="237">
        <v>0</v>
      </c>
      <c r="K38" s="238"/>
      <c r="L38" s="236">
        <v>0</v>
      </c>
      <c r="M38" s="237">
        <v>0</v>
      </c>
      <c r="N38" s="238"/>
      <c r="O38" s="236">
        <v>0</v>
      </c>
      <c r="P38" s="237">
        <v>0</v>
      </c>
      <c r="Q38" s="238"/>
      <c r="R38" s="236">
        <v>0</v>
      </c>
      <c r="S38" s="237">
        <v>0</v>
      </c>
      <c r="T38" s="238"/>
      <c r="U38" s="236">
        <v>0</v>
      </c>
      <c r="V38" s="237">
        <v>0</v>
      </c>
      <c r="W38" s="238"/>
      <c r="X38" s="236">
        <v>0</v>
      </c>
      <c r="Y38" s="237">
        <v>0</v>
      </c>
      <c r="Z38" s="238"/>
      <c r="AA38" s="236">
        <v>0</v>
      </c>
      <c r="AB38" s="237">
        <v>0</v>
      </c>
      <c r="AC38" s="239"/>
      <c r="AD38" s="236">
        <v>0</v>
      </c>
      <c r="AE38" s="237">
        <v>0</v>
      </c>
      <c r="AF38" s="238">
        <f t="shared" si="0"/>
        <v>0</v>
      </c>
      <c r="AG38" s="236">
        <v>12</v>
      </c>
      <c r="AH38" s="237">
        <v>1</v>
      </c>
      <c r="AI38" s="238">
        <f t="shared" si="1"/>
        <v>13</v>
      </c>
      <c r="AJ38" s="236">
        <v>12</v>
      </c>
      <c r="AK38" s="237">
        <v>1</v>
      </c>
      <c r="AL38" s="232">
        <v>13</v>
      </c>
      <c r="AM38" s="235">
        <v>0</v>
      </c>
      <c r="AN38" s="11"/>
    </row>
    <row r="39" spans="1:40" s="10" customFormat="1" ht="21" customHeight="1">
      <c r="A39" s="229" t="s">
        <v>50</v>
      </c>
      <c r="B39" s="230">
        <v>8</v>
      </c>
      <c r="C39" s="231">
        <v>0</v>
      </c>
      <c r="D39" s="227">
        <v>0</v>
      </c>
      <c r="E39" s="232"/>
      <c r="F39" s="231">
        <v>0</v>
      </c>
      <c r="G39" s="227">
        <v>0</v>
      </c>
      <c r="H39" s="232"/>
      <c r="I39" s="231">
        <v>0</v>
      </c>
      <c r="J39" s="227">
        <v>0</v>
      </c>
      <c r="K39" s="232"/>
      <c r="L39" s="231">
        <v>0</v>
      </c>
      <c r="M39" s="227">
        <v>0</v>
      </c>
      <c r="N39" s="232"/>
      <c r="O39" s="231">
        <v>0</v>
      </c>
      <c r="P39" s="227">
        <v>0</v>
      </c>
      <c r="Q39" s="232"/>
      <c r="R39" s="231">
        <v>0</v>
      </c>
      <c r="S39" s="227">
        <v>0</v>
      </c>
      <c r="T39" s="232"/>
      <c r="U39" s="231">
        <v>0</v>
      </c>
      <c r="V39" s="227">
        <v>0</v>
      </c>
      <c r="W39" s="232"/>
      <c r="X39" s="231">
        <v>0</v>
      </c>
      <c r="Y39" s="227">
        <v>0</v>
      </c>
      <c r="Z39" s="232"/>
      <c r="AA39" s="231">
        <v>0</v>
      </c>
      <c r="AB39" s="227">
        <v>0</v>
      </c>
      <c r="AC39" s="233"/>
      <c r="AD39" s="231">
        <v>0</v>
      </c>
      <c r="AE39" s="227">
        <v>0</v>
      </c>
      <c r="AF39" s="232">
        <f t="shared" si="0"/>
        <v>0</v>
      </c>
      <c r="AG39" s="231">
        <v>8</v>
      </c>
      <c r="AH39" s="227">
        <v>0</v>
      </c>
      <c r="AI39" s="232">
        <f t="shared" si="1"/>
        <v>8</v>
      </c>
      <c r="AJ39" s="231">
        <v>8</v>
      </c>
      <c r="AK39" s="227">
        <v>0</v>
      </c>
      <c r="AL39" s="226">
        <v>8</v>
      </c>
      <c r="AM39" s="230">
        <v>0</v>
      </c>
      <c r="AN39" s="11"/>
    </row>
    <row r="40" spans="1:40" s="10" customFormat="1" ht="21" customHeight="1">
      <c r="A40" s="229" t="s">
        <v>51</v>
      </c>
      <c r="B40" s="230">
        <v>8</v>
      </c>
      <c r="C40" s="231">
        <v>0</v>
      </c>
      <c r="D40" s="227">
        <v>0</v>
      </c>
      <c r="E40" s="232"/>
      <c r="F40" s="231">
        <v>0</v>
      </c>
      <c r="G40" s="227">
        <v>0</v>
      </c>
      <c r="H40" s="232"/>
      <c r="I40" s="231">
        <v>0</v>
      </c>
      <c r="J40" s="227">
        <v>0</v>
      </c>
      <c r="K40" s="232"/>
      <c r="L40" s="231">
        <v>0</v>
      </c>
      <c r="M40" s="227">
        <v>0</v>
      </c>
      <c r="N40" s="232"/>
      <c r="O40" s="231">
        <v>0</v>
      </c>
      <c r="P40" s="227">
        <v>0</v>
      </c>
      <c r="Q40" s="232"/>
      <c r="R40" s="231">
        <v>0</v>
      </c>
      <c r="S40" s="227">
        <v>0</v>
      </c>
      <c r="T40" s="232"/>
      <c r="U40" s="231">
        <v>0</v>
      </c>
      <c r="V40" s="227">
        <v>0</v>
      </c>
      <c r="W40" s="232"/>
      <c r="X40" s="231">
        <v>0</v>
      </c>
      <c r="Y40" s="227">
        <v>0</v>
      </c>
      <c r="Z40" s="232"/>
      <c r="AA40" s="231">
        <v>0</v>
      </c>
      <c r="AB40" s="227">
        <v>0</v>
      </c>
      <c r="AC40" s="233"/>
      <c r="AD40" s="231">
        <v>0</v>
      </c>
      <c r="AE40" s="227">
        <v>0</v>
      </c>
      <c r="AF40" s="232">
        <f t="shared" si="0"/>
        <v>0</v>
      </c>
      <c r="AG40" s="231">
        <v>8</v>
      </c>
      <c r="AH40" s="227">
        <v>0</v>
      </c>
      <c r="AI40" s="232">
        <f t="shared" si="1"/>
        <v>8</v>
      </c>
      <c r="AJ40" s="231">
        <v>8</v>
      </c>
      <c r="AK40" s="227">
        <v>0</v>
      </c>
      <c r="AL40" s="232">
        <v>8</v>
      </c>
      <c r="AM40" s="230">
        <v>0</v>
      </c>
      <c r="AN40" s="11"/>
    </row>
    <row r="41" spans="1:40" s="10" customFormat="1" ht="21" customHeight="1">
      <c r="A41" s="229" t="s">
        <v>52</v>
      </c>
      <c r="B41" s="230">
        <v>11</v>
      </c>
      <c r="C41" s="231">
        <v>0</v>
      </c>
      <c r="D41" s="227">
        <v>0</v>
      </c>
      <c r="E41" s="232"/>
      <c r="F41" s="231">
        <v>0</v>
      </c>
      <c r="G41" s="227">
        <v>0</v>
      </c>
      <c r="H41" s="232"/>
      <c r="I41" s="231">
        <v>0</v>
      </c>
      <c r="J41" s="227">
        <v>0</v>
      </c>
      <c r="K41" s="232"/>
      <c r="L41" s="231">
        <v>0</v>
      </c>
      <c r="M41" s="227">
        <v>0</v>
      </c>
      <c r="N41" s="232"/>
      <c r="O41" s="231">
        <v>0</v>
      </c>
      <c r="P41" s="227">
        <v>0</v>
      </c>
      <c r="Q41" s="232"/>
      <c r="R41" s="231">
        <v>0</v>
      </c>
      <c r="S41" s="227">
        <v>0</v>
      </c>
      <c r="T41" s="232"/>
      <c r="U41" s="231">
        <v>0</v>
      </c>
      <c r="V41" s="227">
        <v>0</v>
      </c>
      <c r="W41" s="232"/>
      <c r="X41" s="231">
        <v>0</v>
      </c>
      <c r="Y41" s="227">
        <v>0</v>
      </c>
      <c r="Z41" s="232"/>
      <c r="AA41" s="231">
        <v>0</v>
      </c>
      <c r="AB41" s="227">
        <v>0</v>
      </c>
      <c r="AC41" s="233"/>
      <c r="AD41" s="231">
        <v>0</v>
      </c>
      <c r="AE41" s="227">
        <v>0</v>
      </c>
      <c r="AF41" s="232">
        <f t="shared" si="0"/>
        <v>0</v>
      </c>
      <c r="AG41" s="231">
        <v>11</v>
      </c>
      <c r="AH41" s="227">
        <v>0</v>
      </c>
      <c r="AI41" s="232">
        <f t="shared" si="1"/>
        <v>11</v>
      </c>
      <c r="AJ41" s="231">
        <v>11</v>
      </c>
      <c r="AK41" s="227">
        <v>0</v>
      </c>
      <c r="AL41" s="232">
        <v>11</v>
      </c>
      <c r="AM41" s="230">
        <v>0</v>
      </c>
      <c r="AN41" s="11"/>
    </row>
    <row r="42" spans="1:40" s="10" customFormat="1" ht="21" customHeight="1">
      <c r="A42" s="234" t="s">
        <v>53</v>
      </c>
      <c r="B42" s="235">
        <v>11</v>
      </c>
      <c r="C42" s="236">
        <v>0</v>
      </c>
      <c r="D42" s="237">
        <v>0</v>
      </c>
      <c r="E42" s="238"/>
      <c r="F42" s="236">
        <v>0</v>
      </c>
      <c r="G42" s="237">
        <v>0</v>
      </c>
      <c r="H42" s="238"/>
      <c r="I42" s="236">
        <v>0</v>
      </c>
      <c r="J42" s="237">
        <v>0</v>
      </c>
      <c r="K42" s="238"/>
      <c r="L42" s="236">
        <v>0</v>
      </c>
      <c r="M42" s="237">
        <v>0</v>
      </c>
      <c r="N42" s="238"/>
      <c r="O42" s="236">
        <v>0</v>
      </c>
      <c r="P42" s="237">
        <v>0</v>
      </c>
      <c r="Q42" s="238"/>
      <c r="R42" s="236">
        <v>0</v>
      </c>
      <c r="S42" s="237">
        <v>0</v>
      </c>
      <c r="T42" s="238"/>
      <c r="U42" s="236">
        <v>0</v>
      </c>
      <c r="V42" s="237">
        <v>0</v>
      </c>
      <c r="W42" s="238"/>
      <c r="X42" s="236">
        <v>0</v>
      </c>
      <c r="Y42" s="237">
        <v>0</v>
      </c>
      <c r="Z42" s="238"/>
      <c r="AA42" s="236">
        <v>0</v>
      </c>
      <c r="AB42" s="237">
        <v>0</v>
      </c>
      <c r="AC42" s="239"/>
      <c r="AD42" s="236">
        <v>0</v>
      </c>
      <c r="AE42" s="237">
        <v>0</v>
      </c>
      <c r="AF42" s="238">
        <f t="shared" si="0"/>
        <v>0</v>
      </c>
      <c r="AG42" s="236">
        <v>11</v>
      </c>
      <c r="AH42" s="237">
        <v>0</v>
      </c>
      <c r="AI42" s="238">
        <f t="shared" si="1"/>
        <v>11</v>
      </c>
      <c r="AJ42" s="236">
        <v>11</v>
      </c>
      <c r="AK42" s="237">
        <v>0</v>
      </c>
      <c r="AL42" s="232">
        <v>11</v>
      </c>
      <c r="AM42" s="235">
        <v>0</v>
      </c>
      <c r="AN42" s="11"/>
    </row>
    <row r="43" spans="1:40" s="10" customFormat="1" ht="21" customHeight="1">
      <c r="A43" s="229" t="s">
        <v>54</v>
      </c>
      <c r="B43" s="230">
        <v>28</v>
      </c>
      <c r="C43" s="231">
        <v>0</v>
      </c>
      <c r="D43" s="227">
        <v>0</v>
      </c>
      <c r="E43" s="232"/>
      <c r="F43" s="231">
        <v>0</v>
      </c>
      <c r="G43" s="227">
        <v>0</v>
      </c>
      <c r="H43" s="232"/>
      <c r="I43" s="231">
        <v>0</v>
      </c>
      <c r="J43" s="227">
        <v>0</v>
      </c>
      <c r="K43" s="232"/>
      <c r="L43" s="231">
        <v>0</v>
      </c>
      <c r="M43" s="227">
        <v>0</v>
      </c>
      <c r="N43" s="232"/>
      <c r="O43" s="231">
        <v>0</v>
      </c>
      <c r="P43" s="227">
        <v>0</v>
      </c>
      <c r="Q43" s="232"/>
      <c r="R43" s="231">
        <v>0</v>
      </c>
      <c r="S43" s="227">
        <v>0</v>
      </c>
      <c r="T43" s="232"/>
      <c r="U43" s="231">
        <v>0</v>
      </c>
      <c r="V43" s="227">
        <v>0</v>
      </c>
      <c r="W43" s="232"/>
      <c r="X43" s="231">
        <v>0</v>
      </c>
      <c r="Y43" s="227">
        <v>0</v>
      </c>
      <c r="Z43" s="232"/>
      <c r="AA43" s="231">
        <v>0</v>
      </c>
      <c r="AB43" s="227">
        <v>0</v>
      </c>
      <c r="AC43" s="233"/>
      <c r="AD43" s="231">
        <v>0</v>
      </c>
      <c r="AE43" s="227">
        <v>0</v>
      </c>
      <c r="AF43" s="232">
        <f t="shared" si="0"/>
        <v>0</v>
      </c>
      <c r="AG43" s="231">
        <v>28</v>
      </c>
      <c r="AH43" s="227">
        <v>0</v>
      </c>
      <c r="AI43" s="232">
        <f t="shared" si="1"/>
        <v>28</v>
      </c>
      <c r="AJ43" s="231">
        <v>28</v>
      </c>
      <c r="AK43" s="227">
        <v>0</v>
      </c>
      <c r="AL43" s="226">
        <v>28</v>
      </c>
      <c r="AM43" s="230">
        <v>0</v>
      </c>
      <c r="AN43" s="11"/>
    </row>
    <row r="44" spans="1:40" s="10" customFormat="1" ht="21" customHeight="1">
      <c r="A44" s="229" t="s">
        <v>55</v>
      </c>
      <c r="B44" s="230">
        <v>10</v>
      </c>
      <c r="C44" s="231">
        <v>0</v>
      </c>
      <c r="D44" s="227">
        <v>0</v>
      </c>
      <c r="E44" s="232"/>
      <c r="F44" s="231">
        <v>0</v>
      </c>
      <c r="G44" s="227">
        <v>0</v>
      </c>
      <c r="H44" s="232"/>
      <c r="I44" s="231">
        <v>0</v>
      </c>
      <c r="J44" s="227">
        <v>0</v>
      </c>
      <c r="K44" s="232"/>
      <c r="L44" s="231">
        <v>0</v>
      </c>
      <c r="M44" s="227">
        <v>0</v>
      </c>
      <c r="N44" s="232"/>
      <c r="O44" s="231">
        <v>0</v>
      </c>
      <c r="P44" s="227">
        <v>0</v>
      </c>
      <c r="Q44" s="232"/>
      <c r="R44" s="231">
        <v>0</v>
      </c>
      <c r="S44" s="227">
        <v>0</v>
      </c>
      <c r="T44" s="232"/>
      <c r="U44" s="231">
        <v>0</v>
      </c>
      <c r="V44" s="227">
        <v>0</v>
      </c>
      <c r="W44" s="232"/>
      <c r="X44" s="231">
        <v>0</v>
      </c>
      <c r="Y44" s="227">
        <v>0</v>
      </c>
      <c r="Z44" s="232"/>
      <c r="AA44" s="231">
        <v>0</v>
      </c>
      <c r="AB44" s="227">
        <v>0</v>
      </c>
      <c r="AC44" s="233"/>
      <c r="AD44" s="231">
        <v>0</v>
      </c>
      <c r="AE44" s="227">
        <v>0</v>
      </c>
      <c r="AF44" s="232">
        <f t="shared" si="0"/>
        <v>0</v>
      </c>
      <c r="AG44" s="231">
        <v>10</v>
      </c>
      <c r="AH44" s="227">
        <v>0</v>
      </c>
      <c r="AI44" s="232">
        <f t="shared" si="1"/>
        <v>10</v>
      </c>
      <c r="AJ44" s="231">
        <v>10</v>
      </c>
      <c r="AK44" s="227">
        <v>0</v>
      </c>
      <c r="AL44" s="232">
        <v>10</v>
      </c>
      <c r="AM44" s="230">
        <v>0</v>
      </c>
      <c r="AN44" s="11"/>
    </row>
    <row r="45" spans="1:40" s="10" customFormat="1" ht="21" customHeight="1">
      <c r="A45" s="229" t="s">
        <v>56</v>
      </c>
      <c r="B45" s="230">
        <v>13</v>
      </c>
      <c r="C45" s="231">
        <v>0</v>
      </c>
      <c r="D45" s="227">
        <v>0</v>
      </c>
      <c r="E45" s="232"/>
      <c r="F45" s="231">
        <v>0</v>
      </c>
      <c r="G45" s="227">
        <v>0</v>
      </c>
      <c r="H45" s="232"/>
      <c r="I45" s="231">
        <v>0</v>
      </c>
      <c r="J45" s="227">
        <v>0</v>
      </c>
      <c r="K45" s="232"/>
      <c r="L45" s="231">
        <v>0</v>
      </c>
      <c r="M45" s="227">
        <v>0</v>
      </c>
      <c r="N45" s="232"/>
      <c r="O45" s="231">
        <v>0</v>
      </c>
      <c r="P45" s="227">
        <v>0</v>
      </c>
      <c r="Q45" s="232"/>
      <c r="R45" s="231">
        <v>0</v>
      </c>
      <c r="S45" s="227">
        <v>0</v>
      </c>
      <c r="T45" s="232"/>
      <c r="U45" s="231">
        <v>0</v>
      </c>
      <c r="V45" s="227">
        <v>0</v>
      </c>
      <c r="W45" s="232"/>
      <c r="X45" s="231">
        <v>0</v>
      </c>
      <c r="Y45" s="227">
        <v>0</v>
      </c>
      <c r="Z45" s="232"/>
      <c r="AA45" s="231">
        <v>0</v>
      </c>
      <c r="AB45" s="227">
        <v>0</v>
      </c>
      <c r="AC45" s="233"/>
      <c r="AD45" s="231">
        <v>0</v>
      </c>
      <c r="AE45" s="227">
        <v>0</v>
      </c>
      <c r="AF45" s="232">
        <f t="shared" si="0"/>
        <v>0</v>
      </c>
      <c r="AG45" s="231">
        <v>13</v>
      </c>
      <c r="AH45" s="227">
        <v>0</v>
      </c>
      <c r="AI45" s="232">
        <f t="shared" si="1"/>
        <v>13</v>
      </c>
      <c r="AJ45" s="231">
        <v>13</v>
      </c>
      <c r="AK45" s="227">
        <v>0</v>
      </c>
      <c r="AL45" s="232">
        <v>13</v>
      </c>
      <c r="AM45" s="230">
        <v>0</v>
      </c>
      <c r="AN45" s="11"/>
    </row>
    <row r="46" spans="1:40" s="10" customFormat="1" ht="21" customHeight="1">
      <c r="A46" s="229" t="s">
        <v>57</v>
      </c>
      <c r="B46" s="230">
        <v>14</v>
      </c>
      <c r="C46" s="231">
        <v>0</v>
      </c>
      <c r="D46" s="227">
        <v>0</v>
      </c>
      <c r="E46" s="232"/>
      <c r="F46" s="231">
        <v>0</v>
      </c>
      <c r="G46" s="227">
        <v>0</v>
      </c>
      <c r="H46" s="232"/>
      <c r="I46" s="231">
        <v>0</v>
      </c>
      <c r="J46" s="227">
        <v>0</v>
      </c>
      <c r="K46" s="232"/>
      <c r="L46" s="231">
        <v>0</v>
      </c>
      <c r="M46" s="227">
        <v>0</v>
      </c>
      <c r="N46" s="232"/>
      <c r="O46" s="231">
        <v>0</v>
      </c>
      <c r="P46" s="227">
        <v>0</v>
      </c>
      <c r="Q46" s="232"/>
      <c r="R46" s="231">
        <v>0</v>
      </c>
      <c r="S46" s="227">
        <v>0</v>
      </c>
      <c r="T46" s="232"/>
      <c r="U46" s="231">
        <v>0</v>
      </c>
      <c r="V46" s="227">
        <v>0</v>
      </c>
      <c r="W46" s="232"/>
      <c r="X46" s="231">
        <v>0</v>
      </c>
      <c r="Y46" s="227">
        <v>0</v>
      </c>
      <c r="Z46" s="232"/>
      <c r="AA46" s="231">
        <v>0</v>
      </c>
      <c r="AB46" s="227">
        <v>0</v>
      </c>
      <c r="AC46" s="233"/>
      <c r="AD46" s="231">
        <v>0</v>
      </c>
      <c r="AE46" s="227">
        <v>0</v>
      </c>
      <c r="AF46" s="232">
        <f t="shared" si="0"/>
        <v>0</v>
      </c>
      <c r="AG46" s="231">
        <v>13</v>
      </c>
      <c r="AH46" s="227">
        <v>0</v>
      </c>
      <c r="AI46" s="232">
        <f t="shared" si="1"/>
        <v>13</v>
      </c>
      <c r="AJ46" s="231">
        <v>13</v>
      </c>
      <c r="AK46" s="227">
        <v>0</v>
      </c>
      <c r="AL46" s="232">
        <v>13</v>
      </c>
      <c r="AM46" s="230">
        <v>1</v>
      </c>
      <c r="AN46" s="11"/>
    </row>
    <row r="47" spans="1:40" s="10" customFormat="1" ht="21" customHeight="1">
      <c r="A47" s="229" t="s">
        <v>58</v>
      </c>
      <c r="B47" s="230">
        <v>14</v>
      </c>
      <c r="C47" s="231">
        <v>0</v>
      </c>
      <c r="D47" s="227">
        <v>0</v>
      </c>
      <c r="E47" s="232"/>
      <c r="F47" s="231">
        <v>0</v>
      </c>
      <c r="G47" s="227">
        <v>0</v>
      </c>
      <c r="H47" s="232"/>
      <c r="I47" s="231">
        <v>0</v>
      </c>
      <c r="J47" s="227">
        <v>0</v>
      </c>
      <c r="K47" s="232"/>
      <c r="L47" s="231">
        <v>0</v>
      </c>
      <c r="M47" s="227">
        <v>0</v>
      </c>
      <c r="N47" s="232"/>
      <c r="O47" s="231">
        <v>0</v>
      </c>
      <c r="P47" s="227">
        <v>0</v>
      </c>
      <c r="Q47" s="232"/>
      <c r="R47" s="231">
        <v>0</v>
      </c>
      <c r="S47" s="227">
        <v>0</v>
      </c>
      <c r="T47" s="232"/>
      <c r="U47" s="231">
        <v>0</v>
      </c>
      <c r="V47" s="227">
        <v>0</v>
      </c>
      <c r="W47" s="232"/>
      <c r="X47" s="231">
        <v>0</v>
      </c>
      <c r="Y47" s="227">
        <v>0</v>
      </c>
      <c r="Z47" s="232"/>
      <c r="AA47" s="231">
        <v>0</v>
      </c>
      <c r="AB47" s="227">
        <v>0</v>
      </c>
      <c r="AC47" s="233"/>
      <c r="AD47" s="231">
        <v>0</v>
      </c>
      <c r="AE47" s="227">
        <v>0</v>
      </c>
      <c r="AF47" s="232">
        <f t="shared" si="0"/>
        <v>0</v>
      </c>
      <c r="AG47" s="231">
        <v>14</v>
      </c>
      <c r="AH47" s="227">
        <v>0</v>
      </c>
      <c r="AI47" s="232">
        <f t="shared" si="1"/>
        <v>14</v>
      </c>
      <c r="AJ47" s="231">
        <v>14</v>
      </c>
      <c r="AK47" s="227">
        <v>0</v>
      </c>
      <c r="AL47" s="232">
        <v>14</v>
      </c>
      <c r="AM47" s="230">
        <v>0</v>
      </c>
      <c r="AN47" s="11"/>
    </row>
    <row r="48" spans="1:40" s="10" customFormat="1" ht="21" customHeight="1">
      <c r="A48" s="229" t="s">
        <v>59</v>
      </c>
      <c r="B48" s="230">
        <v>9</v>
      </c>
      <c r="C48" s="231">
        <v>0</v>
      </c>
      <c r="D48" s="227">
        <v>0</v>
      </c>
      <c r="E48" s="232"/>
      <c r="F48" s="231">
        <v>0</v>
      </c>
      <c r="G48" s="227">
        <v>0</v>
      </c>
      <c r="H48" s="232"/>
      <c r="I48" s="231">
        <v>0</v>
      </c>
      <c r="J48" s="227">
        <v>0</v>
      </c>
      <c r="K48" s="232"/>
      <c r="L48" s="231">
        <v>0</v>
      </c>
      <c r="M48" s="227">
        <v>0</v>
      </c>
      <c r="N48" s="232"/>
      <c r="O48" s="231">
        <v>0</v>
      </c>
      <c r="P48" s="227">
        <v>0</v>
      </c>
      <c r="Q48" s="232"/>
      <c r="R48" s="231">
        <v>0</v>
      </c>
      <c r="S48" s="227">
        <v>0</v>
      </c>
      <c r="T48" s="232"/>
      <c r="U48" s="231">
        <v>0</v>
      </c>
      <c r="V48" s="227">
        <v>0</v>
      </c>
      <c r="W48" s="232"/>
      <c r="X48" s="231">
        <v>0</v>
      </c>
      <c r="Y48" s="227">
        <v>0</v>
      </c>
      <c r="Z48" s="232"/>
      <c r="AA48" s="231">
        <v>0</v>
      </c>
      <c r="AB48" s="227">
        <v>0</v>
      </c>
      <c r="AC48" s="233"/>
      <c r="AD48" s="231">
        <v>0</v>
      </c>
      <c r="AE48" s="227">
        <v>0</v>
      </c>
      <c r="AF48" s="232">
        <f t="shared" si="0"/>
        <v>0</v>
      </c>
      <c r="AG48" s="231">
        <v>9</v>
      </c>
      <c r="AH48" s="227">
        <v>0</v>
      </c>
      <c r="AI48" s="232">
        <f t="shared" si="1"/>
        <v>9</v>
      </c>
      <c r="AJ48" s="231">
        <v>9</v>
      </c>
      <c r="AK48" s="227">
        <v>0</v>
      </c>
      <c r="AL48" s="232">
        <v>9</v>
      </c>
      <c r="AM48" s="230">
        <v>0</v>
      </c>
      <c r="AN48" s="11"/>
    </row>
    <row r="49" spans="1:40" s="10" customFormat="1" ht="21" customHeight="1">
      <c r="A49" s="229" t="s">
        <v>60</v>
      </c>
      <c r="B49" s="230">
        <v>19</v>
      </c>
      <c r="C49" s="231">
        <v>0</v>
      </c>
      <c r="D49" s="227">
        <v>0</v>
      </c>
      <c r="E49" s="232"/>
      <c r="F49" s="231">
        <v>0</v>
      </c>
      <c r="G49" s="227">
        <v>0</v>
      </c>
      <c r="H49" s="232"/>
      <c r="I49" s="231">
        <v>0</v>
      </c>
      <c r="J49" s="227">
        <v>0</v>
      </c>
      <c r="K49" s="232"/>
      <c r="L49" s="231">
        <v>0</v>
      </c>
      <c r="M49" s="227">
        <v>0</v>
      </c>
      <c r="N49" s="232"/>
      <c r="O49" s="231">
        <v>0</v>
      </c>
      <c r="P49" s="227">
        <v>0</v>
      </c>
      <c r="Q49" s="232"/>
      <c r="R49" s="231">
        <v>0</v>
      </c>
      <c r="S49" s="227">
        <v>0</v>
      </c>
      <c r="T49" s="232"/>
      <c r="U49" s="231">
        <v>0</v>
      </c>
      <c r="V49" s="227">
        <v>0</v>
      </c>
      <c r="W49" s="232"/>
      <c r="X49" s="231">
        <v>0</v>
      </c>
      <c r="Y49" s="227">
        <v>0</v>
      </c>
      <c r="Z49" s="232"/>
      <c r="AA49" s="231">
        <v>0</v>
      </c>
      <c r="AB49" s="227">
        <v>0</v>
      </c>
      <c r="AC49" s="233"/>
      <c r="AD49" s="231">
        <v>0</v>
      </c>
      <c r="AE49" s="227">
        <v>0</v>
      </c>
      <c r="AF49" s="232">
        <f t="shared" si="0"/>
        <v>0</v>
      </c>
      <c r="AG49" s="231">
        <v>19</v>
      </c>
      <c r="AH49" s="227">
        <v>0</v>
      </c>
      <c r="AI49" s="232">
        <f t="shared" si="1"/>
        <v>19</v>
      </c>
      <c r="AJ49" s="231">
        <v>19</v>
      </c>
      <c r="AK49" s="227">
        <v>0</v>
      </c>
      <c r="AL49" s="232">
        <v>19</v>
      </c>
      <c r="AM49" s="230">
        <v>0</v>
      </c>
      <c r="AN49" s="11"/>
    </row>
    <row r="50" spans="1:40" s="10" customFormat="1" ht="21" customHeight="1">
      <c r="A50" s="229" t="s">
        <v>61</v>
      </c>
      <c r="B50" s="230">
        <v>11</v>
      </c>
      <c r="C50" s="231">
        <v>0</v>
      </c>
      <c r="D50" s="227">
        <v>0</v>
      </c>
      <c r="E50" s="232"/>
      <c r="F50" s="231">
        <v>0</v>
      </c>
      <c r="G50" s="227">
        <v>0</v>
      </c>
      <c r="H50" s="232"/>
      <c r="I50" s="231">
        <v>0</v>
      </c>
      <c r="J50" s="227">
        <v>0</v>
      </c>
      <c r="K50" s="232"/>
      <c r="L50" s="231">
        <v>0</v>
      </c>
      <c r="M50" s="227">
        <v>0</v>
      </c>
      <c r="N50" s="232"/>
      <c r="O50" s="231">
        <v>0</v>
      </c>
      <c r="P50" s="227">
        <v>0</v>
      </c>
      <c r="Q50" s="232"/>
      <c r="R50" s="231">
        <v>0</v>
      </c>
      <c r="S50" s="227">
        <v>0</v>
      </c>
      <c r="T50" s="232"/>
      <c r="U50" s="231">
        <v>0</v>
      </c>
      <c r="V50" s="227">
        <v>0</v>
      </c>
      <c r="W50" s="232"/>
      <c r="X50" s="231">
        <v>0</v>
      </c>
      <c r="Y50" s="227">
        <v>0</v>
      </c>
      <c r="Z50" s="232"/>
      <c r="AA50" s="231">
        <v>0</v>
      </c>
      <c r="AB50" s="227">
        <v>0</v>
      </c>
      <c r="AC50" s="239"/>
      <c r="AD50" s="231">
        <v>0</v>
      </c>
      <c r="AE50" s="227">
        <v>0</v>
      </c>
      <c r="AF50" s="232">
        <f t="shared" si="0"/>
        <v>0</v>
      </c>
      <c r="AG50" s="231">
        <v>10</v>
      </c>
      <c r="AH50" s="227">
        <v>1</v>
      </c>
      <c r="AI50" s="232">
        <f t="shared" si="1"/>
        <v>11</v>
      </c>
      <c r="AJ50" s="231">
        <v>10</v>
      </c>
      <c r="AK50" s="227">
        <v>1</v>
      </c>
      <c r="AL50" s="238">
        <v>11</v>
      </c>
      <c r="AM50" s="230">
        <v>0</v>
      </c>
      <c r="AN50" s="11"/>
    </row>
    <row r="51" spans="1:39" ht="21" customHeight="1">
      <c r="A51" s="16" t="s">
        <v>79</v>
      </c>
      <c r="B51" s="120">
        <f>SUM(B4:B50)</f>
        <v>814</v>
      </c>
      <c r="C51" s="121">
        <f aca="true" t="shared" si="2" ref="C51:AM51">SUM(C4:C50)</f>
        <v>0</v>
      </c>
      <c r="D51" s="106">
        <f t="shared" si="2"/>
        <v>0</v>
      </c>
      <c r="E51" s="122">
        <f t="shared" si="2"/>
        <v>0</v>
      </c>
      <c r="F51" s="121">
        <f t="shared" si="2"/>
        <v>0</v>
      </c>
      <c r="G51" s="106">
        <f t="shared" si="2"/>
        <v>0</v>
      </c>
      <c r="H51" s="122">
        <f t="shared" si="2"/>
        <v>0</v>
      </c>
      <c r="I51" s="121">
        <f t="shared" si="2"/>
        <v>0</v>
      </c>
      <c r="J51" s="106">
        <f t="shared" si="2"/>
        <v>0</v>
      </c>
      <c r="K51" s="122">
        <f t="shared" si="2"/>
        <v>0</v>
      </c>
      <c r="L51" s="121">
        <f t="shared" si="2"/>
        <v>0</v>
      </c>
      <c r="M51" s="106">
        <f t="shared" si="2"/>
        <v>0</v>
      </c>
      <c r="N51" s="122">
        <f t="shared" si="2"/>
        <v>0</v>
      </c>
      <c r="O51" s="121">
        <f t="shared" si="2"/>
        <v>0</v>
      </c>
      <c r="P51" s="106">
        <f t="shared" si="2"/>
        <v>0</v>
      </c>
      <c r="Q51" s="122">
        <f t="shared" si="2"/>
        <v>0</v>
      </c>
      <c r="R51" s="121">
        <f t="shared" si="2"/>
        <v>0</v>
      </c>
      <c r="S51" s="106">
        <f t="shared" si="2"/>
        <v>0</v>
      </c>
      <c r="T51" s="122">
        <f t="shared" si="2"/>
        <v>0</v>
      </c>
      <c r="U51" s="121">
        <f t="shared" si="2"/>
        <v>0</v>
      </c>
      <c r="V51" s="106">
        <f t="shared" si="2"/>
        <v>0</v>
      </c>
      <c r="W51" s="122">
        <f t="shared" si="2"/>
        <v>0</v>
      </c>
      <c r="X51" s="121">
        <f t="shared" si="2"/>
        <v>0</v>
      </c>
      <c r="Y51" s="106">
        <f t="shared" si="2"/>
        <v>0</v>
      </c>
      <c r="Z51" s="122">
        <f t="shared" si="2"/>
        <v>0</v>
      </c>
      <c r="AA51" s="121">
        <f t="shared" si="2"/>
        <v>0</v>
      </c>
      <c r="AB51" s="106">
        <f t="shared" si="2"/>
        <v>0</v>
      </c>
      <c r="AC51" s="122">
        <f t="shared" si="2"/>
        <v>0</v>
      </c>
      <c r="AD51" s="121">
        <f t="shared" si="2"/>
        <v>5</v>
      </c>
      <c r="AE51" s="106">
        <f t="shared" si="2"/>
        <v>0</v>
      </c>
      <c r="AF51" s="122">
        <f t="shared" si="2"/>
        <v>5</v>
      </c>
      <c r="AG51" s="121">
        <f t="shared" si="2"/>
        <v>788</v>
      </c>
      <c r="AH51" s="106">
        <f t="shared" si="2"/>
        <v>19</v>
      </c>
      <c r="AI51" s="122">
        <f t="shared" si="2"/>
        <v>807</v>
      </c>
      <c r="AJ51" s="121">
        <f t="shared" si="2"/>
        <v>793</v>
      </c>
      <c r="AK51" s="106">
        <f t="shared" si="2"/>
        <v>19</v>
      </c>
      <c r="AL51" s="122">
        <f t="shared" si="2"/>
        <v>812</v>
      </c>
      <c r="AM51" s="120">
        <f t="shared" si="2"/>
        <v>2</v>
      </c>
    </row>
    <row r="57" spans="12:26" ht="12">
      <c r="L57" s="320"/>
      <c r="M57" s="320"/>
      <c r="N57" s="320"/>
      <c r="R57" s="320"/>
      <c r="S57" s="320"/>
      <c r="T57" s="320"/>
      <c r="U57" s="320"/>
      <c r="V57" s="320"/>
      <c r="W57" s="320"/>
      <c r="X57" s="320"/>
      <c r="Y57" s="320"/>
      <c r="Z57" s="320"/>
    </row>
    <row r="58" spans="12:26" ht="12">
      <c r="L58" s="21"/>
      <c r="M58" s="21"/>
      <c r="N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2:26" ht="12">
      <c r="L59" s="10"/>
      <c r="M59" s="10"/>
      <c r="N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2:26" ht="12">
      <c r="L60" s="10"/>
      <c r="M60" s="10"/>
      <c r="N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2:26" ht="12">
      <c r="L61" s="10"/>
      <c r="M61" s="10"/>
      <c r="N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2:26" ht="12">
      <c r="L62" s="10"/>
      <c r="M62" s="10"/>
      <c r="N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2:26" ht="12">
      <c r="L63" s="10"/>
      <c r="M63" s="10"/>
      <c r="N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2:26" ht="12">
      <c r="L64" s="10"/>
      <c r="M64" s="10"/>
      <c r="N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2:26" ht="12">
      <c r="L65" s="10"/>
      <c r="M65" s="10"/>
      <c r="N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2:26" ht="12">
      <c r="L66" s="10"/>
      <c r="M66" s="10"/>
      <c r="N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2:26" ht="12">
      <c r="L67" s="10"/>
      <c r="M67" s="10"/>
      <c r="N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2:26" ht="12">
      <c r="L68" s="10"/>
      <c r="M68" s="10"/>
      <c r="N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2:26" ht="12">
      <c r="L69" s="10"/>
      <c r="M69" s="10"/>
      <c r="N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2:26" ht="12">
      <c r="L70" s="10"/>
      <c r="M70" s="10"/>
      <c r="N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2:26" ht="12">
      <c r="L71" s="10"/>
      <c r="M71" s="10"/>
      <c r="N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2:26" ht="12">
      <c r="L72" s="10"/>
      <c r="M72" s="10"/>
      <c r="N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2:26" ht="12">
      <c r="L73" s="10"/>
      <c r="M73" s="10"/>
      <c r="N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2:26" ht="12">
      <c r="L74" s="10"/>
      <c r="M74" s="10"/>
      <c r="N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2:26" ht="12">
      <c r="L75" s="10"/>
      <c r="M75" s="10"/>
      <c r="N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2:26" ht="12">
      <c r="L76" s="10"/>
      <c r="M76" s="10"/>
      <c r="N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2:26" ht="12">
      <c r="L77" s="10"/>
      <c r="M77" s="10"/>
      <c r="N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2:26" ht="12">
      <c r="L78" s="10"/>
      <c r="M78" s="10"/>
      <c r="N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2:26" ht="12">
      <c r="L79" s="10"/>
      <c r="M79" s="10"/>
      <c r="N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2:26" ht="12">
      <c r="L80" s="10"/>
      <c r="M80" s="10"/>
      <c r="N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2:26" ht="12">
      <c r="L81" s="10"/>
      <c r="M81" s="10"/>
      <c r="N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2:26" ht="12">
      <c r="L82" s="10"/>
      <c r="M82" s="10"/>
      <c r="N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2:26" ht="12">
      <c r="L83" s="10"/>
      <c r="M83" s="10"/>
      <c r="N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2:26" ht="12">
      <c r="L84" s="10"/>
      <c r="M84" s="10"/>
      <c r="N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2:26" ht="12">
      <c r="L85" s="10"/>
      <c r="M85" s="10"/>
      <c r="N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2:26" ht="12">
      <c r="L86" s="10"/>
      <c r="M86" s="10"/>
      <c r="N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2:26" ht="12">
      <c r="L87" s="10"/>
      <c r="M87" s="10"/>
      <c r="N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2:26" ht="12">
      <c r="L88" s="10"/>
      <c r="M88" s="10"/>
      <c r="N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2:26" ht="12">
      <c r="L89" s="10"/>
      <c r="M89" s="10"/>
      <c r="N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2:26" ht="12">
      <c r="L90" s="10"/>
      <c r="M90" s="10"/>
      <c r="N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2:26" ht="12">
      <c r="L91" s="10"/>
      <c r="M91" s="10"/>
      <c r="N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2:26" ht="12">
      <c r="L92" s="10"/>
      <c r="M92" s="10"/>
      <c r="N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2:26" ht="12">
      <c r="L93" s="10"/>
      <c r="M93" s="10"/>
      <c r="N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2:26" ht="12">
      <c r="L94" s="10"/>
      <c r="M94" s="10"/>
      <c r="N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2:26" ht="12">
      <c r="L95" s="10"/>
      <c r="M95" s="10"/>
      <c r="N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2:26" ht="12">
      <c r="L96" s="10"/>
      <c r="M96" s="10"/>
      <c r="N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2:26" ht="12">
      <c r="L97" s="10"/>
      <c r="M97" s="10"/>
      <c r="N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2:26" ht="12">
      <c r="L98" s="10"/>
      <c r="M98" s="10"/>
      <c r="N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2:26" ht="12">
      <c r="L99" s="10"/>
      <c r="M99" s="10"/>
      <c r="N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2:26" ht="12">
      <c r="L100" s="10"/>
      <c r="M100" s="10"/>
      <c r="N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2:26" ht="12">
      <c r="L101" s="10"/>
      <c r="M101" s="10"/>
      <c r="N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2:26" ht="12">
      <c r="L102" s="10"/>
      <c r="M102" s="10"/>
      <c r="N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2:26" ht="12">
      <c r="L103" s="10"/>
      <c r="M103" s="10"/>
      <c r="N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2:26" ht="12">
      <c r="L104" s="10"/>
      <c r="M104" s="10"/>
      <c r="N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2:26" ht="12">
      <c r="L105" s="10"/>
      <c r="M105" s="10"/>
      <c r="N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2:26" ht="12">
      <c r="L106" s="10"/>
      <c r="M106" s="10"/>
      <c r="N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2:26" ht="12">
      <c r="L107" s="10"/>
      <c r="M107" s="10"/>
      <c r="N107" s="10"/>
      <c r="R107" s="10"/>
      <c r="S107" s="10"/>
      <c r="T107" s="10"/>
      <c r="U107" s="10"/>
      <c r="V107" s="10"/>
      <c r="W107" s="10"/>
      <c r="X107" s="10"/>
      <c r="Y107" s="10"/>
      <c r="Z107" s="10"/>
    </row>
  </sheetData>
  <sheetProtection/>
  <mergeCells count="18">
    <mergeCell ref="L57:N57"/>
    <mergeCell ref="R57:T57"/>
    <mergeCell ref="U57:W57"/>
    <mergeCell ref="X57:Z57"/>
    <mergeCell ref="AD2:AF2"/>
    <mergeCell ref="AG2:AI2"/>
    <mergeCell ref="AJ2:AL2"/>
    <mergeCell ref="AM2:AM3"/>
    <mergeCell ref="R2:T2"/>
    <mergeCell ref="U2:W2"/>
    <mergeCell ref="X2:Z2"/>
    <mergeCell ref="AA2:AC2"/>
    <mergeCell ref="A2:B2"/>
    <mergeCell ref="C2:E2"/>
    <mergeCell ref="F2:H2"/>
    <mergeCell ref="I2:K2"/>
    <mergeCell ref="L2:N2"/>
    <mergeCell ref="O2:Q2"/>
  </mergeCells>
  <conditionalFormatting sqref="B3:B65536 B1 AG2:AG51 AB3:AC51 AH3:AI51 AA2:AA51 AR1:IV65536 A2:A65536 C1:Z65536 AG1:AQ1 AG52:AQ65536 AJ2:AN51 AA52:AC65536 AA1:AC1">
    <cfRule type="cellIs" priority="5" dxfId="42" operator="equal" stopIfTrue="1">
      <formula>0</formula>
    </cfRule>
  </conditionalFormatting>
  <conditionalFormatting sqref="AD2:AD51 AE3:AF51 AD52:AF65536 AD1:AF1">
    <cfRule type="cellIs" priority="3" dxfId="42" operator="equal" stopIfTrue="1">
      <formula>0</formula>
    </cfRule>
  </conditionalFormatting>
  <conditionalFormatting sqref="A1">
    <cfRule type="cellIs" priority="2" dxfId="42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CQ107"/>
  <sheetViews>
    <sheetView view="pageBreakPreview" zoomScale="50" zoomScaleSheetLayoutView="50" zoomScalePageLayoutView="0" workbookViewId="0" topLeftCell="A1">
      <pane xSplit="2" ySplit="3" topLeftCell="AN2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:Y1"/>
    </sheetView>
  </sheetViews>
  <sheetFormatPr defaultColWidth="9.00390625" defaultRowHeight="13.5"/>
  <cols>
    <col min="1" max="1" width="10.75390625" style="11" customWidth="1"/>
    <col min="2" max="2" width="10.375" style="11" customWidth="1"/>
    <col min="3" max="3" width="8.125" style="11" bestFit="1" customWidth="1"/>
    <col min="4" max="4" width="6.50390625" style="11" bestFit="1" customWidth="1"/>
    <col min="5" max="5" width="8.125" style="11" bestFit="1" customWidth="1"/>
    <col min="6" max="8" width="6.50390625" style="11" bestFit="1" customWidth="1"/>
    <col min="9" max="9" width="8.125" style="11" bestFit="1" customWidth="1"/>
    <col min="10" max="10" width="6.50390625" style="11" bestFit="1" customWidth="1"/>
    <col min="11" max="12" width="8.125" style="11" bestFit="1" customWidth="1"/>
    <col min="13" max="13" width="6.50390625" style="11" bestFit="1" customWidth="1"/>
    <col min="14" max="14" width="8.125" style="11" bestFit="1" customWidth="1"/>
    <col min="15" max="15" width="5.50390625" style="11" bestFit="1" customWidth="1"/>
    <col min="16" max="16" width="4.75390625" style="11" bestFit="1" customWidth="1"/>
    <col min="17" max="17" width="5.50390625" style="11" bestFit="1" customWidth="1"/>
    <col min="18" max="20" width="4.75390625" style="11" bestFit="1" customWidth="1"/>
    <col min="21" max="21" width="6.50390625" style="11" bestFit="1" customWidth="1"/>
    <col min="22" max="22" width="5.50390625" style="11" bestFit="1" customWidth="1"/>
    <col min="23" max="23" width="6.50390625" style="11" bestFit="1" customWidth="1"/>
    <col min="24" max="29" width="4.75390625" style="11" bestFit="1" customWidth="1"/>
    <col min="30" max="32" width="6.50390625" style="11" bestFit="1" customWidth="1"/>
    <col min="33" max="33" width="9.25390625" style="11" bestFit="1" customWidth="1"/>
    <col min="34" max="34" width="8.125" style="11" bestFit="1" customWidth="1"/>
    <col min="35" max="36" width="9.25390625" style="11" bestFit="1" customWidth="1"/>
    <col min="37" max="37" width="8.125" style="11" bestFit="1" customWidth="1"/>
    <col min="38" max="38" width="9.25390625" style="11" bestFit="1" customWidth="1"/>
    <col min="39" max="39" width="7.00390625" style="11" bestFit="1" customWidth="1"/>
    <col min="40" max="42" width="10.125" style="11" customWidth="1"/>
    <col min="43" max="43" width="5.625" style="11" customWidth="1"/>
    <col min="44" max="16384" width="9.00390625" style="11" customWidth="1"/>
  </cols>
  <sheetData>
    <row r="1" spans="1:43" s="12" customFormat="1" ht="24" customHeight="1">
      <c r="A1" s="119" t="s">
        <v>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Q1" s="7"/>
    </row>
    <row r="2" spans="1:40" s="8" customFormat="1" ht="21" customHeight="1">
      <c r="A2" s="308" t="s">
        <v>84</v>
      </c>
      <c r="B2" s="275"/>
      <c r="C2" s="308" t="s">
        <v>66</v>
      </c>
      <c r="D2" s="309"/>
      <c r="E2" s="310"/>
      <c r="F2" s="308" t="s">
        <v>96</v>
      </c>
      <c r="G2" s="309"/>
      <c r="H2" s="310"/>
      <c r="I2" s="308" t="s">
        <v>67</v>
      </c>
      <c r="J2" s="309"/>
      <c r="K2" s="310"/>
      <c r="L2" s="308" t="s">
        <v>68</v>
      </c>
      <c r="M2" s="309"/>
      <c r="N2" s="310"/>
      <c r="O2" s="308" t="s">
        <v>97</v>
      </c>
      <c r="P2" s="309"/>
      <c r="Q2" s="310"/>
      <c r="R2" s="308" t="s">
        <v>98</v>
      </c>
      <c r="S2" s="309"/>
      <c r="T2" s="310"/>
      <c r="U2" s="308" t="s">
        <v>69</v>
      </c>
      <c r="V2" s="309"/>
      <c r="W2" s="310"/>
      <c r="X2" s="317" t="s">
        <v>99</v>
      </c>
      <c r="Y2" s="318"/>
      <c r="Z2" s="319"/>
      <c r="AA2" s="317" t="s">
        <v>100</v>
      </c>
      <c r="AB2" s="318"/>
      <c r="AC2" s="319"/>
      <c r="AD2" s="308" t="s">
        <v>81</v>
      </c>
      <c r="AE2" s="309"/>
      <c r="AF2" s="310"/>
      <c r="AG2" s="308" t="s">
        <v>82</v>
      </c>
      <c r="AH2" s="309"/>
      <c r="AI2" s="310"/>
      <c r="AJ2" s="308" t="s">
        <v>79</v>
      </c>
      <c r="AK2" s="309"/>
      <c r="AL2" s="310"/>
      <c r="AM2" s="321" t="s">
        <v>83</v>
      </c>
      <c r="AN2" s="9"/>
    </row>
    <row r="3" spans="1:40" s="9" customFormat="1" ht="21" customHeight="1">
      <c r="A3" s="13" t="s">
        <v>85</v>
      </c>
      <c r="B3" s="25" t="s">
        <v>65</v>
      </c>
      <c r="C3" s="27" t="s">
        <v>70</v>
      </c>
      <c r="D3" s="28" t="s">
        <v>71</v>
      </c>
      <c r="E3" s="29" t="s">
        <v>72</v>
      </c>
      <c r="F3" s="27" t="s">
        <v>70</v>
      </c>
      <c r="G3" s="28" t="s">
        <v>71</v>
      </c>
      <c r="H3" s="29" t="s">
        <v>72</v>
      </c>
      <c r="I3" s="27" t="s">
        <v>70</v>
      </c>
      <c r="J3" s="28" t="s">
        <v>71</v>
      </c>
      <c r="K3" s="29" t="s">
        <v>72</v>
      </c>
      <c r="L3" s="27" t="s">
        <v>70</v>
      </c>
      <c r="M3" s="28" t="s">
        <v>71</v>
      </c>
      <c r="N3" s="29" t="s">
        <v>72</v>
      </c>
      <c r="O3" s="27" t="s">
        <v>70</v>
      </c>
      <c r="P3" s="28" t="s">
        <v>71</v>
      </c>
      <c r="Q3" s="29" t="s">
        <v>72</v>
      </c>
      <c r="R3" s="27" t="s">
        <v>70</v>
      </c>
      <c r="S3" s="28" t="s">
        <v>71</v>
      </c>
      <c r="T3" s="29" t="s">
        <v>72</v>
      </c>
      <c r="U3" s="27" t="s">
        <v>70</v>
      </c>
      <c r="V3" s="28" t="s">
        <v>71</v>
      </c>
      <c r="W3" s="29" t="s">
        <v>72</v>
      </c>
      <c r="X3" s="27" t="s">
        <v>70</v>
      </c>
      <c r="Y3" s="28" t="s">
        <v>71</v>
      </c>
      <c r="Z3" s="29" t="s">
        <v>72</v>
      </c>
      <c r="AA3" s="27" t="s">
        <v>70</v>
      </c>
      <c r="AB3" s="28" t="s">
        <v>71</v>
      </c>
      <c r="AC3" s="29" t="s">
        <v>72</v>
      </c>
      <c r="AD3" s="27" t="s">
        <v>70</v>
      </c>
      <c r="AE3" s="28" t="s">
        <v>71</v>
      </c>
      <c r="AF3" s="29" t="s">
        <v>72</v>
      </c>
      <c r="AG3" s="27" t="s">
        <v>70</v>
      </c>
      <c r="AH3" s="28" t="s">
        <v>71</v>
      </c>
      <c r="AI3" s="29" t="s">
        <v>72</v>
      </c>
      <c r="AJ3" s="30" t="s">
        <v>70</v>
      </c>
      <c r="AK3" s="31" t="s">
        <v>71</v>
      </c>
      <c r="AL3" s="32" t="s">
        <v>72</v>
      </c>
      <c r="AM3" s="322"/>
      <c r="AN3" s="11"/>
    </row>
    <row r="4" spans="1:39" ht="21" customHeight="1">
      <c r="A4" s="222" t="s">
        <v>88</v>
      </c>
      <c r="B4" s="223">
        <v>738</v>
      </c>
      <c r="C4" s="224">
        <v>89</v>
      </c>
      <c r="D4" s="225">
        <v>11</v>
      </c>
      <c r="E4" s="226">
        <f>C4+D4</f>
        <v>100</v>
      </c>
      <c r="F4" s="224">
        <v>63</v>
      </c>
      <c r="G4" s="225">
        <v>7</v>
      </c>
      <c r="H4" s="226">
        <f>F4+G4</f>
        <v>70</v>
      </c>
      <c r="I4" s="224">
        <v>57</v>
      </c>
      <c r="J4" s="225">
        <v>34</v>
      </c>
      <c r="K4" s="226">
        <f>I4+J4</f>
        <v>91</v>
      </c>
      <c r="L4" s="224">
        <v>53</v>
      </c>
      <c r="M4" s="225">
        <v>20</v>
      </c>
      <c r="N4" s="226">
        <f>L4+M4</f>
        <v>73</v>
      </c>
      <c r="O4" s="224">
        <v>0</v>
      </c>
      <c r="P4" s="225">
        <v>0</v>
      </c>
      <c r="Q4" s="226">
        <f>O4+P4</f>
        <v>0</v>
      </c>
      <c r="R4" s="224">
        <v>0</v>
      </c>
      <c r="S4" s="225">
        <v>0</v>
      </c>
      <c r="T4" s="226">
        <f>R4+S4</f>
        <v>0</v>
      </c>
      <c r="U4" s="224">
        <v>1</v>
      </c>
      <c r="V4" s="227">
        <v>0</v>
      </c>
      <c r="W4" s="226">
        <f>U4+V4</f>
        <v>1</v>
      </c>
      <c r="X4" s="224">
        <v>0</v>
      </c>
      <c r="Y4" s="225">
        <v>0</v>
      </c>
      <c r="Z4" s="226">
        <f>X4+Y4</f>
        <v>0</v>
      </c>
      <c r="AA4" s="224">
        <v>0</v>
      </c>
      <c r="AB4" s="225">
        <v>0</v>
      </c>
      <c r="AC4" s="228">
        <f>AA4+AB4</f>
        <v>0</v>
      </c>
      <c r="AD4" s="224">
        <v>9</v>
      </c>
      <c r="AE4" s="225">
        <v>4</v>
      </c>
      <c r="AF4" s="226">
        <f>AD4+AE4</f>
        <v>13</v>
      </c>
      <c r="AG4" s="224">
        <v>334</v>
      </c>
      <c r="AH4" s="225">
        <v>46</v>
      </c>
      <c r="AI4" s="226">
        <f>AG4+AH4</f>
        <v>380</v>
      </c>
      <c r="AJ4" s="224">
        <v>606</v>
      </c>
      <c r="AK4" s="225">
        <v>122</v>
      </c>
      <c r="AL4" s="226">
        <v>728</v>
      </c>
      <c r="AM4" s="223">
        <v>10</v>
      </c>
    </row>
    <row r="5" spans="1:95" s="10" customFormat="1" ht="21" customHeight="1">
      <c r="A5" s="229" t="s">
        <v>16</v>
      </c>
      <c r="B5" s="230">
        <v>243</v>
      </c>
      <c r="C5" s="231">
        <v>43</v>
      </c>
      <c r="D5" s="227">
        <v>3</v>
      </c>
      <c r="E5" s="232">
        <f aca="true" t="shared" si="0" ref="E5:E50">C5+D5</f>
        <v>46</v>
      </c>
      <c r="F5" s="231">
        <v>9</v>
      </c>
      <c r="G5" s="227">
        <v>0</v>
      </c>
      <c r="H5" s="232">
        <f aca="true" t="shared" si="1" ref="H5:H50">F5+G5</f>
        <v>9</v>
      </c>
      <c r="I5" s="231">
        <v>11</v>
      </c>
      <c r="J5" s="227">
        <v>4</v>
      </c>
      <c r="K5" s="232">
        <f aca="true" t="shared" si="2" ref="K5:K50">I5+J5</f>
        <v>15</v>
      </c>
      <c r="L5" s="231">
        <v>11</v>
      </c>
      <c r="M5" s="227">
        <v>6</v>
      </c>
      <c r="N5" s="232">
        <f aca="true" t="shared" si="3" ref="N5:N50">L5+M5</f>
        <v>17</v>
      </c>
      <c r="O5" s="231">
        <v>0</v>
      </c>
      <c r="P5" s="227">
        <v>0</v>
      </c>
      <c r="Q5" s="232">
        <f aca="true" t="shared" si="4" ref="Q5:Q50">O5+P5</f>
        <v>0</v>
      </c>
      <c r="R5" s="231">
        <v>0</v>
      </c>
      <c r="S5" s="227">
        <v>0</v>
      </c>
      <c r="T5" s="232">
        <f aca="true" t="shared" si="5" ref="T5:T50">R5+S5</f>
        <v>0</v>
      </c>
      <c r="U5" s="231">
        <v>6</v>
      </c>
      <c r="V5" s="227">
        <v>2</v>
      </c>
      <c r="W5" s="232">
        <f aca="true" t="shared" si="6" ref="W5:W50">U5+V5</f>
        <v>8</v>
      </c>
      <c r="X5" s="231">
        <v>0</v>
      </c>
      <c r="Y5" s="227">
        <v>0</v>
      </c>
      <c r="Z5" s="232">
        <f aca="true" t="shared" si="7" ref="Z5:Z50">X5+Y5</f>
        <v>0</v>
      </c>
      <c r="AA5" s="231">
        <v>0</v>
      </c>
      <c r="AB5" s="227">
        <v>0</v>
      </c>
      <c r="AC5" s="233">
        <f aca="true" t="shared" si="8" ref="AC5:AC50">AA5+AB5</f>
        <v>0</v>
      </c>
      <c r="AD5" s="231">
        <v>0</v>
      </c>
      <c r="AE5" s="227">
        <v>0</v>
      </c>
      <c r="AF5" s="232">
        <f aca="true" t="shared" si="9" ref="AF5:AF50">AD5+AE5</f>
        <v>0</v>
      </c>
      <c r="AG5" s="231">
        <v>133</v>
      </c>
      <c r="AH5" s="227">
        <v>13</v>
      </c>
      <c r="AI5" s="232">
        <f aca="true" t="shared" si="10" ref="AI5:AI50">AG5+AH5</f>
        <v>146</v>
      </c>
      <c r="AJ5" s="231">
        <v>213</v>
      </c>
      <c r="AK5" s="227">
        <v>28</v>
      </c>
      <c r="AL5" s="232">
        <v>241</v>
      </c>
      <c r="AM5" s="230">
        <v>2</v>
      </c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95" s="10" customFormat="1" ht="21" customHeight="1">
      <c r="A6" s="229" t="s">
        <v>17</v>
      </c>
      <c r="B6" s="230">
        <v>336</v>
      </c>
      <c r="C6" s="231">
        <v>0</v>
      </c>
      <c r="D6" s="227">
        <v>0</v>
      </c>
      <c r="E6" s="232">
        <f t="shared" si="0"/>
        <v>0</v>
      </c>
      <c r="F6" s="231">
        <v>3</v>
      </c>
      <c r="G6" s="227">
        <v>0</v>
      </c>
      <c r="H6" s="232">
        <f t="shared" si="1"/>
        <v>3</v>
      </c>
      <c r="I6" s="231">
        <v>16</v>
      </c>
      <c r="J6" s="227">
        <v>5</v>
      </c>
      <c r="K6" s="232">
        <f t="shared" si="2"/>
        <v>21</v>
      </c>
      <c r="L6" s="231">
        <v>31</v>
      </c>
      <c r="M6" s="227">
        <v>7</v>
      </c>
      <c r="N6" s="232">
        <f t="shared" si="3"/>
        <v>38</v>
      </c>
      <c r="O6" s="231">
        <v>0</v>
      </c>
      <c r="P6" s="227">
        <v>0</v>
      </c>
      <c r="Q6" s="232">
        <f t="shared" si="4"/>
        <v>0</v>
      </c>
      <c r="R6" s="231">
        <v>0</v>
      </c>
      <c r="S6" s="227">
        <v>0</v>
      </c>
      <c r="T6" s="232">
        <f t="shared" si="5"/>
        <v>0</v>
      </c>
      <c r="U6" s="231">
        <v>11</v>
      </c>
      <c r="V6" s="227">
        <v>3</v>
      </c>
      <c r="W6" s="232">
        <f t="shared" si="6"/>
        <v>14</v>
      </c>
      <c r="X6" s="231">
        <v>0</v>
      </c>
      <c r="Y6" s="227">
        <v>0</v>
      </c>
      <c r="Z6" s="232">
        <f t="shared" si="7"/>
        <v>0</v>
      </c>
      <c r="AA6" s="231">
        <v>0</v>
      </c>
      <c r="AB6" s="227">
        <v>0</v>
      </c>
      <c r="AC6" s="233">
        <f t="shared" si="8"/>
        <v>0</v>
      </c>
      <c r="AD6" s="231">
        <v>0</v>
      </c>
      <c r="AE6" s="227">
        <v>0</v>
      </c>
      <c r="AF6" s="232">
        <f t="shared" si="9"/>
        <v>0</v>
      </c>
      <c r="AG6" s="231">
        <v>239</v>
      </c>
      <c r="AH6" s="227">
        <v>14</v>
      </c>
      <c r="AI6" s="232">
        <f t="shared" si="10"/>
        <v>253</v>
      </c>
      <c r="AJ6" s="231">
        <v>300</v>
      </c>
      <c r="AK6" s="227">
        <v>29</v>
      </c>
      <c r="AL6" s="232">
        <v>329</v>
      </c>
      <c r="AM6" s="230">
        <v>7</v>
      </c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0" customFormat="1" ht="21" customHeight="1">
      <c r="A7" s="229" t="s">
        <v>18</v>
      </c>
      <c r="B7" s="230">
        <v>340</v>
      </c>
      <c r="C7" s="231">
        <v>19</v>
      </c>
      <c r="D7" s="227">
        <v>2</v>
      </c>
      <c r="E7" s="232">
        <f t="shared" si="0"/>
        <v>21</v>
      </c>
      <c r="F7" s="231">
        <v>7</v>
      </c>
      <c r="G7" s="227">
        <v>3</v>
      </c>
      <c r="H7" s="232">
        <f t="shared" si="1"/>
        <v>10</v>
      </c>
      <c r="I7" s="231">
        <v>20</v>
      </c>
      <c r="J7" s="227">
        <v>11</v>
      </c>
      <c r="K7" s="232">
        <f t="shared" si="2"/>
        <v>31</v>
      </c>
      <c r="L7" s="231">
        <v>22</v>
      </c>
      <c r="M7" s="227">
        <v>16</v>
      </c>
      <c r="N7" s="232">
        <f t="shared" si="3"/>
        <v>38</v>
      </c>
      <c r="O7" s="231">
        <v>1</v>
      </c>
      <c r="P7" s="227">
        <v>0</v>
      </c>
      <c r="Q7" s="232">
        <f t="shared" si="4"/>
        <v>1</v>
      </c>
      <c r="R7" s="231">
        <v>0</v>
      </c>
      <c r="S7" s="227">
        <v>0</v>
      </c>
      <c r="T7" s="232">
        <f t="shared" si="5"/>
        <v>0</v>
      </c>
      <c r="U7" s="231">
        <v>12</v>
      </c>
      <c r="V7" s="227">
        <v>1</v>
      </c>
      <c r="W7" s="232">
        <f t="shared" si="6"/>
        <v>13</v>
      </c>
      <c r="X7" s="231">
        <v>0</v>
      </c>
      <c r="Y7" s="227">
        <v>0</v>
      </c>
      <c r="Z7" s="232">
        <f t="shared" si="7"/>
        <v>0</v>
      </c>
      <c r="AA7" s="231">
        <v>0</v>
      </c>
      <c r="AB7" s="227">
        <v>0</v>
      </c>
      <c r="AC7" s="233">
        <f t="shared" si="8"/>
        <v>0</v>
      </c>
      <c r="AD7" s="231">
        <v>1</v>
      </c>
      <c r="AE7" s="227">
        <v>0</v>
      </c>
      <c r="AF7" s="232">
        <f t="shared" si="9"/>
        <v>1</v>
      </c>
      <c r="AG7" s="231">
        <v>200</v>
      </c>
      <c r="AH7" s="227">
        <v>21</v>
      </c>
      <c r="AI7" s="232">
        <f t="shared" si="10"/>
        <v>221</v>
      </c>
      <c r="AJ7" s="231">
        <v>282</v>
      </c>
      <c r="AK7" s="227">
        <v>54</v>
      </c>
      <c r="AL7" s="232">
        <v>336</v>
      </c>
      <c r="AM7" s="230">
        <v>4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</row>
    <row r="8" spans="1:95" s="10" customFormat="1" ht="21" customHeight="1">
      <c r="A8" s="229" t="s">
        <v>19</v>
      </c>
      <c r="B8" s="230">
        <v>310</v>
      </c>
      <c r="C8" s="231">
        <v>8</v>
      </c>
      <c r="D8" s="227">
        <v>0</v>
      </c>
      <c r="E8" s="232">
        <f t="shared" si="0"/>
        <v>8</v>
      </c>
      <c r="F8" s="231">
        <v>2</v>
      </c>
      <c r="G8" s="227">
        <v>0</v>
      </c>
      <c r="H8" s="232">
        <f t="shared" si="1"/>
        <v>2</v>
      </c>
      <c r="I8" s="231">
        <v>10</v>
      </c>
      <c r="J8" s="227">
        <v>6</v>
      </c>
      <c r="K8" s="232">
        <f t="shared" si="2"/>
        <v>16</v>
      </c>
      <c r="L8" s="231">
        <v>12</v>
      </c>
      <c r="M8" s="227">
        <v>9</v>
      </c>
      <c r="N8" s="232">
        <f t="shared" si="3"/>
        <v>21</v>
      </c>
      <c r="O8" s="231">
        <v>0</v>
      </c>
      <c r="P8" s="227">
        <v>0</v>
      </c>
      <c r="Q8" s="232">
        <f t="shared" si="4"/>
        <v>0</v>
      </c>
      <c r="R8" s="231">
        <v>0</v>
      </c>
      <c r="S8" s="227">
        <v>0</v>
      </c>
      <c r="T8" s="232">
        <f t="shared" si="5"/>
        <v>0</v>
      </c>
      <c r="U8" s="231">
        <v>7</v>
      </c>
      <c r="V8" s="227">
        <v>1</v>
      </c>
      <c r="W8" s="232">
        <f t="shared" si="6"/>
        <v>8</v>
      </c>
      <c r="X8" s="231">
        <v>0</v>
      </c>
      <c r="Y8" s="227">
        <v>0</v>
      </c>
      <c r="Z8" s="232">
        <f t="shared" si="7"/>
        <v>0</v>
      </c>
      <c r="AA8" s="231">
        <v>0</v>
      </c>
      <c r="AB8" s="227">
        <v>0</v>
      </c>
      <c r="AC8" s="232">
        <f t="shared" si="8"/>
        <v>0</v>
      </c>
      <c r="AD8" s="231">
        <v>0</v>
      </c>
      <c r="AE8" s="227">
        <v>0</v>
      </c>
      <c r="AF8" s="232">
        <f t="shared" si="9"/>
        <v>0</v>
      </c>
      <c r="AG8" s="231">
        <v>238</v>
      </c>
      <c r="AH8" s="227">
        <v>8</v>
      </c>
      <c r="AI8" s="232">
        <f t="shared" si="10"/>
        <v>246</v>
      </c>
      <c r="AJ8" s="231">
        <v>277</v>
      </c>
      <c r="AK8" s="227">
        <v>24</v>
      </c>
      <c r="AL8" s="232">
        <v>301</v>
      </c>
      <c r="AM8" s="230">
        <v>9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</row>
    <row r="9" spans="1:95" s="10" customFormat="1" ht="21" customHeight="1">
      <c r="A9" s="229" t="s">
        <v>20</v>
      </c>
      <c r="B9" s="230">
        <v>271</v>
      </c>
      <c r="C9" s="231">
        <v>18</v>
      </c>
      <c r="D9" s="227">
        <v>2</v>
      </c>
      <c r="E9" s="232">
        <f t="shared" si="0"/>
        <v>20</v>
      </c>
      <c r="F9" s="231">
        <v>6</v>
      </c>
      <c r="G9" s="227">
        <v>0</v>
      </c>
      <c r="H9" s="232">
        <f t="shared" si="1"/>
        <v>6</v>
      </c>
      <c r="I9" s="231">
        <v>13</v>
      </c>
      <c r="J9" s="227">
        <v>3</v>
      </c>
      <c r="K9" s="232">
        <f t="shared" si="2"/>
        <v>16</v>
      </c>
      <c r="L9" s="231">
        <v>15</v>
      </c>
      <c r="M9" s="227">
        <v>7</v>
      </c>
      <c r="N9" s="232">
        <f t="shared" si="3"/>
        <v>22</v>
      </c>
      <c r="O9" s="231">
        <v>0</v>
      </c>
      <c r="P9" s="227">
        <v>0</v>
      </c>
      <c r="Q9" s="232">
        <f t="shared" si="4"/>
        <v>0</v>
      </c>
      <c r="R9" s="231">
        <v>0</v>
      </c>
      <c r="S9" s="227">
        <v>0</v>
      </c>
      <c r="T9" s="232">
        <f t="shared" si="5"/>
        <v>0</v>
      </c>
      <c r="U9" s="231">
        <v>3</v>
      </c>
      <c r="V9" s="227">
        <v>0</v>
      </c>
      <c r="W9" s="232">
        <f t="shared" si="6"/>
        <v>3</v>
      </c>
      <c r="X9" s="231">
        <v>0</v>
      </c>
      <c r="Y9" s="227">
        <v>0</v>
      </c>
      <c r="Z9" s="232">
        <f t="shared" si="7"/>
        <v>0</v>
      </c>
      <c r="AA9" s="231">
        <v>0</v>
      </c>
      <c r="AB9" s="227">
        <v>0</v>
      </c>
      <c r="AC9" s="233">
        <f t="shared" si="8"/>
        <v>0</v>
      </c>
      <c r="AD9" s="231">
        <v>0</v>
      </c>
      <c r="AE9" s="227">
        <v>0</v>
      </c>
      <c r="AF9" s="232">
        <f t="shared" si="9"/>
        <v>0</v>
      </c>
      <c r="AG9" s="231">
        <v>177</v>
      </c>
      <c r="AH9" s="227">
        <v>23</v>
      </c>
      <c r="AI9" s="232">
        <f t="shared" si="10"/>
        <v>200</v>
      </c>
      <c r="AJ9" s="231">
        <v>232</v>
      </c>
      <c r="AK9" s="227">
        <v>35</v>
      </c>
      <c r="AL9" s="232">
        <v>267</v>
      </c>
      <c r="AM9" s="230">
        <v>4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</row>
    <row r="10" spans="1:95" s="10" customFormat="1" ht="21" customHeight="1">
      <c r="A10" s="234" t="s">
        <v>21</v>
      </c>
      <c r="B10" s="235">
        <v>350</v>
      </c>
      <c r="C10" s="236">
        <v>20</v>
      </c>
      <c r="D10" s="237">
        <v>2</v>
      </c>
      <c r="E10" s="238">
        <f t="shared" si="0"/>
        <v>22</v>
      </c>
      <c r="F10" s="236">
        <v>6</v>
      </c>
      <c r="G10" s="237">
        <v>1</v>
      </c>
      <c r="H10" s="238">
        <f t="shared" si="1"/>
        <v>7</v>
      </c>
      <c r="I10" s="236">
        <v>18</v>
      </c>
      <c r="J10" s="237">
        <v>7</v>
      </c>
      <c r="K10" s="238">
        <f t="shared" si="2"/>
        <v>25</v>
      </c>
      <c r="L10" s="236">
        <v>18</v>
      </c>
      <c r="M10" s="237">
        <v>9</v>
      </c>
      <c r="N10" s="238">
        <f t="shared" si="3"/>
        <v>27</v>
      </c>
      <c r="O10" s="236">
        <v>1</v>
      </c>
      <c r="P10" s="237">
        <v>1</v>
      </c>
      <c r="Q10" s="238">
        <f t="shared" si="4"/>
        <v>2</v>
      </c>
      <c r="R10" s="236">
        <v>0</v>
      </c>
      <c r="S10" s="237">
        <v>0</v>
      </c>
      <c r="T10" s="238">
        <f t="shared" si="5"/>
        <v>0</v>
      </c>
      <c r="U10" s="236">
        <v>8</v>
      </c>
      <c r="V10" s="237">
        <v>3</v>
      </c>
      <c r="W10" s="238">
        <f t="shared" si="6"/>
        <v>11</v>
      </c>
      <c r="X10" s="236">
        <v>0</v>
      </c>
      <c r="Y10" s="237">
        <v>0</v>
      </c>
      <c r="Z10" s="238">
        <f t="shared" si="7"/>
        <v>0</v>
      </c>
      <c r="AA10" s="236">
        <v>0</v>
      </c>
      <c r="AB10" s="237">
        <v>0</v>
      </c>
      <c r="AC10" s="239">
        <f t="shared" si="8"/>
        <v>0</v>
      </c>
      <c r="AD10" s="236">
        <v>1</v>
      </c>
      <c r="AE10" s="237">
        <v>0</v>
      </c>
      <c r="AF10" s="238">
        <f t="shared" si="9"/>
        <v>1</v>
      </c>
      <c r="AG10" s="236">
        <v>242</v>
      </c>
      <c r="AH10" s="237">
        <v>8</v>
      </c>
      <c r="AI10" s="238">
        <f t="shared" si="10"/>
        <v>250</v>
      </c>
      <c r="AJ10" s="240">
        <v>314</v>
      </c>
      <c r="AK10" s="237">
        <v>31</v>
      </c>
      <c r="AL10" s="232">
        <v>345</v>
      </c>
      <c r="AM10" s="230">
        <v>5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0" customFormat="1" ht="21" customHeight="1">
      <c r="A11" s="229" t="s">
        <v>22</v>
      </c>
      <c r="B11" s="230">
        <v>684</v>
      </c>
      <c r="C11" s="231">
        <v>29</v>
      </c>
      <c r="D11" s="227">
        <v>0</v>
      </c>
      <c r="E11" s="232">
        <f t="shared" si="0"/>
        <v>29</v>
      </c>
      <c r="F11" s="231">
        <v>11</v>
      </c>
      <c r="G11" s="227">
        <v>2</v>
      </c>
      <c r="H11" s="232">
        <f t="shared" si="1"/>
        <v>13</v>
      </c>
      <c r="I11" s="231">
        <v>47</v>
      </c>
      <c r="J11" s="227">
        <v>31</v>
      </c>
      <c r="K11" s="232">
        <f t="shared" si="2"/>
        <v>78</v>
      </c>
      <c r="L11" s="231">
        <v>27</v>
      </c>
      <c r="M11" s="227">
        <v>22</v>
      </c>
      <c r="N11" s="232">
        <f t="shared" si="3"/>
        <v>49</v>
      </c>
      <c r="O11" s="231">
        <v>0</v>
      </c>
      <c r="P11" s="227">
        <v>0</v>
      </c>
      <c r="Q11" s="232">
        <f t="shared" si="4"/>
        <v>0</v>
      </c>
      <c r="R11" s="231">
        <v>0</v>
      </c>
      <c r="S11" s="227">
        <v>0</v>
      </c>
      <c r="T11" s="232">
        <f t="shared" si="5"/>
        <v>0</v>
      </c>
      <c r="U11" s="231">
        <v>3</v>
      </c>
      <c r="V11" s="227">
        <v>1</v>
      </c>
      <c r="W11" s="232">
        <f t="shared" si="6"/>
        <v>4</v>
      </c>
      <c r="X11" s="231">
        <v>0</v>
      </c>
      <c r="Y11" s="227">
        <v>0</v>
      </c>
      <c r="Z11" s="232">
        <f t="shared" si="7"/>
        <v>0</v>
      </c>
      <c r="AA11" s="231">
        <v>0</v>
      </c>
      <c r="AB11" s="227">
        <v>0</v>
      </c>
      <c r="AC11" s="233">
        <f t="shared" si="8"/>
        <v>0</v>
      </c>
      <c r="AD11" s="231">
        <v>5</v>
      </c>
      <c r="AE11" s="227">
        <v>5</v>
      </c>
      <c r="AF11" s="232">
        <f t="shared" si="9"/>
        <v>10</v>
      </c>
      <c r="AG11" s="231">
        <v>467</v>
      </c>
      <c r="AH11" s="227">
        <v>26</v>
      </c>
      <c r="AI11" s="232">
        <f t="shared" si="10"/>
        <v>493</v>
      </c>
      <c r="AJ11" s="231">
        <v>589</v>
      </c>
      <c r="AK11" s="227">
        <v>87</v>
      </c>
      <c r="AL11" s="226">
        <v>676</v>
      </c>
      <c r="AM11" s="223">
        <v>8</v>
      </c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10" customFormat="1" ht="21" customHeight="1">
      <c r="A12" s="229" t="s">
        <v>23</v>
      </c>
      <c r="B12" s="230">
        <v>354</v>
      </c>
      <c r="C12" s="231">
        <v>31</v>
      </c>
      <c r="D12" s="227">
        <v>3</v>
      </c>
      <c r="E12" s="232">
        <f t="shared" si="0"/>
        <v>34</v>
      </c>
      <c r="F12" s="231">
        <v>7</v>
      </c>
      <c r="G12" s="227">
        <v>0</v>
      </c>
      <c r="H12" s="232">
        <f t="shared" si="1"/>
        <v>7</v>
      </c>
      <c r="I12" s="231">
        <v>20</v>
      </c>
      <c r="J12" s="227">
        <v>15</v>
      </c>
      <c r="K12" s="232">
        <f t="shared" si="2"/>
        <v>35</v>
      </c>
      <c r="L12" s="231">
        <v>9</v>
      </c>
      <c r="M12" s="227">
        <v>5</v>
      </c>
      <c r="N12" s="232">
        <f t="shared" si="3"/>
        <v>14</v>
      </c>
      <c r="O12" s="231">
        <v>0</v>
      </c>
      <c r="P12" s="227">
        <v>0</v>
      </c>
      <c r="Q12" s="232">
        <f t="shared" si="4"/>
        <v>0</v>
      </c>
      <c r="R12" s="231">
        <v>0</v>
      </c>
      <c r="S12" s="227">
        <v>0</v>
      </c>
      <c r="T12" s="232">
        <f t="shared" si="5"/>
        <v>0</v>
      </c>
      <c r="U12" s="231">
        <v>1</v>
      </c>
      <c r="V12" s="227">
        <v>0</v>
      </c>
      <c r="W12" s="232">
        <f t="shared" si="6"/>
        <v>1</v>
      </c>
      <c r="X12" s="231">
        <v>0</v>
      </c>
      <c r="Y12" s="227">
        <v>0</v>
      </c>
      <c r="Z12" s="232">
        <f t="shared" si="7"/>
        <v>0</v>
      </c>
      <c r="AA12" s="231">
        <v>0</v>
      </c>
      <c r="AB12" s="227">
        <v>0</v>
      </c>
      <c r="AC12" s="233">
        <f t="shared" si="8"/>
        <v>0</v>
      </c>
      <c r="AD12" s="231">
        <v>0</v>
      </c>
      <c r="AE12" s="227">
        <v>0</v>
      </c>
      <c r="AF12" s="232">
        <f t="shared" si="9"/>
        <v>0</v>
      </c>
      <c r="AG12" s="231">
        <v>229</v>
      </c>
      <c r="AH12" s="227">
        <v>33</v>
      </c>
      <c r="AI12" s="232">
        <f t="shared" si="10"/>
        <v>262</v>
      </c>
      <c r="AJ12" s="231">
        <v>297</v>
      </c>
      <c r="AK12" s="227">
        <v>56</v>
      </c>
      <c r="AL12" s="232">
        <v>353</v>
      </c>
      <c r="AM12" s="230">
        <v>1</v>
      </c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</row>
    <row r="13" spans="1:95" s="10" customFormat="1" ht="21" customHeight="1">
      <c r="A13" s="229" t="s">
        <v>24</v>
      </c>
      <c r="B13" s="230">
        <v>300</v>
      </c>
      <c r="C13" s="231">
        <v>0</v>
      </c>
      <c r="D13" s="227">
        <v>0</v>
      </c>
      <c r="E13" s="232">
        <f t="shared" si="0"/>
        <v>0</v>
      </c>
      <c r="F13" s="231">
        <v>0</v>
      </c>
      <c r="G13" s="227">
        <v>0</v>
      </c>
      <c r="H13" s="232">
        <f t="shared" si="1"/>
        <v>0</v>
      </c>
      <c r="I13" s="231">
        <v>20</v>
      </c>
      <c r="J13" s="227">
        <v>9</v>
      </c>
      <c r="K13" s="232">
        <f t="shared" si="2"/>
        <v>29</v>
      </c>
      <c r="L13" s="231">
        <v>16</v>
      </c>
      <c r="M13" s="227">
        <v>8</v>
      </c>
      <c r="N13" s="232">
        <f t="shared" si="3"/>
        <v>24</v>
      </c>
      <c r="O13" s="231">
        <v>0</v>
      </c>
      <c r="P13" s="227">
        <v>0</v>
      </c>
      <c r="Q13" s="232">
        <f t="shared" si="4"/>
        <v>0</v>
      </c>
      <c r="R13" s="231">
        <v>0</v>
      </c>
      <c r="S13" s="227">
        <v>0</v>
      </c>
      <c r="T13" s="232">
        <f t="shared" si="5"/>
        <v>0</v>
      </c>
      <c r="U13" s="231">
        <v>0</v>
      </c>
      <c r="V13" s="227">
        <v>0</v>
      </c>
      <c r="W13" s="232">
        <f t="shared" si="6"/>
        <v>0</v>
      </c>
      <c r="X13" s="231">
        <v>0</v>
      </c>
      <c r="Y13" s="227">
        <v>0</v>
      </c>
      <c r="Z13" s="232">
        <f t="shared" si="7"/>
        <v>0</v>
      </c>
      <c r="AA13" s="231">
        <v>0</v>
      </c>
      <c r="AB13" s="227">
        <v>0</v>
      </c>
      <c r="AC13" s="233">
        <f t="shared" si="8"/>
        <v>0</v>
      </c>
      <c r="AD13" s="231">
        <v>0</v>
      </c>
      <c r="AE13" s="227">
        <v>0</v>
      </c>
      <c r="AF13" s="232">
        <f t="shared" si="9"/>
        <v>0</v>
      </c>
      <c r="AG13" s="231">
        <v>228</v>
      </c>
      <c r="AH13" s="227">
        <v>17</v>
      </c>
      <c r="AI13" s="232">
        <f t="shared" si="10"/>
        <v>245</v>
      </c>
      <c r="AJ13" s="231">
        <v>264</v>
      </c>
      <c r="AK13" s="227">
        <v>34</v>
      </c>
      <c r="AL13" s="232">
        <v>298</v>
      </c>
      <c r="AM13" s="230">
        <v>2</v>
      </c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</row>
    <row r="14" spans="1:95" s="10" customFormat="1" ht="21" customHeight="1">
      <c r="A14" s="229" t="s">
        <v>25</v>
      </c>
      <c r="B14" s="230">
        <v>974</v>
      </c>
      <c r="C14" s="231">
        <v>63</v>
      </c>
      <c r="D14" s="227">
        <v>7</v>
      </c>
      <c r="E14" s="232">
        <f t="shared" si="0"/>
        <v>70</v>
      </c>
      <c r="F14" s="231">
        <v>35</v>
      </c>
      <c r="G14" s="227">
        <v>9</v>
      </c>
      <c r="H14" s="232">
        <f t="shared" si="1"/>
        <v>44</v>
      </c>
      <c r="I14" s="231">
        <v>110</v>
      </c>
      <c r="J14" s="227">
        <v>57</v>
      </c>
      <c r="K14" s="232">
        <f t="shared" si="2"/>
        <v>167</v>
      </c>
      <c r="L14" s="231">
        <v>75</v>
      </c>
      <c r="M14" s="227">
        <v>60</v>
      </c>
      <c r="N14" s="232">
        <f t="shared" si="3"/>
        <v>135</v>
      </c>
      <c r="O14" s="231">
        <v>5</v>
      </c>
      <c r="P14" s="227">
        <v>0</v>
      </c>
      <c r="Q14" s="232">
        <f t="shared" si="4"/>
        <v>5</v>
      </c>
      <c r="R14" s="231">
        <v>0</v>
      </c>
      <c r="S14" s="227">
        <v>0</v>
      </c>
      <c r="T14" s="232">
        <f t="shared" si="5"/>
        <v>0</v>
      </c>
      <c r="U14" s="231">
        <v>8</v>
      </c>
      <c r="V14" s="227">
        <v>0</v>
      </c>
      <c r="W14" s="232">
        <f t="shared" si="6"/>
        <v>8</v>
      </c>
      <c r="X14" s="231">
        <v>0</v>
      </c>
      <c r="Y14" s="227">
        <v>0</v>
      </c>
      <c r="Z14" s="232">
        <f t="shared" si="7"/>
        <v>0</v>
      </c>
      <c r="AA14" s="231">
        <v>0</v>
      </c>
      <c r="AB14" s="227">
        <v>1</v>
      </c>
      <c r="AC14" s="233">
        <f t="shared" si="8"/>
        <v>1</v>
      </c>
      <c r="AD14" s="231">
        <v>13</v>
      </c>
      <c r="AE14" s="227">
        <v>5</v>
      </c>
      <c r="AF14" s="232">
        <f t="shared" si="9"/>
        <v>18</v>
      </c>
      <c r="AG14" s="231">
        <v>449</v>
      </c>
      <c r="AH14" s="227">
        <v>61</v>
      </c>
      <c r="AI14" s="232">
        <f t="shared" si="10"/>
        <v>510</v>
      </c>
      <c r="AJ14" s="231">
        <v>758</v>
      </c>
      <c r="AK14" s="227">
        <v>200</v>
      </c>
      <c r="AL14" s="232">
        <v>958</v>
      </c>
      <c r="AM14" s="230">
        <v>16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0" customFormat="1" ht="21" customHeight="1">
      <c r="A15" s="229" t="s">
        <v>26</v>
      </c>
      <c r="B15" s="230">
        <v>945</v>
      </c>
      <c r="C15" s="231">
        <v>83</v>
      </c>
      <c r="D15" s="227">
        <v>7</v>
      </c>
      <c r="E15" s="232">
        <f t="shared" si="0"/>
        <v>90</v>
      </c>
      <c r="F15" s="231">
        <v>28</v>
      </c>
      <c r="G15" s="227">
        <v>5</v>
      </c>
      <c r="H15" s="232">
        <f t="shared" si="1"/>
        <v>33</v>
      </c>
      <c r="I15" s="231">
        <v>92</v>
      </c>
      <c r="J15" s="227">
        <v>45</v>
      </c>
      <c r="K15" s="232">
        <f t="shared" si="2"/>
        <v>137</v>
      </c>
      <c r="L15" s="231">
        <v>46</v>
      </c>
      <c r="M15" s="227">
        <v>41</v>
      </c>
      <c r="N15" s="232">
        <f t="shared" si="3"/>
        <v>87</v>
      </c>
      <c r="O15" s="231">
        <v>0</v>
      </c>
      <c r="P15" s="227">
        <v>0</v>
      </c>
      <c r="Q15" s="232">
        <f t="shared" si="4"/>
        <v>0</v>
      </c>
      <c r="R15" s="231">
        <v>0</v>
      </c>
      <c r="S15" s="227">
        <v>0</v>
      </c>
      <c r="T15" s="232">
        <f t="shared" si="5"/>
        <v>0</v>
      </c>
      <c r="U15" s="231">
        <v>10</v>
      </c>
      <c r="V15" s="227">
        <v>1</v>
      </c>
      <c r="W15" s="232">
        <f t="shared" si="6"/>
        <v>11</v>
      </c>
      <c r="X15" s="231">
        <v>1</v>
      </c>
      <c r="Y15" s="227">
        <v>0</v>
      </c>
      <c r="Z15" s="232">
        <f t="shared" si="7"/>
        <v>1</v>
      </c>
      <c r="AA15" s="231">
        <v>0</v>
      </c>
      <c r="AB15" s="227">
        <v>0</v>
      </c>
      <c r="AC15" s="233">
        <f t="shared" si="8"/>
        <v>0</v>
      </c>
      <c r="AD15" s="231">
        <v>13</v>
      </c>
      <c r="AE15" s="227">
        <v>14</v>
      </c>
      <c r="AF15" s="232">
        <f t="shared" si="9"/>
        <v>27</v>
      </c>
      <c r="AG15" s="231">
        <v>488</v>
      </c>
      <c r="AH15" s="227">
        <v>66</v>
      </c>
      <c r="AI15" s="232">
        <f t="shared" si="10"/>
        <v>554</v>
      </c>
      <c r="AJ15" s="231">
        <v>761</v>
      </c>
      <c r="AK15" s="227">
        <v>179</v>
      </c>
      <c r="AL15" s="232">
        <v>940</v>
      </c>
      <c r="AM15" s="230">
        <v>5</v>
      </c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0" customFormat="1" ht="21" customHeight="1">
      <c r="A16" s="229" t="s">
        <v>27</v>
      </c>
      <c r="B16" s="230">
        <v>1551</v>
      </c>
      <c r="C16" s="231">
        <v>349</v>
      </c>
      <c r="D16" s="227">
        <v>49</v>
      </c>
      <c r="E16" s="232">
        <f t="shared" si="0"/>
        <v>398</v>
      </c>
      <c r="F16" s="231">
        <v>100</v>
      </c>
      <c r="G16" s="227">
        <v>36</v>
      </c>
      <c r="H16" s="232">
        <f t="shared" si="1"/>
        <v>136</v>
      </c>
      <c r="I16" s="231">
        <v>221</v>
      </c>
      <c r="J16" s="227">
        <v>96</v>
      </c>
      <c r="K16" s="232">
        <f t="shared" si="2"/>
        <v>317</v>
      </c>
      <c r="L16" s="231">
        <v>145</v>
      </c>
      <c r="M16" s="227">
        <v>90</v>
      </c>
      <c r="N16" s="232">
        <f t="shared" si="3"/>
        <v>235</v>
      </c>
      <c r="O16" s="231">
        <v>0</v>
      </c>
      <c r="P16" s="227">
        <v>0</v>
      </c>
      <c r="Q16" s="232">
        <f t="shared" si="4"/>
        <v>0</v>
      </c>
      <c r="R16" s="231">
        <v>0</v>
      </c>
      <c r="S16" s="227">
        <v>0</v>
      </c>
      <c r="T16" s="232">
        <f t="shared" si="5"/>
        <v>0</v>
      </c>
      <c r="U16" s="231">
        <v>12</v>
      </c>
      <c r="V16" s="227">
        <v>8</v>
      </c>
      <c r="W16" s="232">
        <f t="shared" si="6"/>
        <v>20</v>
      </c>
      <c r="X16" s="231">
        <v>3</v>
      </c>
      <c r="Y16" s="227">
        <v>0</v>
      </c>
      <c r="Z16" s="232">
        <f t="shared" si="7"/>
        <v>3</v>
      </c>
      <c r="AA16" s="231">
        <v>2</v>
      </c>
      <c r="AB16" s="227">
        <v>1</v>
      </c>
      <c r="AC16" s="233">
        <f t="shared" si="8"/>
        <v>3</v>
      </c>
      <c r="AD16" s="231">
        <v>46</v>
      </c>
      <c r="AE16" s="227">
        <v>60</v>
      </c>
      <c r="AF16" s="232">
        <f t="shared" si="9"/>
        <v>106</v>
      </c>
      <c r="AG16" s="231">
        <v>237</v>
      </c>
      <c r="AH16" s="227">
        <v>85</v>
      </c>
      <c r="AI16" s="232">
        <f t="shared" si="10"/>
        <v>322</v>
      </c>
      <c r="AJ16" s="231">
        <v>1115</v>
      </c>
      <c r="AK16" s="227">
        <v>425</v>
      </c>
      <c r="AL16" s="232">
        <v>1540</v>
      </c>
      <c r="AM16" s="230">
        <v>11</v>
      </c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95" s="10" customFormat="1" ht="21" customHeight="1">
      <c r="A17" s="234" t="s">
        <v>28</v>
      </c>
      <c r="B17" s="235">
        <v>591</v>
      </c>
      <c r="C17" s="236">
        <v>107</v>
      </c>
      <c r="D17" s="237">
        <v>9</v>
      </c>
      <c r="E17" s="238">
        <f t="shared" si="0"/>
        <v>116</v>
      </c>
      <c r="F17" s="236">
        <v>35</v>
      </c>
      <c r="G17" s="237">
        <v>11</v>
      </c>
      <c r="H17" s="238">
        <f t="shared" si="1"/>
        <v>46</v>
      </c>
      <c r="I17" s="236">
        <v>71</v>
      </c>
      <c r="J17" s="237">
        <v>28</v>
      </c>
      <c r="K17" s="238">
        <f t="shared" si="2"/>
        <v>99</v>
      </c>
      <c r="L17" s="236">
        <v>41</v>
      </c>
      <c r="M17" s="237">
        <v>24</v>
      </c>
      <c r="N17" s="238">
        <f t="shared" si="3"/>
        <v>65</v>
      </c>
      <c r="O17" s="236">
        <v>0</v>
      </c>
      <c r="P17" s="237">
        <v>0</v>
      </c>
      <c r="Q17" s="238">
        <f t="shared" si="4"/>
        <v>0</v>
      </c>
      <c r="R17" s="236">
        <v>0</v>
      </c>
      <c r="S17" s="237">
        <v>0</v>
      </c>
      <c r="T17" s="238">
        <f t="shared" si="5"/>
        <v>0</v>
      </c>
      <c r="U17" s="236">
        <v>2</v>
      </c>
      <c r="V17" s="237">
        <v>0</v>
      </c>
      <c r="W17" s="238">
        <f t="shared" si="6"/>
        <v>2</v>
      </c>
      <c r="X17" s="236">
        <v>0</v>
      </c>
      <c r="Y17" s="237">
        <v>0</v>
      </c>
      <c r="Z17" s="238">
        <f t="shared" si="7"/>
        <v>0</v>
      </c>
      <c r="AA17" s="236">
        <v>0</v>
      </c>
      <c r="AB17" s="237">
        <v>0</v>
      </c>
      <c r="AC17" s="239">
        <f t="shared" si="8"/>
        <v>0</v>
      </c>
      <c r="AD17" s="236">
        <v>19</v>
      </c>
      <c r="AE17" s="237">
        <v>18</v>
      </c>
      <c r="AF17" s="238">
        <f t="shared" si="9"/>
        <v>37</v>
      </c>
      <c r="AG17" s="236">
        <v>196</v>
      </c>
      <c r="AH17" s="237">
        <v>28</v>
      </c>
      <c r="AI17" s="238">
        <f t="shared" si="10"/>
        <v>224</v>
      </c>
      <c r="AJ17" s="236">
        <v>471</v>
      </c>
      <c r="AK17" s="237">
        <v>118</v>
      </c>
      <c r="AL17" s="232">
        <v>589</v>
      </c>
      <c r="AM17" s="230">
        <v>2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</row>
    <row r="18" spans="1:95" s="10" customFormat="1" ht="21" customHeight="1">
      <c r="A18" s="229" t="s">
        <v>29</v>
      </c>
      <c r="B18" s="230">
        <v>487</v>
      </c>
      <c r="C18" s="231">
        <v>16</v>
      </c>
      <c r="D18" s="227">
        <v>0</v>
      </c>
      <c r="E18" s="232">
        <f t="shared" si="0"/>
        <v>16</v>
      </c>
      <c r="F18" s="231">
        <v>6</v>
      </c>
      <c r="G18" s="227">
        <v>1</v>
      </c>
      <c r="H18" s="232">
        <f t="shared" si="1"/>
        <v>7</v>
      </c>
      <c r="I18" s="231">
        <v>21</v>
      </c>
      <c r="J18" s="227">
        <v>9</v>
      </c>
      <c r="K18" s="232">
        <f t="shared" si="2"/>
        <v>30</v>
      </c>
      <c r="L18" s="231">
        <v>41</v>
      </c>
      <c r="M18" s="227">
        <v>7</v>
      </c>
      <c r="N18" s="232">
        <f t="shared" si="3"/>
        <v>48</v>
      </c>
      <c r="O18" s="231">
        <v>0</v>
      </c>
      <c r="P18" s="227">
        <v>0</v>
      </c>
      <c r="Q18" s="232">
        <f t="shared" si="4"/>
        <v>0</v>
      </c>
      <c r="R18" s="231">
        <v>0</v>
      </c>
      <c r="S18" s="227">
        <v>0</v>
      </c>
      <c r="T18" s="232">
        <f t="shared" si="5"/>
        <v>0</v>
      </c>
      <c r="U18" s="231">
        <v>1</v>
      </c>
      <c r="V18" s="227">
        <v>0</v>
      </c>
      <c r="W18" s="232">
        <f t="shared" si="6"/>
        <v>1</v>
      </c>
      <c r="X18" s="231">
        <v>1</v>
      </c>
      <c r="Y18" s="227">
        <v>0</v>
      </c>
      <c r="Z18" s="232">
        <f t="shared" si="7"/>
        <v>1</v>
      </c>
      <c r="AA18" s="231">
        <v>0</v>
      </c>
      <c r="AB18" s="227">
        <v>0</v>
      </c>
      <c r="AC18" s="233">
        <f t="shared" si="8"/>
        <v>0</v>
      </c>
      <c r="AD18" s="231">
        <v>2</v>
      </c>
      <c r="AE18" s="227">
        <v>0</v>
      </c>
      <c r="AF18" s="232">
        <f t="shared" si="9"/>
        <v>2</v>
      </c>
      <c r="AG18" s="231">
        <v>352</v>
      </c>
      <c r="AH18" s="227">
        <v>24</v>
      </c>
      <c r="AI18" s="232">
        <f t="shared" si="10"/>
        <v>376</v>
      </c>
      <c r="AJ18" s="231">
        <v>440</v>
      </c>
      <c r="AK18" s="227">
        <v>41</v>
      </c>
      <c r="AL18" s="226">
        <v>481</v>
      </c>
      <c r="AM18" s="223">
        <v>6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</row>
    <row r="19" spans="1:95" s="10" customFormat="1" ht="21" customHeight="1">
      <c r="A19" s="229" t="s">
        <v>30</v>
      </c>
      <c r="B19" s="230">
        <v>215</v>
      </c>
      <c r="C19" s="231">
        <v>44</v>
      </c>
      <c r="D19" s="227">
        <v>4</v>
      </c>
      <c r="E19" s="232">
        <f t="shared" si="0"/>
        <v>48</v>
      </c>
      <c r="F19" s="231">
        <v>2</v>
      </c>
      <c r="G19" s="227">
        <v>0</v>
      </c>
      <c r="H19" s="232">
        <f t="shared" si="1"/>
        <v>2</v>
      </c>
      <c r="I19" s="231">
        <v>7</v>
      </c>
      <c r="J19" s="227">
        <v>3</v>
      </c>
      <c r="K19" s="232">
        <f t="shared" si="2"/>
        <v>10</v>
      </c>
      <c r="L19" s="231">
        <v>11</v>
      </c>
      <c r="M19" s="227">
        <v>1</v>
      </c>
      <c r="N19" s="232">
        <f t="shared" si="3"/>
        <v>12</v>
      </c>
      <c r="O19" s="231">
        <v>2</v>
      </c>
      <c r="P19" s="227">
        <v>0</v>
      </c>
      <c r="Q19" s="232">
        <f t="shared" si="4"/>
        <v>2</v>
      </c>
      <c r="R19" s="231">
        <v>0</v>
      </c>
      <c r="S19" s="227">
        <v>0</v>
      </c>
      <c r="T19" s="232">
        <f t="shared" si="5"/>
        <v>0</v>
      </c>
      <c r="U19" s="231">
        <v>8</v>
      </c>
      <c r="V19" s="227">
        <v>0</v>
      </c>
      <c r="W19" s="232">
        <f t="shared" si="6"/>
        <v>8</v>
      </c>
      <c r="X19" s="231">
        <v>0</v>
      </c>
      <c r="Y19" s="227">
        <v>0</v>
      </c>
      <c r="Z19" s="232">
        <f t="shared" si="7"/>
        <v>0</v>
      </c>
      <c r="AA19" s="231">
        <v>0</v>
      </c>
      <c r="AB19" s="227">
        <v>0</v>
      </c>
      <c r="AC19" s="233">
        <f t="shared" si="8"/>
        <v>0</v>
      </c>
      <c r="AD19" s="231">
        <v>0</v>
      </c>
      <c r="AE19" s="227">
        <v>1</v>
      </c>
      <c r="AF19" s="232">
        <f t="shared" si="9"/>
        <v>1</v>
      </c>
      <c r="AG19" s="231">
        <v>116</v>
      </c>
      <c r="AH19" s="227">
        <v>11</v>
      </c>
      <c r="AI19" s="232">
        <f t="shared" si="10"/>
        <v>127</v>
      </c>
      <c r="AJ19" s="231">
        <v>190</v>
      </c>
      <c r="AK19" s="227">
        <v>20</v>
      </c>
      <c r="AL19" s="232">
        <v>210</v>
      </c>
      <c r="AM19" s="230">
        <v>5</v>
      </c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</row>
    <row r="20" spans="1:95" s="10" customFormat="1" ht="21" customHeight="1">
      <c r="A20" s="229" t="s">
        <v>31</v>
      </c>
      <c r="B20" s="230">
        <v>216</v>
      </c>
      <c r="C20" s="231">
        <v>59</v>
      </c>
      <c r="D20" s="227">
        <v>2</v>
      </c>
      <c r="E20" s="232">
        <f t="shared" si="0"/>
        <v>61</v>
      </c>
      <c r="F20" s="231">
        <v>2</v>
      </c>
      <c r="G20" s="227">
        <v>0</v>
      </c>
      <c r="H20" s="232">
        <f t="shared" si="1"/>
        <v>2</v>
      </c>
      <c r="I20" s="231">
        <v>7</v>
      </c>
      <c r="J20" s="227">
        <v>4</v>
      </c>
      <c r="K20" s="232">
        <f t="shared" si="2"/>
        <v>11</v>
      </c>
      <c r="L20" s="231">
        <v>5</v>
      </c>
      <c r="M20" s="227">
        <v>7</v>
      </c>
      <c r="N20" s="232">
        <f t="shared" si="3"/>
        <v>12</v>
      </c>
      <c r="O20" s="231">
        <v>0</v>
      </c>
      <c r="P20" s="227">
        <v>0</v>
      </c>
      <c r="Q20" s="232">
        <f t="shared" si="4"/>
        <v>0</v>
      </c>
      <c r="R20" s="231">
        <v>0</v>
      </c>
      <c r="S20" s="227">
        <v>0</v>
      </c>
      <c r="T20" s="232">
        <f t="shared" si="5"/>
        <v>0</v>
      </c>
      <c r="U20" s="231">
        <v>0</v>
      </c>
      <c r="V20" s="227">
        <v>0</v>
      </c>
      <c r="W20" s="232">
        <f t="shared" si="6"/>
        <v>0</v>
      </c>
      <c r="X20" s="231">
        <v>0</v>
      </c>
      <c r="Y20" s="227">
        <v>0</v>
      </c>
      <c r="Z20" s="232">
        <f t="shared" si="7"/>
        <v>0</v>
      </c>
      <c r="AA20" s="231">
        <v>0</v>
      </c>
      <c r="AB20" s="227">
        <v>0</v>
      </c>
      <c r="AC20" s="233">
        <f t="shared" si="8"/>
        <v>0</v>
      </c>
      <c r="AD20" s="231">
        <v>0</v>
      </c>
      <c r="AE20" s="227">
        <v>0</v>
      </c>
      <c r="AF20" s="232">
        <f t="shared" si="9"/>
        <v>0</v>
      </c>
      <c r="AG20" s="231">
        <v>122</v>
      </c>
      <c r="AH20" s="227">
        <v>2</v>
      </c>
      <c r="AI20" s="232">
        <f t="shared" si="10"/>
        <v>124</v>
      </c>
      <c r="AJ20" s="231">
        <v>195</v>
      </c>
      <c r="AK20" s="227">
        <v>15</v>
      </c>
      <c r="AL20" s="232">
        <v>210</v>
      </c>
      <c r="AM20" s="230">
        <v>6</v>
      </c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</row>
    <row r="21" spans="1:95" s="10" customFormat="1" ht="21" customHeight="1">
      <c r="A21" s="234" t="s">
        <v>32</v>
      </c>
      <c r="B21" s="235">
        <v>194</v>
      </c>
      <c r="C21" s="236">
        <v>14</v>
      </c>
      <c r="D21" s="237">
        <v>0</v>
      </c>
      <c r="E21" s="238">
        <f t="shared" si="0"/>
        <v>14</v>
      </c>
      <c r="F21" s="236">
        <v>5</v>
      </c>
      <c r="G21" s="237">
        <v>0</v>
      </c>
      <c r="H21" s="238">
        <f t="shared" si="1"/>
        <v>5</v>
      </c>
      <c r="I21" s="236">
        <v>10</v>
      </c>
      <c r="J21" s="237">
        <v>3</v>
      </c>
      <c r="K21" s="238">
        <f t="shared" si="2"/>
        <v>13</v>
      </c>
      <c r="L21" s="236">
        <v>11</v>
      </c>
      <c r="M21" s="237">
        <v>3</v>
      </c>
      <c r="N21" s="238">
        <f t="shared" si="3"/>
        <v>14</v>
      </c>
      <c r="O21" s="236">
        <v>0</v>
      </c>
      <c r="P21" s="237">
        <v>0</v>
      </c>
      <c r="Q21" s="238">
        <f t="shared" si="4"/>
        <v>0</v>
      </c>
      <c r="R21" s="236">
        <v>0</v>
      </c>
      <c r="S21" s="237">
        <v>0</v>
      </c>
      <c r="T21" s="238">
        <f t="shared" si="5"/>
        <v>0</v>
      </c>
      <c r="U21" s="236">
        <v>0</v>
      </c>
      <c r="V21" s="237">
        <v>0</v>
      </c>
      <c r="W21" s="238">
        <f t="shared" si="6"/>
        <v>0</v>
      </c>
      <c r="X21" s="236">
        <v>0</v>
      </c>
      <c r="Y21" s="237">
        <v>0</v>
      </c>
      <c r="Z21" s="238">
        <f t="shared" si="7"/>
        <v>0</v>
      </c>
      <c r="AA21" s="236">
        <v>0</v>
      </c>
      <c r="AB21" s="237">
        <v>0</v>
      </c>
      <c r="AC21" s="239">
        <f t="shared" si="8"/>
        <v>0</v>
      </c>
      <c r="AD21" s="236">
        <v>0</v>
      </c>
      <c r="AE21" s="237">
        <v>0</v>
      </c>
      <c r="AF21" s="238">
        <f t="shared" si="9"/>
        <v>0</v>
      </c>
      <c r="AG21" s="236">
        <v>136</v>
      </c>
      <c r="AH21" s="237">
        <v>12</v>
      </c>
      <c r="AI21" s="238">
        <f t="shared" si="10"/>
        <v>148</v>
      </c>
      <c r="AJ21" s="236">
        <v>176</v>
      </c>
      <c r="AK21" s="237">
        <v>18</v>
      </c>
      <c r="AL21" s="232">
        <v>194</v>
      </c>
      <c r="AM21" s="230">
        <v>0</v>
      </c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</row>
    <row r="22" spans="1:95" s="10" customFormat="1" ht="21" customHeight="1">
      <c r="A22" s="229" t="s">
        <v>33</v>
      </c>
      <c r="B22" s="230">
        <v>257</v>
      </c>
      <c r="C22" s="231">
        <v>0</v>
      </c>
      <c r="D22" s="227">
        <v>0</v>
      </c>
      <c r="E22" s="232">
        <f t="shared" si="0"/>
        <v>0</v>
      </c>
      <c r="F22" s="231">
        <v>0</v>
      </c>
      <c r="G22" s="227">
        <v>0</v>
      </c>
      <c r="H22" s="232">
        <f t="shared" si="1"/>
        <v>0</v>
      </c>
      <c r="I22" s="231">
        <v>16</v>
      </c>
      <c r="J22" s="227">
        <v>10</v>
      </c>
      <c r="K22" s="232">
        <f t="shared" si="2"/>
        <v>26</v>
      </c>
      <c r="L22" s="231">
        <v>16</v>
      </c>
      <c r="M22" s="227">
        <v>4</v>
      </c>
      <c r="N22" s="232">
        <f t="shared" si="3"/>
        <v>20</v>
      </c>
      <c r="O22" s="231">
        <v>0</v>
      </c>
      <c r="P22" s="227">
        <v>0</v>
      </c>
      <c r="Q22" s="232">
        <f t="shared" si="4"/>
        <v>0</v>
      </c>
      <c r="R22" s="231">
        <v>0</v>
      </c>
      <c r="S22" s="227">
        <v>0</v>
      </c>
      <c r="T22" s="232">
        <f t="shared" si="5"/>
        <v>0</v>
      </c>
      <c r="U22" s="231">
        <v>1</v>
      </c>
      <c r="V22" s="227">
        <v>0</v>
      </c>
      <c r="W22" s="232">
        <f t="shared" si="6"/>
        <v>1</v>
      </c>
      <c r="X22" s="231">
        <v>0</v>
      </c>
      <c r="Y22" s="227">
        <v>0</v>
      </c>
      <c r="Z22" s="232">
        <f t="shared" si="7"/>
        <v>0</v>
      </c>
      <c r="AA22" s="231">
        <v>0</v>
      </c>
      <c r="AB22" s="227">
        <v>0</v>
      </c>
      <c r="AC22" s="233">
        <f t="shared" si="8"/>
        <v>0</v>
      </c>
      <c r="AD22" s="231">
        <v>1</v>
      </c>
      <c r="AE22" s="227">
        <v>0</v>
      </c>
      <c r="AF22" s="232">
        <f t="shared" si="9"/>
        <v>1</v>
      </c>
      <c r="AG22" s="231">
        <v>194</v>
      </c>
      <c r="AH22" s="227">
        <v>12</v>
      </c>
      <c r="AI22" s="232">
        <f t="shared" si="10"/>
        <v>206</v>
      </c>
      <c r="AJ22" s="231">
        <v>228</v>
      </c>
      <c r="AK22" s="227">
        <v>26</v>
      </c>
      <c r="AL22" s="226">
        <v>254</v>
      </c>
      <c r="AM22" s="223">
        <v>3</v>
      </c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</row>
    <row r="23" spans="1:95" s="10" customFormat="1" ht="21" customHeight="1">
      <c r="A23" s="229" t="s">
        <v>34</v>
      </c>
      <c r="B23" s="230">
        <v>411</v>
      </c>
      <c r="C23" s="231">
        <v>1</v>
      </c>
      <c r="D23" s="227">
        <v>0</v>
      </c>
      <c r="E23" s="232">
        <f t="shared" si="0"/>
        <v>1</v>
      </c>
      <c r="F23" s="231">
        <v>1</v>
      </c>
      <c r="G23" s="227">
        <v>0</v>
      </c>
      <c r="H23" s="232">
        <f t="shared" si="1"/>
        <v>1</v>
      </c>
      <c r="I23" s="231">
        <v>25</v>
      </c>
      <c r="J23" s="227">
        <v>14</v>
      </c>
      <c r="K23" s="232">
        <f t="shared" si="2"/>
        <v>39</v>
      </c>
      <c r="L23" s="231">
        <v>41</v>
      </c>
      <c r="M23" s="227">
        <v>15</v>
      </c>
      <c r="N23" s="232">
        <f t="shared" si="3"/>
        <v>56</v>
      </c>
      <c r="O23" s="231">
        <v>0</v>
      </c>
      <c r="P23" s="227">
        <v>0</v>
      </c>
      <c r="Q23" s="232">
        <f t="shared" si="4"/>
        <v>0</v>
      </c>
      <c r="R23" s="231">
        <v>0</v>
      </c>
      <c r="S23" s="227">
        <v>0</v>
      </c>
      <c r="T23" s="232">
        <f t="shared" si="5"/>
        <v>0</v>
      </c>
      <c r="U23" s="231">
        <v>3</v>
      </c>
      <c r="V23" s="227">
        <v>0</v>
      </c>
      <c r="W23" s="232">
        <f t="shared" si="6"/>
        <v>3</v>
      </c>
      <c r="X23" s="231">
        <v>0</v>
      </c>
      <c r="Y23" s="227">
        <v>0</v>
      </c>
      <c r="Z23" s="232">
        <f t="shared" si="7"/>
        <v>0</v>
      </c>
      <c r="AA23" s="231">
        <v>0</v>
      </c>
      <c r="AB23" s="227">
        <v>0</v>
      </c>
      <c r="AC23" s="233">
        <f t="shared" si="8"/>
        <v>0</v>
      </c>
      <c r="AD23" s="231">
        <v>2</v>
      </c>
      <c r="AE23" s="227">
        <v>0</v>
      </c>
      <c r="AF23" s="232">
        <f t="shared" si="9"/>
        <v>2</v>
      </c>
      <c r="AG23" s="231">
        <v>276</v>
      </c>
      <c r="AH23" s="227">
        <v>31</v>
      </c>
      <c r="AI23" s="232">
        <f t="shared" si="10"/>
        <v>307</v>
      </c>
      <c r="AJ23" s="231">
        <v>349</v>
      </c>
      <c r="AK23" s="227">
        <v>60</v>
      </c>
      <c r="AL23" s="232">
        <v>409</v>
      </c>
      <c r="AM23" s="230">
        <v>2</v>
      </c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</row>
    <row r="24" spans="1:95" s="10" customFormat="1" ht="21" customHeight="1">
      <c r="A24" s="229" t="s">
        <v>35</v>
      </c>
      <c r="B24" s="230">
        <v>408</v>
      </c>
      <c r="C24" s="231">
        <v>43</v>
      </c>
      <c r="D24" s="227">
        <v>0</v>
      </c>
      <c r="E24" s="232">
        <f t="shared" si="0"/>
        <v>43</v>
      </c>
      <c r="F24" s="231">
        <v>5</v>
      </c>
      <c r="G24" s="227">
        <v>1</v>
      </c>
      <c r="H24" s="232">
        <f t="shared" si="1"/>
        <v>6</v>
      </c>
      <c r="I24" s="231">
        <v>25</v>
      </c>
      <c r="J24" s="227">
        <v>10</v>
      </c>
      <c r="K24" s="232">
        <f t="shared" si="2"/>
        <v>35</v>
      </c>
      <c r="L24" s="231">
        <v>18</v>
      </c>
      <c r="M24" s="227">
        <v>12</v>
      </c>
      <c r="N24" s="232">
        <f t="shared" si="3"/>
        <v>30</v>
      </c>
      <c r="O24" s="231">
        <v>0</v>
      </c>
      <c r="P24" s="227">
        <v>0</v>
      </c>
      <c r="Q24" s="232">
        <f t="shared" si="4"/>
        <v>0</v>
      </c>
      <c r="R24" s="231">
        <v>0</v>
      </c>
      <c r="S24" s="227">
        <v>0</v>
      </c>
      <c r="T24" s="232">
        <f t="shared" si="5"/>
        <v>0</v>
      </c>
      <c r="U24" s="231">
        <v>0</v>
      </c>
      <c r="V24" s="227">
        <v>0</v>
      </c>
      <c r="W24" s="232">
        <f t="shared" si="6"/>
        <v>0</v>
      </c>
      <c r="X24" s="231">
        <v>0</v>
      </c>
      <c r="Y24" s="227">
        <v>0</v>
      </c>
      <c r="Z24" s="232">
        <f t="shared" si="7"/>
        <v>0</v>
      </c>
      <c r="AA24" s="231">
        <v>0</v>
      </c>
      <c r="AB24" s="227">
        <v>0</v>
      </c>
      <c r="AC24" s="233">
        <f t="shared" si="8"/>
        <v>0</v>
      </c>
      <c r="AD24" s="231">
        <v>0</v>
      </c>
      <c r="AE24" s="227">
        <v>0</v>
      </c>
      <c r="AF24" s="232">
        <f t="shared" si="9"/>
        <v>0</v>
      </c>
      <c r="AG24" s="231">
        <v>264</v>
      </c>
      <c r="AH24" s="227">
        <v>25</v>
      </c>
      <c r="AI24" s="232">
        <f t="shared" si="10"/>
        <v>289</v>
      </c>
      <c r="AJ24" s="231">
        <v>355</v>
      </c>
      <c r="AK24" s="227">
        <v>48</v>
      </c>
      <c r="AL24" s="232">
        <v>403</v>
      </c>
      <c r="AM24" s="230">
        <v>5</v>
      </c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</row>
    <row r="25" spans="1:95" s="10" customFormat="1" ht="21" customHeight="1">
      <c r="A25" s="229" t="s">
        <v>36</v>
      </c>
      <c r="B25" s="230">
        <v>520</v>
      </c>
      <c r="C25" s="231">
        <v>40</v>
      </c>
      <c r="D25" s="227">
        <v>0</v>
      </c>
      <c r="E25" s="232">
        <f t="shared" si="0"/>
        <v>40</v>
      </c>
      <c r="F25" s="231">
        <v>17</v>
      </c>
      <c r="G25" s="227">
        <v>0</v>
      </c>
      <c r="H25" s="232">
        <f t="shared" si="1"/>
        <v>17</v>
      </c>
      <c r="I25" s="231">
        <v>34</v>
      </c>
      <c r="J25" s="227">
        <v>10</v>
      </c>
      <c r="K25" s="232">
        <f t="shared" si="2"/>
        <v>44</v>
      </c>
      <c r="L25" s="231">
        <v>29</v>
      </c>
      <c r="M25" s="227">
        <v>13</v>
      </c>
      <c r="N25" s="232">
        <f t="shared" si="3"/>
        <v>42</v>
      </c>
      <c r="O25" s="231">
        <v>0</v>
      </c>
      <c r="P25" s="227">
        <v>0</v>
      </c>
      <c r="Q25" s="232">
        <f t="shared" si="4"/>
        <v>0</v>
      </c>
      <c r="R25" s="231">
        <v>0</v>
      </c>
      <c r="S25" s="227">
        <v>0</v>
      </c>
      <c r="T25" s="232">
        <f t="shared" si="5"/>
        <v>0</v>
      </c>
      <c r="U25" s="231">
        <v>0</v>
      </c>
      <c r="V25" s="227">
        <v>0</v>
      </c>
      <c r="W25" s="232">
        <f t="shared" si="6"/>
        <v>0</v>
      </c>
      <c r="X25" s="231">
        <v>0</v>
      </c>
      <c r="Y25" s="227">
        <v>0</v>
      </c>
      <c r="Z25" s="232">
        <f t="shared" si="7"/>
        <v>0</v>
      </c>
      <c r="AA25" s="231">
        <v>0</v>
      </c>
      <c r="AB25" s="227">
        <v>0</v>
      </c>
      <c r="AC25" s="233">
        <f t="shared" si="8"/>
        <v>0</v>
      </c>
      <c r="AD25" s="231">
        <v>8</v>
      </c>
      <c r="AE25" s="227">
        <v>0</v>
      </c>
      <c r="AF25" s="232">
        <f t="shared" si="9"/>
        <v>8</v>
      </c>
      <c r="AG25" s="231">
        <v>319</v>
      </c>
      <c r="AH25" s="227">
        <v>43</v>
      </c>
      <c r="AI25" s="232">
        <f t="shared" si="10"/>
        <v>362</v>
      </c>
      <c r="AJ25" s="231">
        <v>447</v>
      </c>
      <c r="AK25" s="227">
        <v>66</v>
      </c>
      <c r="AL25" s="232">
        <v>513</v>
      </c>
      <c r="AM25" s="230">
        <v>7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</row>
    <row r="26" spans="1:95" s="10" customFormat="1" ht="21" customHeight="1">
      <c r="A26" s="229" t="s">
        <v>37</v>
      </c>
      <c r="B26" s="230">
        <v>950</v>
      </c>
      <c r="C26" s="231">
        <v>58</v>
      </c>
      <c r="D26" s="227">
        <v>1</v>
      </c>
      <c r="E26" s="232">
        <f t="shared" si="0"/>
        <v>59</v>
      </c>
      <c r="F26" s="231">
        <v>42</v>
      </c>
      <c r="G26" s="227">
        <v>10</v>
      </c>
      <c r="H26" s="232">
        <f t="shared" si="1"/>
        <v>52</v>
      </c>
      <c r="I26" s="231">
        <v>64</v>
      </c>
      <c r="J26" s="227">
        <v>43</v>
      </c>
      <c r="K26" s="232">
        <f t="shared" si="2"/>
        <v>107</v>
      </c>
      <c r="L26" s="231">
        <v>44</v>
      </c>
      <c r="M26" s="227">
        <v>39</v>
      </c>
      <c r="N26" s="232">
        <f t="shared" si="3"/>
        <v>83</v>
      </c>
      <c r="O26" s="231">
        <v>0</v>
      </c>
      <c r="P26" s="227">
        <v>0</v>
      </c>
      <c r="Q26" s="232">
        <f t="shared" si="4"/>
        <v>0</v>
      </c>
      <c r="R26" s="231">
        <v>0</v>
      </c>
      <c r="S26" s="227">
        <v>0</v>
      </c>
      <c r="T26" s="232">
        <f t="shared" si="5"/>
        <v>0</v>
      </c>
      <c r="U26" s="231">
        <v>1</v>
      </c>
      <c r="V26" s="227">
        <v>1</v>
      </c>
      <c r="W26" s="232">
        <f t="shared" si="6"/>
        <v>2</v>
      </c>
      <c r="X26" s="231">
        <v>0</v>
      </c>
      <c r="Y26" s="227">
        <v>0</v>
      </c>
      <c r="Z26" s="232">
        <f t="shared" si="7"/>
        <v>0</v>
      </c>
      <c r="AA26" s="231">
        <v>0</v>
      </c>
      <c r="AB26" s="227">
        <v>0</v>
      </c>
      <c r="AC26" s="233">
        <f t="shared" si="8"/>
        <v>0</v>
      </c>
      <c r="AD26" s="231">
        <v>10</v>
      </c>
      <c r="AE26" s="227">
        <v>5</v>
      </c>
      <c r="AF26" s="232">
        <f t="shared" si="9"/>
        <v>15</v>
      </c>
      <c r="AG26" s="231">
        <v>576</v>
      </c>
      <c r="AH26" s="227">
        <v>44</v>
      </c>
      <c r="AI26" s="232">
        <f t="shared" si="10"/>
        <v>620</v>
      </c>
      <c r="AJ26" s="231">
        <v>795</v>
      </c>
      <c r="AK26" s="227">
        <v>143</v>
      </c>
      <c r="AL26" s="232">
        <v>938</v>
      </c>
      <c r="AM26" s="230">
        <v>12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</row>
    <row r="27" spans="1:95" s="10" customFormat="1" ht="21" customHeight="1">
      <c r="A27" s="234" t="s">
        <v>38</v>
      </c>
      <c r="B27" s="235">
        <v>327</v>
      </c>
      <c r="C27" s="236">
        <v>16</v>
      </c>
      <c r="D27" s="237">
        <v>1</v>
      </c>
      <c r="E27" s="238">
        <f t="shared" si="0"/>
        <v>17</v>
      </c>
      <c r="F27" s="236">
        <v>7</v>
      </c>
      <c r="G27" s="237">
        <v>0</v>
      </c>
      <c r="H27" s="238">
        <f t="shared" si="1"/>
        <v>7</v>
      </c>
      <c r="I27" s="236">
        <v>20</v>
      </c>
      <c r="J27" s="237">
        <v>13</v>
      </c>
      <c r="K27" s="238">
        <f t="shared" si="2"/>
        <v>33</v>
      </c>
      <c r="L27" s="236">
        <v>17</v>
      </c>
      <c r="M27" s="237">
        <v>10</v>
      </c>
      <c r="N27" s="238">
        <f t="shared" si="3"/>
        <v>27</v>
      </c>
      <c r="O27" s="236">
        <v>0</v>
      </c>
      <c r="P27" s="237">
        <v>0</v>
      </c>
      <c r="Q27" s="238">
        <f t="shared" si="4"/>
        <v>0</v>
      </c>
      <c r="R27" s="236">
        <v>0</v>
      </c>
      <c r="S27" s="237">
        <v>0</v>
      </c>
      <c r="T27" s="238">
        <f t="shared" si="5"/>
        <v>0</v>
      </c>
      <c r="U27" s="236">
        <v>0</v>
      </c>
      <c r="V27" s="237">
        <v>0</v>
      </c>
      <c r="W27" s="238">
        <f t="shared" si="6"/>
        <v>0</v>
      </c>
      <c r="X27" s="236">
        <v>0</v>
      </c>
      <c r="Y27" s="237">
        <v>0</v>
      </c>
      <c r="Z27" s="238">
        <f t="shared" si="7"/>
        <v>0</v>
      </c>
      <c r="AA27" s="236">
        <v>0</v>
      </c>
      <c r="AB27" s="237">
        <v>0</v>
      </c>
      <c r="AC27" s="239">
        <f t="shared" si="8"/>
        <v>0</v>
      </c>
      <c r="AD27" s="236">
        <v>0</v>
      </c>
      <c r="AE27" s="237">
        <v>0</v>
      </c>
      <c r="AF27" s="238">
        <f t="shared" si="9"/>
        <v>0</v>
      </c>
      <c r="AG27" s="236">
        <v>214</v>
      </c>
      <c r="AH27" s="237">
        <v>23</v>
      </c>
      <c r="AI27" s="238">
        <f t="shared" si="10"/>
        <v>237</v>
      </c>
      <c r="AJ27" s="236">
        <v>274</v>
      </c>
      <c r="AK27" s="237">
        <v>47</v>
      </c>
      <c r="AL27" s="232">
        <v>321</v>
      </c>
      <c r="AM27" s="230">
        <v>6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</row>
    <row r="28" spans="1:95" s="10" customFormat="1" ht="21" customHeight="1">
      <c r="A28" s="229" t="s">
        <v>39</v>
      </c>
      <c r="B28" s="230">
        <v>306</v>
      </c>
      <c r="C28" s="231">
        <v>10</v>
      </c>
      <c r="D28" s="227">
        <v>1</v>
      </c>
      <c r="E28" s="232">
        <f t="shared" si="0"/>
        <v>11</v>
      </c>
      <c r="F28" s="231">
        <v>6</v>
      </c>
      <c r="G28" s="227">
        <v>2</v>
      </c>
      <c r="H28" s="232">
        <f t="shared" si="1"/>
        <v>8</v>
      </c>
      <c r="I28" s="231">
        <v>13</v>
      </c>
      <c r="J28" s="227">
        <v>13</v>
      </c>
      <c r="K28" s="232">
        <f t="shared" si="2"/>
        <v>26</v>
      </c>
      <c r="L28" s="231">
        <v>22</v>
      </c>
      <c r="M28" s="227">
        <v>13</v>
      </c>
      <c r="N28" s="232">
        <f t="shared" si="3"/>
        <v>35</v>
      </c>
      <c r="O28" s="231">
        <v>0</v>
      </c>
      <c r="P28" s="227">
        <v>0</v>
      </c>
      <c r="Q28" s="232">
        <f t="shared" si="4"/>
        <v>0</v>
      </c>
      <c r="R28" s="231">
        <v>0</v>
      </c>
      <c r="S28" s="227">
        <v>0</v>
      </c>
      <c r="T28" s="232">
        <f t="shared" si="5"/>
        <v>0</v>
      </c>
      <c r="U28" s="231">
        <v>0</v>
      </c>
      <c r="V28" s="227">
        <v>0</v>
      </c>
      <c r="W28" s="232">
        <f t="shared" si="6"/>
        <v>0</v>
      </c>
      <c r="X28" s="231">
        <v>0</v>
      </c>
      <c r="Y28" s="227">
        <v>0</v>
      </c>
      <c r="Z28" s="232">
        <f t="shared" si="7"/>
        <v>0</v>
      </c>
      <c r="AA28" s="231">
        <v>0</v>
      </c>
      <c r="AB28" s="227">
        <v>0</v>
      </c>
      <c r="AC28" s="233">
        <f t="shared" si="8"/>
        <v>0</v>
      </c>
      <c r="AD28" s="231">
        <v>4</v>
      </c>
      <c r="AE28" s="227">
        <v>0</v>
      </c>
      <c r="AF28" s="232">
        <f t="shared" si="9"/>
        <v>4</v>
      </c>
      <c r="AG28" s="231">
        <v>200</v>
      </c>
      <c r="AH28" s="227">
        <v>18</v>
      </c>
      <c r="AI28" s="232">
        <f t="shared" si="10"/>
        <v>218</v>
      </c>
      <c r="AJ28" s="231">
        <v>255</v>
      </c>
      <c r="AK28" s="227">
        <v>47</v>
      </c>
      <c r="AL28" s="226">
        <v>302</v>
      </c>
      <c r="AM28" s="223">
        <v>4</v>
      </c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</row>
    <row r="29" spans="1:95" s="10" customFormat="1" ht="21" customHeight="1">
      <c r="A29" s="229" t="s">
        <v>40</v>
      </c>
      <c r="B29" s="230">
        <v>378</v>
      </c>
      <c r="C29" s="231">
        <v>43</v>
      </c>
      <c r="D29" s="227">
        <v>2</v>
      </c>
      <c r="E29" s="232">
        <f t="shared" si="0"/>
        <v>45</v>
      </c>
      <c r="F29" s="231">
        <v>19</v>
      </c>
      <c r="G29" s="227">
        <v>3</v>
      </c>
      <c r="H29" s="232">
        <f t="shared" si="1"/>
        <v>22</v>
      </c>
      <c r="I29" s="231">
        <v>37</v>
      </c>
      <c r="J29" s="227">
        <v>12</v>
      </c>
      <c r="K29" s="232">
        <f t="shared" si="2"/>
        <v>49</v>
      </c>
      <c r="L29" s="231">
        <v>49</v>
      </c>
      <c r="M29" s="227">
        <v>33</v>
      </c>
      <c r="N29" s="232">
        <f t="shared" si="3"/>
        <v>82</v>
      </c>
      <c r="O29" s="231">
        <v>1</v>
      </c>
      <c r="P29" s="227">
        <v>0</v>
      </c>
      <c r="Q29" s="232">
        <f t="shared" si="4"/>
        <v>1</v>
      </c>
      <c r="R29" s="231">
        <v>0</v>
      </c>
      <c r="S29" s="227">
        <v>0</v>
      </c>
      <c r="T29" s="232">
        <f t="shared" si="5"/>
        <v>0</v>
      </c>
      <c r="U29" s="231">
        <v>0</v>
      </c>
      <c r="V29" s="227">
        <v>1</v>
      </c>
      <c r="W29" s="232">
        <f t="shared" si="6"/>
        <v>1</v>
      </c>
      <c r="X29" s="231">
        <v>0</v>
      </c>
      <c r="Y29" s="227">
        <v>0</v>
      </c>
      <c r="Z29" s="232">
        <f t="shared" si="7"/>
        <v>0</v>
      </c>
      <c r="AA29" s="231">
        <v>0</v>
      </c>
      <c r="AB29" s="227">
        <v>0</v>
      </c>
      <c r="AC29" s="233">
        <f t="shared" si="8"/>
        <v>0</v>
      </c>
      <c r="AD29" s="231">
        <v>12</v>
      </c>
      <c r="AE29" s="227">
        <v>3</v>
      </c>
      <c r="AF29" s="232">
        <f t="shared" si="9"/>
        <v>15</v>
      </c>
      <c r="AG29" s="231">
        <v>148</v>
      </c>
      <c r="AH29" s="227">
        <v>12</v>
      </c>
      <c r="AI29" s="232">
        <f t="shared" si="10"/>
        <v>160</v>
      </c>
      <c r="AJ29" s="231">
        <v>309</v>
      </c>
      <c r="AK29" s="227">
        <v>66</v>
      </c>
      <c r="AL29" s="232">
        <v>375</v>
      </c>
      <c r="AM29" s="230">
        <v>3</v>
      </c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</row>
    <row r="30" spans="1:95" s="10" customFormat="1" ht="21" customHeight="1">
      <c r="A30" s="229" t="s">
        <v>41</v>
      </c>
      <c r="B30" s="230">
        <v>820</v>
      </c>
      <c r="C30" s="231">
        <v>96</v>
      </c>
      <c r="D30" s="227">
        <v>10</v>
      </c>
      <c r="E30" s="232">
        <f t="shared" si="0"/>
        <v>106</v>
      </c>
      <c r="F30" s="231">
        <v>30</v>
      </c>
      <c r="G30" s="227">
        <v>5</v>
      </c>
      <c r="H30" s="232">
        <f t="shared" si="1"/>
        <v>35</v>
      </c>
      <c r="I30" s="231">
        <v>133</v>
      </c>
      <c r="J30" s="227">
        <v>49</v>
      </c>
      <c r="K30" s="232">
        <f t="shared" si="2"/>
        <v>182</v>
      </c>
      <c r="L30" s="231">
        <v>67</v>
      </c>
      <c r="M30" s="227">
        <v>53</v>
      </c>
      <c r="N30" s="232">
        <f t="shared" si="3"/>
        <v>120</v>
      </c>
      <c r="O30" s="231">
        <v>2</v>
      </c>
      <c r="P30" s="227">
        <v>1</v>
      </c>
      <c r="Q30" s="232">
        <f t="shared" si="4"/>
        <v>3</v>
      </c>
      <c r="R30" s="231">
        <v>0</v>
      </c>
      <c r="S30" s="227">
        <v>0</v>
      </c>
      <c r="T30" s="232">
        <f t="shared" si="5"/>
        <v>0</v>
      </c>
      <c r="U30" s="231">
        <v>2</v>
      </c>
      <c r="V30" s="227">
        <v>0</v>
      </c>
      <c r="W30" s="232">
        <f t="shared" si="6"/>
        <v>2</v>
      </c>
      <c r="X30" s="231">
        <v>0</v>
      </c>
      <c r="Y30" s="227">
        <v>0</v>
      </c>
      <c r="Z30" s="232">
        <f t="shared" si="7"/>
        <v>0</v>
      </c>
      <c r="AA30" s="231">
        <v>0</v>
      </c>
      <c r="AB30" s="227">
        <v>0</v>
      </c>
      <c r="AC30" s="233">
        <f t="shared" si="8"/>
        <v>0</v>
      </c>
      <c r="AD30" s="231">
        <v>114</v>
      </c>
      <c r="AE30" s="227">
        <v>14</v>
      </c>
      <c r="AF30" s="232">
        <f t="shared" si="9"/>
        <v>128</v>
      </c>
      <c r="AG30" s="231">
        <v>210</v>
      </c>
      <c r="AH30" s="227">
        <v>29</v>
      </c>
      <c r="AI30" s="232">
        <f t="shared" si="10"/>
        <v>239</v>
      </c>
      <c r="AJ30" s="231">
        <v>654</v>
      </c>
      <c r="AK30" s="227">
        <v>161</v>
      </c>
      <c r="AL30" s="232">
        <v>815</v>
      </c>
      <c r="AM30" s="230">
        <v>5</v>
      </c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</row>
    <row r="31" spans="1:95" s="10" customFormat="1" ht="21" customHeight="1">
      <c r="A31" s="229" t="s">
        <v>42</v>
      </c>
      <c r="B31" s="230">
        <v>703</v>
      </c>
      <c r="C31" s="231">
        <v>49</v>
      </c>
      <c r="D31" s="227">
        <v>5</v>
      </c>
      <c r="E31" s="232">
        <f t="shared" si="0"/>
        <v>54</v>
      </c>
      <c r="F31" s="231">
        <v>21</v>
      </c>
      <c r="G31" s="227">
        <v>4</v>
      </c>
      <c r="H31" s="232">
        <f t="shared" si="1"/>
        <v>25</v>
      </c>
      <c r="I31" s="231">
        <v>81</v>
      </c>
      <c r="J31" s="227">
        <v>19</v>
      </c>
      <c r="K31" s="232">
        <f t="shared" si="2"/>
        <v>100</v>
      </c>
      <c r="L31" s="231">
        <v>49</v>
      </c>
      <c r="M31" s="227">
        <v>28</v>
      </c>
      <c r="N31" s="232">
        <f t="shared" si="3"/>
        <v>77</v>
      </c>
      <c r="O31" s="231">
        <v>3</v>
      </c>
      <c r="P31" s="227">
        <v>1</v>
      </c>
      <c r="Q31" s="232">
        <f t="shared" si="4"/>
        <v>4</v>
      </c>
      <c r="R31" s="231">
        <v>0</v>
      </c>
      <c r="S31" s="227">
        <v>0</v>
      </c>
      <c r="T31" s="232">
        <f t="shared" si="5"/>
        <v>0</v>
      </c>
      <c r="U31" s="231">
        <v>4</v>
      </c>
      <c r="V31" s="227">
        <v>2</v>
      </c>
      <c r="W31" s="232">
        <f t="shared" si="6"/>
        <v>6</v>
      </c>
      <c r="X31" s="231">
        <v>0</v>
      </c>
      <c r="Y31" s="227">
        <v>0</v>
      </c>
      <c r="Z31" s="232">
        <f t="shared" si="7"/>
        <v>0</v>
      </c>
      <c r="AA31" s="231">
        <v>0</v>
      </c>
      <c r="AB31" s="227">
        <v>0</v>
      </c>
      <c r="AC31" s="233">
        <f t="shared" si="8"/>
        <v>0</v>
      </c>
      <c r="AD31" s="231">
        <v>34</v>
      </c>
      <c r="AE31" s="227">
        <v>5</v>
      </c>
      <c r="AF31" s="232">
        <f t="shared" si="9"/>
        <v>39</v>
      </c>
      <c r="AG31" s="231">
        <v>345</v>
      </c>
      <c r="AH31" s="227">
        <v>46</v>
      </c>
      <c r="AI31" s="232">
        <f t="shared" si="10"/>
        <v>391</v>
      </c>
      <c r="AJ31" s="231">
        <v>586</v>
      </c>
      <c r="AK31" s="227">
        <v>110</v>
      </c>
      <c r="AL31" s="232">
        <v>696</v>
      </c>
      <c r="AM31" s="230">
        <v>9</v>
      </c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</row>
    <row r="32" spans="1:95" s="10" customFormat="1" ht="21" customHeight="1">
      <c r="A32" s="229" t="s">
        <v>43</v>
      </c>
      <c r="B32" s="230">
        <v>233</v>
      </c>
      <c r="C32" s="231">
        <v>15</v>
      </c>
      <c r="D32" s="227">
        <v>0</v>
      </c>
      <c r="E32" s="232">
        <f t="shared" si="0"/>
        <v>15</v>
      </c>
      <c r="F32" s="231">
        <v>10</v>
      </c>
      <c r="G32" s="227">
        <v>1</v>
      </c>
      <c r="H32" s="232">
        <f t="shared" si="1"/>
        <v>11</v>
      </c>
      <c r="I32" s="231">
        <v>24</v>
      </c>
      <c r="J32" s="227">
        <v>6</v>
      </c>
      <c r="K32" s="232">
        <f t="shared" si="2"/>
        <v>30</v>
      </c>
      <c r="L32" s="231">
        <v>22</v>
      </c>
      <c r="M32" s="227">
        <v>5</v>
      </c>
      <c r="N32" s="232">
        <f t="shared" si="3"/>
        <v>27</v>
      </c>
      <c r="O32" s="231">
        <v>3</v>
      </c>
      <c r="P32" s="227">
        <v>0</v>
      </c>
      <c r="Q32" s="232">
        <f t="shared" si="4"/>
        <v>3</v>
      </c>
      <c r="R32" s="231">
        <v>0</v>
      </c>
      <c r="S32" s="227">
        <v>0</v>
      </c>
      <c r="T32" s="232">
        <f t="shared" si="5"/>
        <v>0</v>
      </c>
      <c r="U32" s="231">
        <v>0</v>
      </c>
      <c r="V32" s="227">
        <v>0</v>
      </c>
      <c r="W32" s="232">
        <f t="shared" si="6"/>
        <v>0</v>
      </c>
      <c r="X32" s="231">
        <v>0</v>
      </c>
      <c r="Y32" s="227">
        <v>0</v>
      </c>
      <c r="Z32" s="232">
        <f t="shared" si="7"/>
        <v>0</v>
      </c>
      <c r="AA32" s="231">
        <v>0</v>
      </c>
      <c r="AB32" s="227">
        <v>0</v>
      </c>
      <c r="AC32" s="233">
        <f t="shared" si="8"/>
        <v>0</v>
      </c>
      <c r="AD32" s="231">
        <v>5</v>
      </c>
      <c r="AE32" s="227">
        <v>0</v>
      </c>
      <c r="AF32" s="232">
        <f t="shared" si="9"/>
        <v>5</v>
      </c>
      <c r="AG32" s="231">
        <v>121</v>
      </c>
      <c r="AH32" s="227">
        <v>13</v>
      </c>
      <c r="AI32" s="232">
        <f t="shared" si="10"/>
        <v>134</v>
      </c>
      <c r="AJ32" s="231">
        <v>200</v>
      </c>
      <c r="AK32" s="227">
        <v>25</v>
      </c>
      <c r="AL32" s="232">
        <v>225</v>
      </c>
      <c r="AM32" s="230">
        <v>8</v>
      </c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</row>
    <row r="33" spans="1:95" s="10" customFormat="1" ht="21" customHeight="1">
      <c r="A33" s="234" t="s">
        <v>44</v>
      </c>
      <c r="B33" s="235">
        <v>186</v>
      </c>
      <c r="C33" s="236">
        <v>12</v>
      </c>
      <c r="D33" s="237">
        <v>1</v>
      </c>
      <c r="E33" s="238">
        <f t="shared" si="0"/>
        <v>13</v>
      </c>
      <c r="F33" s="236">
        <v>2</v>
      </c>
      <c r="G33" s="237">
        <v>0</v>
      </c>
      <c r="H33" s="238">
        <f t="shared" si="1"/>
        <v>2</v>
      </c>
      <c r="I33" s="236">
        <v>19</v>
      </c>
      <c r="J33" s="237">
        <v>7</v>
      </c>
      <c r="K33" s="238">
        <f t="shared" si="2"/>
        <v>26</v>
      </c>
      <c r="L33" s="236">
        <v>13</v>
      </c>
      <c r="M33" s="237">
        <v>8</v>
      </c>
      <c r="N33" s="238">
        <f t="shared" si="3"/>
        <v>21</v>
      </c>
      <c r="O33" s="236">
        <v>1</v>
      </c>
      <c r="P33" s="237">
        <v>1</v>
      </c>
      <c r="Q33" s="238">
        <f t="shared" si="4"/>
        <v>2</v>
      </c>
      <c r="R33" s="236">
        <v>0</v>
      </c>
      <c r="S33" s="237">
        <v>0</v>
      </c>
      <c r="T33" s="238">
        <f t="shared" si="5"/>
        <v>0</v>
      </c>
      <c r="U33" s="236">
        <v>0</v>
      </c>
      <c r="V33" s="237">
        <v>0</v>
      </c>
      <c r="W33" s="238">
        <f t="shared" si="6"/>
        <v>0</v>
      </c>
      <c r="X33" s="236">
        <v>1</v>
      </c>
      <c r="Y33" s="237">
        <v>0</v>
      </c>
      <c r="Z33" s="238">
        <f t="shared" si="7"/>
        <v>1</v>
      </c>
      <c r="AA33" s="236">
        <v>0</v>
      </c>
      <c r="AB33" s="237">
        <v>0</v>
      </c>
      <c r="AC33" s="239">
        <f t="shared" si="8"/>
        <v>0</v>
      </c>
      <c r="AD33" s="236">
        <v>0</v>
      </c>
      <c r="AE33" s="237">
        <v>0</v>
      </c>
      <c r="AF33" s="238">
        <f t="shared" si="9"/>
        <v>0</v>
      </c>
      <c r="AG33" s="236">
        <v>109</v>
      </c>
      <c r="AH33" s="237">
        <v>9</v>
      </c>
      <c r="AI33" s="238">
        <f t="shared" si="10"/>
        <v>118</v>
      </c>
      <c r="AJ33" s="236">
        <v>157</v>
      </c>
      <c r="AK33" s="237">
        <v>26</v>
      </c>
      <c r="AL33" s="232">
        <v>183</v>
      </c>
      <c r="AM33" s="230">
        <v>3</v>
      </c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</row>
    <row r="34" spans="1:95" s="10" customFormat="1" ht="21" customHeight="1">
      <c r="A34" s="229" t="s">
        <v>45</v>
      </c>
      <c r="B34" s="230">
        <v>91</v>
      </c>
      <c r="C34" s="231">
        <v>4</v>
      </c>
      <c r="D34" s="227">
        <v>0</v>
      </c>
      <c r="E34" s="232">
        <f t="shared" si="0"/>
        <v>4</v>
      </c>
      <c r="F34" s="231">
        <v>4</v>
      </c>
      <c r="G34" s="227">
        <v>1</v>
      </c>
      <c r="H34" s="232">
        <f t="shared" si="1"/>
        <v>5</v>
      </c>
      <c r="I34" s="231">
        <v>10</v>
      </c>
      <c r="J34" s="227">
        <v>3</v>
      </c>
      <c r="K34" s="232">
        <f t="shared" si="2"/>
        <v>13</v>
      </c>
      <c r="L34" s="231">
        <v>4</v>
      </c>
      <c r="M34" s="227">
        <v>3</v>
      </c>
      <c r="N34" s="232">
        <f t="shared" si="3"/>
        <v>7</v>
      </c>
      <c r="O34" s="231">
        <v>0</v>
      </c>
      <c r="P34" s="227">
        <v>0</v>
      </c>
      <c r="Q34" s="232">
        <f t="shared" si="4"/>
        <v>0</v>
      </c>
      <c r="R34" s="231">
        <v>0</v>
      </c>
      <c r="S34" s="227">
        <v>0</v>
      </c>
      <c r="T34" s="232">
        <f t="shared" si="5"/>
        <v>0</v>
      </c>
      <c r="U34" s="231">
        <v>0</v>
      </c>
      <c r="V34" s="227">
        <v>0</v>
      </c>
      <c r="W34" s="232">
        <f t="shared" si="6"/>
        <v>0</v>
      </c>
      <c r="X34" s="231">
        <v>0</v>
      </c>
      <c r="Y34" s="227">
        <v>0</v>
      </c>
      <c r="Z34" s="232">
        <f t="shared" si="7"/>
        <v>0</v>
      </c>
      <c r="AA34" s="231">
        <v>0</v>
      </c>
      <c r="AB34" s="227">
        <v>0</v>
      </c>
      <c r="AC34" s="233">
        <f t="shared" si="8"/>
        <v>0</v>
      </c>
      <c r="AD34" s="231">
        <v>0</v>
      </c>
      <c r="AE34" s="227">
        <v>0</v>
      </c>
      <c r="AF34" s="232">
        <f t="shared" si="9"/>
        <v>0</v>
      </c>
      <c r="AG34" s="231">
        <v>58</v>
      </c>
      <c r="AH34" s="227">
        <v>3</v>
      </c>
      <c r="AI34" s="232">
        <f t="shared" si="10"/>
        <v>61</v>
      </c>
      <c r="AJ34" s="231">
        <v>80</v>
      </c>
      <c r="AK34" s="227">
        <v>10</v>
      </c>
      <c r="AL34" s="226">
        <v>90</v>
      </c>
      <c r="AM34" s="223">
        <v>1</v>
      </c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</row>
    <row r="35" spans="1:95" s="10" customFormat="1" ht="21" customHeight="1">
      <c r="A35" s="229" t="s">
        <v>46</v>
      </c>
      <c r="B35" s="230">
        <v>191</v>
      </c>
      <c r="C35" s="231">
        <v>1</v>
      </c>
      <c r="D35" s="227">
        <v>0</v>
      </c>
      <c r="E35" s="232">
        <f t="shared" si="0"/>
        <v>1</v>
      </c>
      <c r="F35" s="231">
        <v>0</v>
      </c>
      <c r="G35" s="227">
        <v>0</v>
      </c>
      <c r="H35" s="232">
        <f t="shared" si="1"/>
        <v>0</v>
      </c>
      <c r="I35" s="231">
        <v>8</v>
      </c>
      <c r="J35" s="227">
        <v>5</v>
      </c>
      <c r="K35" s="232">
        <f t="shared" si="2"/>
        <v>13</v>
      </c>
      <c r="L35" s="231">
        <v>9</v>
      </c>
      <c r="M35" s="227">
        <v>5</v>
      </c>
      <c r="N35" s="232">
        <f t="shared" si="3"/>
        <v>14</v>
      </c>
      <c r="O35" s="231">
        <v>0</v>
      </c>
      <c r="P35" s="227">
        <v>0</v>
      </c>
      <c r="Q35" s="232">
        <f t="shared" si="4"/>
        <v>0</v>
      </c>
      <c r="R35" s="231">
        <v>0</v>
      </c>
      <c r="S35" s="227">
        <v>0</v>
      </c>
      <c r="T35" s="232">
        <f t="shared" si="5"/>
        <v>0</v>
      </c>
      <c r="U35" s="231">
        <v>6</v>
      </c>
      <c r="V35" s="227">
        <v>0</v>
      </c>
      <c r="W35" s="232">
        <f t="shared" si="6"/>
        <v>6</v>
      </c>
      <c r="X35" s="231">
        <v>0</v>
      </c>
      <c r="Y35" s="227">
        <v>0</v>
      </c>
      <c r="Z35" s="232">
        <f t="shared" si="7"/>
        <v>0</v>
      </c>
      <c r="AA35" s="231">
        <v>0</v>
      </c>
      <c r="AB35" s="227">
        <v>0</v>
      </c>
      <c r="AC35" s="233">
        <f t="shared" si="8"/>
        <v>0</v>
      </c>
      <c r="AD35" s="231">
        <v>1</v>
      </c>
      <c r="AE35" s="227">
        <v>0</v>
      </c>
      <c r="AF35" s="232">
        <f t="shared" si="9"/>
        <v>1</v>
      </c>
      <c r="AG35" s="231">
        <v>147</v>
      </c>
      <c r="AH35" s="227">
        <v>4</v>
      </c>
      <c r="AI35" s="232">
        <f t="shared" si="10"/>
        <v>151</v>
      </c>
      <c r="AJ35" s="231">
        <v>172</v>
      </c>
      <c r="AK35" s="227">
        <v>14</v>
      </c>
      <c r="AL35" s="232">
        <v>186</v>
      </c>
      <c r="AM35" s="230">
        <v>5</v>
      </c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</row>
    <row r="36" spans="1:95" s="10" customFormat="1" ht="21" customHeight="1">
      <c r="A36" s="229" t="s">
        <v>47</v>
      </c>
      <c r="B36" s="230">
        <v>353</v>
      </c>
      <c r="C36" s="231">
        <v>10</v>
      </c>
      <c r="D36" s="227">
        <v>0</v>
      </c>
      <c r="E36" s="232">
        <f t="shared" si="0"/>
        <v>10</v>
      </c>
      <c r="F36" s="231">
        <v>7</v>
      </c>
      <c r="G36" s="227">
        <v>1</v>
      </c>
      <c r="H36" s="232">
        <f t="shared" si="1"/>
        <v>8</v>
      </c>
      <c r="I36" s="231">
        <v>32</v>
      </c>
      <c r="J36" s="227">
        <v>7</v>
      </c>
      <c r="K36" s="232">
        <f t="shared" si="2"/>
        <v>39</v>
      </c>
      <c r="L36" s="231">
        <v>21</v>
      </c>
      <c r="M36" s="227">
        <v>7</v>
      </c>
      <c r="N36" s="232">
        <f t="shared" si="3"/>
        <v>28</v>
      </c>
      <c r="O36" s="231">
        <v>0</v>
      </c>
      <c r="P36" s="227">
        <v>0</v>
      </c>
      <c r="Q36" s="232">
        <f t="shared" si="4"/>
        <v>0</v>
      </c>
      <c r="R36" s="231">
        <v>0</v>
      </c>
      <c r="S36" s="227">
        <v>0</v>
      </c>
      <c r="T36" s="232">
        <f t="shared" si="5"/>
        <v>0</v>
      </c>
      <c r="U36" s="231">
        <v>0</v>
      </c>
      <c r="V36" s="227">
        <v>0</v>
      </c>
      <c r="W36" s="232">
        <f t="shared" si="6"/>
        <v>0</v>
      </c>
      <c r="X36" s="231">
        <v>1</v>
      </c>
      <c r="Y36" s="227">
        <v>0</v>
      </c>
      <c r="Z36" s="232">
        <f t="shared" si="7"/>
        <v>1</v>
      </c>
      <c r="AA36" s="231">
        <v>0</v>
      </c>
      <c r="AB36" s="227">
        <v>0</v>
      </c>
      <c r="AC36" s="233">
        <f t="shared" si="8"/>
        <v>0</v>
      </c>
      <c r="AD36" s="231">
        <v>1</v>
      </c>
      <c r="AE36" s="227">
        <v>0</v>
      </c>
      <c r="AF36" s="232">
        <f t="shared" si="9"/>
        <v>1</v>
      </c>
      <c r="AG36" s="231">
        <v>241</v>
      </c>
      <c r="AH36" s="227">
        <v>19</v>
      </c>
      <c r="AI36" s="232">
        <f t="shared" si="10"/>
        <v>260</v>
      </c>
      <c r="AJ36" s="231">
        <v>313</v>
      </c>
      <c r="AK36" s="227">
        <v>34</v>
      </c>
      <c r="AL36" s="232">
        <v>347</v>
      </c>
      <c r="AM36" s="230">
        <v>6</v>
      </c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</row>
    <row r="37" spans="1:95" s="10" customFormat="1" ht="21" customHeight="1">
      <c r="A37" s="229" t="s">
        <v>48</v>
      </c>
      <c r="B37" s="230">
        <v>373</v>
      </c>
      <c r="C37" s="231">
        <v>25</v>
      </c>
      <c r="D37" s="227">
        <v>0</v>
      </c>
      <c r="E37" s="232">
        <f t="shared" si="0"/>
        <v>25</v>
      </c>
      <c r="F37" s="231">
        <v>3</v>
      </c>
      <c r="G37" s="227">
        <v>0</v>
      </c>
      <c r="H37" s="232">
        <f t="shared" si="1"/>
        <v>3</v>
      </c>
      <c r="I37" s="231">
        <v>28</v>
      </c>
      <c r="J37" s="227">
        <v>12</v>
      </c>
      <c r="K37" s="232">
        <f t="shared" si="2"/>
        <v>40</v>
      </c>
      <c r="L37" s="231">
        <v>13</v>
      </c>
      <c r="M37" s="227">
        <v>9</v>
      </c>
      <c r="N37" s="232">
        <f t="shared" si="3"/>
        <v>22</v>
      </c>
      <c r="O37" s="231">
        <v>0</v>
      </c>
      <c r="P37" s="227">
        <v>0</v>
      </c>
      <c r="Q37" s="232">
        <f t="shared" si="4"/>
        <v>0</v>
      </c>
      <c r="R37" s="231">
        <v>0</v>
      </c>
      <c r="S37" s="227">
        <v>0</v>
      </c>
      <c r="T37" s="232">
        <f t="shared" si="5"/>
        <v>0</v>
      </c>
      <c r="U37" s="231">
        <v>8</v>
      </c>
      <c r="V37" s="227">
        <v>1</v>
      </c>
      <c r="W37" s="232">
        <f t="shared" si="6"/>
        <v>9</v>
      </c>
      <c r="X37" s="231">
        <v>1</v>
      </c>
      <c r="Y37" s="227">
        <v>0</v>
      </c>
      <c r="Z37" s="232">
        <f t="shared" si="7"/>
        <v>1</v>
      </c>
      <c r="AA37" s="231">
        <v>0</v>
      </c>
      <c r="AB37" s="227">
        <v>0</v>
      </c>
      <c r="AC37" s="233">
        <f t="shared" si="8"/>
        <v>0</v>
      </c>
      <c r="AD37" s="231">
        <v>3</v>
      </c>
      <c r="AE37" s="227">
        <v>0</v>
      </c>
      <c r="AF37" s="232">
        <f t="shared" si="9"/>
        <v>3</v>
      </c>
      <c r="AG37" s="231">
        <v>245</v>
      </c>
      <c r="AH37" s="227">
        <v>20</v>
      </c>
      <c r="AI37" s="232">
        <f t="shared" si="10"/>
        <v>265</v>
      </c>
      <c r="AJ37" s="231">
        <v>326</v>
      </c>
      <c r="AK37" s="227">
        <v>42</v>
      </c>
      <c r="AL37" s="232">
        <v>368</v>
      </c>
      <c r="AM37" s="230">
        <v>5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</row>
    <row r="38" spans="1:95" s="10" customFormat="1" ht="21" customHeight="1">
      <c r="A38" s="234" t="s">
        <v>49</v>
      </c>
      <c r="B38" s="235">
        <v>321</v>
      </c>
      <c r="C38" s="236">
        <v>25</v>
      </c>
      <c r="D38" s="237">
        <v>2</v>
      </c>
      <c r="E38" s="238">
        <f t="shared" si="0"/>
        <v>27</v>
      </c>
      <c r="F38" s="236">
        <v>3</v>
      </c>
      <c r="G38" s="237">
        <v>0</v>
      </c>
      <c r="H38" s="238">
        <f t="shared" si="1"/>
        <v>3</v>
      </c>
      <c r="I38" s="236">
        <v>26</v>
      </c>
      <c r="J38" s="237">
        <v>8</v>
      </c>
      <c r="K38" s="238">
        <f t="shared" si="2"/>
        <v>34</v>
      </c>
      <c r="L38" s="236">
        <v>22</v>
      </c>
      <c r="M38" s="237">
        <v>9</v>
      </c>
      <c r="N38" s="238">
        <f t="shared" si="3"/>
        <v>31</v>
      </c>
      <c r="O38" s="236">
        <v>0</v>
      </c>
      <c r="P38" s="237">
        <v>0</v>
      </c>
      <c r="Q38" s="238">
        <f t="shared" si="4"/>
        <v>0</v>
      </c>
      <c r="R38" s="236">
        <v>0</v>
      </c>
      <c r="S38" s="237">
        <v>0</v>
      </c>
      <c r="T38" s="238">
        <f t="shared" si="5"/>
        <v>0</v>
      </c>
      <c r="U38" s="236">
        <v>3</v>
      </c>
      <c r="V38" s="237">
        <v>0</v>
      </c>
      <c r="W38" s="238">
        <f t="shared" si="6"/>
        <v>3</v>
      </c>
      <c r="X38" s="236">
        <v>0</v>
      </c>
      <c r="Y38" s="237">
        <v>0</v>
      </c>
      <c r="Z38" s="238">
        <f t="shared" si="7"/>
        <v>0</v>
      </c>
      <c r="AA38" s="236">
        <v>0</v>
      </c>
      <c r="AB38" s="237">
        <v>0</v>
      </c>
      <c r="AC38" s="239">
        <f t="shared" si="8"/>
        <v>0</v>
      </c>
      <c r="AD38" s="236">
        <v>0</v>
      </c>
      <c r="AE38" s="237">
        <v>0</v>
      </c>
      <c r="AF38" s="238">
        <f t="shared" si="9"/>
        <v>0</v>
      </c>
      <c r="AG38" s="236">
        <v>201</v>
      </c>
      <c r="AH38" s="237">
        <v>15</v>
      </c>
      <c r="AI38" s="238">
        <f t="shared" si="10"/>
        <v>216</v>
      </c>
      <c r="AJ38" s="236">
        <v>280</v>
      </c>
      <c r="AK38" s="237">
        <v>34</v>
      </c>
      <c r="AL38" s="232">
        <v>314</v>
      </c>
      <c r="AM38" s="235">
        <v>7</v>
      </c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</row>
    <row r="39" spans="1:95" s="10" customFormat="1" ht="21" customHeight="1">
      <c r="A39" s="229" t="s">
        <v>50</v>
      </c>
      <c r="B39" s="230">
        <v>179</v>
      </c>
      <c r="C39" s="231">
        <v>5</v>
      </c>
      <c r="D39" s="227">
        <v>0</v>
      </c>
      <c r="E39" s="232">
        <f t="shared" si="0"/>
        <v>5</v>
      </c>
      <c r="F39" s="231">
        <v>1</v>
      </c>
      <c r="G39" s="227">
        <v>0</v>
      </c>
      <c r="H39" s="232">
        <f t="shared" si="1"/>
        <v>1</v>
      </c>
      <c r="I39" s="231">
        <v>10</v>
      </c>
      <c r="J39" s="227">
        <v>3</v>
      </c>
      <c r="K39" s="232">
        <f t="shared" si="2"/>
        <v>13</v>
      </c>
      <c r="L39" s="231">
        <v>7</v>
      </c>
      <c r="M39" s="227">
        <v>4</v>
      </c>
      <c r="N39" s="232">
        <f t="shared" si="3"/>
        <v>11</v>
      </c>
      <c r="O39" s="231">
        <v>0</v>
      </c>
      <c r="P39" s="227">
        <v>0</v>
      </c>
      <c r="Q39" s="232">
        <f t="shared" si="4"/>
        <v>0</v>
      </c>
      <c r="R39" s="231">
        <v>0</v>
      </c>
      <c r="S39" s="227">
        <v>0</v>
      </c>
      <c r="T39" s="232">
        <f t="shared" si="5"/>
        <v>0</v>
      </c>
      <c r="U39" s="231">
        <v>0</v>
      </c>
      <c r="V39" s="227">
        <v>0</v>
      </c>
      <c r="W39" s="232">
        <f t="shared" si="6"/>
        <v>0</v>
      </c>
      <c r="X39" s="231">
        <v>0</v>
      </c>
      <c r="Y39" s="227">
        <v>0</v>
      </c>
      <c r="Z39" s="232">
        <f t="shared" si="7"/>
        <v>0</v>
      </c>
      <c r="AA39" s="231">
        <v>0</v>
      </c>
      <c r="AB39" s="227">
        <v>0</v>
      </c>
      <c r="AC39" s="233">
        <f t="shared" si="8"/>
        <v>0</v>
      </c>
      <c r="AD39" s="231">
        <v>2</v>
      </c>
      <c r="AE39" s="227">
        <v>0</v>
      </c>
      <c r="AF39" s="232">
        <f t="shared" si="9"/>
        <v>2</v>
      </c>
      <c r="AG39" s="231">
        <v>133</v>
      </c>
      <c r="AH39" s="227">
        <v>10</v>
      </c>
      <c r="AI39" s="232">
        <f t="shared" si="10"/>
        <v>143</v>
      </c>
      <c r="AJ39" s="231">
        <v>158</v>
      </c>
      <c r="AK39" s="227">
        <v>17</v>
      </c>
      <c r="AL39" s="226">
        <v>175</v>
      </c>
      <c r="AM39" s="230">
        <v>4</v>
      </c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</row>
    <row r="40" spans="1:95" s="10" customFormat="1" ht="21" customHeight="1">
      <c r="A40" s="229" t="s">
        <v>51</v>
      </c>
      <c r="B40" s="230">
        <v>184</v>
      </c>
      <c r="C40" s="231">
        <v>41</v>
      </c>
      <c r="D40" s="227">
        <v>1</v>
      </c>
      <c r="E40" s="232">
        <f t="shared" si="0"/>
        <v>42</v>
      </c>
      <c r="F40" s="231">
        <v>3</v>
      </c>
      <c r="G40" s="227">
        <v>0</v>
      </c>
      <c r="H40" s="232">
        <f t="shared" si="1"/>
        <v>3</v>
      </c>
      <c r="I40" s="231">
        <v>13</v>
      </c>
      <c r="J40" s="227">
        <v>6</v>
      </c>
      <c r="K40" s="232">
        <f t="shared" si="2"/>
        <v>19</v>
      </c>
      <c r="L40" s="231">
        <v>6</v>
      </c>
      <c r="M40" s="227">
        <v>3</v>
      </c>
      <c r="N40" s="232">
        <f t="shared" si="3"/>
        <v>9</v>
      </c>
      <c r="O40" s="231">
        <v>0</v>
      </c>
      <c r="P40" s="227">
        <v>0</v>
      </c>
      <c r="Q40" s="232">
        <f t="shared" si="4"/>
        <v>0</v>
      </c>
      <c r="R40" s="231">
        <v>0</v>
      </c>
      <c r="S40" s="227">
        <v>0</v>
      </c>
      <c r="T40" s="232">
        <f t="shared" si="5"/>
        <v>0</v>
      </c>
      <c r="U40" s="231">
        <v>7</v>
      </c>
      <c r="V40" s="227">
        <v>0</v>
      </c>
      <c r="W40" s="232">
        <f t="shared" si="6"/>
        <v>7</v>
      </c>
      <c r="X40" s="231">
        <v>0</v>
      </c>
      <c r="Y40" s="227">
        <v>0</v>
      </c>
      <c r="Z40" s="232">
        <f t="shared" si="7"/>
        <v>0</v>
      </c>
      <c r="AA40" s="231">
        <v>0</v>
      </c>
      <c r="AB40" s="227">
        <v>0</v>
      </c>
      <c r="AC40" s="233">
        <f t="shared" si="8"/>
        <v>0</v>
      </c>
      <c r="AD40" s="231">
        <v>0</v>
      </c>
      <c r="AE40" s="227">
        <v>0</v>
      </c>
      <c r="AF40" s="232">
        <f t="shared" si="9"/>
        <v>0</v>
      </c>
      <c r="AG40" s="231">
        <v>92</v>
      </c>
      <c r="AH40" s="227">
        <v>10</v>
      </c>
      <c r="AI40" s="232">
        <f t="shared" si="10"/>
        <v>102</v>
      </c>
      <c r="AJ40" s="231">
        <v>162</v>
      </c>
      <c r="AK40" s="227">
        <v>20</v>
      </c>
      <c r="AL40" s="232">
        <v>182</v>
      </c>
      <c r="AM40" s="230">
        <v>2</v>
      </c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</row>
    <row r="41" spans="1:95" s="10" customFormat="1" ht="21" customHeight="1">
      <c r="A41" s="229" t="s">
        <v>52</v>
      </c>
      <c r="B41" s="230">
        <v>276</v>
      </c>
      <c r="C41" s="231">
        <v>33</v>
      </c>
      <c r="D41" s="227">
        <v>1</v>
      </c>
      <c r="E41" s="232">
        <f t="shared" si="0"/>
        <v>34</v>
      </c>
      <c r="F41" s="231">
        <v>2</v>
      </c>
      <c r="G41" s="227">
        <v>0</v>
      </c>
      <c r="H41" s="232">
        <f t="shared" si="1"/>
        <v>2</v>
      </c>
      <c r="I41" s="231">
        <v>23</v>
      </c>
      <c r="J41" s="227">
        <v>6</v>
      </c>
      <c r="K41" s="232">
        <f t="shared" si="2"/>
        <v>29</v>
      </c>
      <c r="L41" s="231">
        <v>8</v>
      </c>
      <c r="M41" s="227">
        <v>5</v>
      </c>
      <c r="N41" s="232">
        <f t="shared" si="3"/>
        <v>13</v>
      </c>
      <c r="O41" s="231">
        <v>0</v>
      </c>
      <c r="P41" s="227">
        <v>0</v>
      </c>
      <c r="Q41" s="232">
        <f t="shared" si="4"/>
        <v>0</v>
      </c>
      <c r="R41" s="231">
        <v>0</v>
      </c>
      <c r="S41" s="227">
        <v>0</v>
      </c>
      <c r="T41" s="232">
        <f t="shared" si="5"/>
        <v>0</v>
      </c>
      <c r="U41" s="231">
        <v>5</v>
      </c>
      <c r="V41" s="227">
        <v>0</v>
      </c>
      <c r="W41" s="232">
        <f t="shared" si="6"/>
        <v>5</v>
      </c>
      <c r="X41" s="231">
        <v>0</v>
      </c>
      <c r="Y41" s="227">
        <v>0</v>
      </c>
      <c r="Z41" s="232">
        <f t="shared" si="7"/>
        <v>0</v>
      </c>
      <c r="AA41" s="231">
        <v>0</v>
      </c>
      <c r="AB41" s="227">
        <v>0</v>
      </c>
      <c r="AC41" s="233">
        <f t="shared" si="8"/>
        <v>0</v>
      </c>
      <c r="AD41" s="231">
        <v>1</v>
      </c>
      <c r="AE41" s="227">
        <v>0</v>
      </c>
      <c r="AF41" s="232">
        <f t="shared" si="9"/>
        <v>1</v>
      </c>
      <c r="AG41" s="231">
        <v>180</v>
      </c>
      <c r="AH41" s="227">
        <v>10</v>
      </c>
      <c r="AI41" s="232">
        <f t="shared" si="10"/>
        <v>190</v>
      </c>
      <c r="AJ41" s="231">
        <v>252</v>
      </c>
      <c r="AK41" s="227">
        <v>22</v>
      </c>
      <c r="AL41" s="232">
        <v>274</v>
      </c>
      <c r="AM41" s="230">
        <v>2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</row>
    <row r="42" spans="1:95" s="10" customFormat="1" ht="21" customHeight="1">
      <c r="A42" s="234" t="s">
        <v>53</v>
      </c>
      <c r="B42" s="235">
        <v>200</v>
      </c>
      <c r="C42" s="236">
        <v>7</v>
      </c>
      <c r="D42" s="237">
        <v>0</v>
      </c>
      <c r="E42" s="238">
        <f t="shared" si="0"/>
        <v>7</v>
      </c>
      <c r="F42" s="236">
        <v>3</v>
      </c>
      <c r="G42" s="237">
        <v>0</v>
      </c>
      <c r="H42" s="238">
        <f t="shared" si="1"/>
        <v>3</v>
      </c>
      <c r="I42" s="236">
        <v>13</v>
      </c>
      <c r="J42" s="237">
        <v>7</v>
      </c>
      <c r="K42" s="238">
        <f t="shared" si="2"/>
        <v>20</v>
      </c>
      <c r="L42" s="236">
        <v>18</v>
      </c>
      <c r="M42" s="237">
        <v>9</v>
      </c>
      <c r="N42" s="238">
        <f t="shared" si="3"/>
        <v>27</v>
      </c>
      <c r="O42" s="236">
        <v>0</v>
      </c>
      <c r="P42" s="237">
        <v>0</v>
      </c>
      <c r="Q42" s="238">
        <f t="shared" si="4"/>
        <v>0</v>
      </c>
      <c r="R42" s="236">
        <v>0</v>
      </c>
      <c r="S42" s="237">
        <v>0</v>
      </c>
      <c r="T42" s="238">
        <f t="shared" si="5"/>
        <v>0</v>
      </c>
      <c r="U42" s="236">
        <v>6</v>
      </c>
      <c r="V42" s="237">
        <v>0</v>
      </c>
      <c r="W42" s="238">
        <f t="shared" si="6"/>
        <v>6</v>
      </c>
      <c r="X42" s="236">
        <v>0</v>
      </c>
      <c r="Y42" s="237">
        <v>0</v>
      </c>
      <c r="Z42" s="238">
        <f t="shared" si="7"/>
        <v>0</v>
      </c>
      <c r="AA42" s="236">
        <v>0</v>
      </c>
      <c r="AB42" s="237">
        <v>0</v>
      </c>
      <c r="AC42" s="239">
        <f t="shared" si="8"/>
        <v>0</v>
      </c>
      <c r="AD42" s="236">
        <v>0</v>
      </c>
      <c r="AE42" s="237">
        <v>0</v>
      </c>
      <c r="AF42" s="238">
        <f t="shared" si="9"/>
        <v>0</v>
      </c>
      <c r="AG42" s="236">
        <v>120</v>
      </c>
      <c r="AH42" s="237">
        <v>13</v>
      </c>
      <c r="AI42" s="238">
        <f t="shared" si="10"/>
        <v>133</v>
      </c>
      <c r="AJ42" s="236">
        <v>167</v>
      </c>
      <c r="AK42" s="237">
        <v>29</v>
      </c>
      <c r="AL42" s="232">
        <v>196</v>
      </c>
      <c r="AM42" s="235">
        <v>4</v>
      </c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</row>
    <row r="43" spans="1:95" s="10" customFormat="1" ht="21" customHeight="1">
      <c r="A43" s="229" t="s">
        <v>54</v>
      </c>
      <c r="B43" s="230">
        <v>653</v>
      </c>
      <c r="C43" s="231">
        <v>48</v>
      </c>
      <c r="D43" s="227">
        <v>2</v>
      </c>
      <c r="E43" s="232">
        <f t="shared" si="0"/>
        <v>50</v>
      </c>
      <c r="F43" s="231">
        <v>20</v>
      </c>
      <c r="G43" s="227">
        <v>2</v>
      </c>
      <c r="H43" s="232">
        <f t="shared" si="1"/>
        <v>22</v>
      </c>
      <c r="I43" s="231">
        <v>59</v>
      </c>
      <c r="J43" s="227">
        <v>25</v>
      </c>
      <c r="K43" s="232">
        <f t="shared" si="2"/>
        <v>84</v>
      </c>
      <c r="L43" s="231">
        <v>38</v>
      </c>
      <c r="M43" s="227">
        <v>18</v>
      </c>
      <c r="N43" s="232">
        <f t="shared" si="3"/>
        <v>56</v>
      </c>
      <c r="O43" s="231">
        <v>1</v>
      </c>
      <c r="P43" s="227">
        <v>0</v>
      </c>
      <c r="Q43" s="232">
        <f t="shared" si="4"/>
        <v>1</v>
      </c>
      <c r="R43" s="231">
        <v>0</v>
      </c>
      <c r="S43" s="227">
        <v>0</v>
      </c>
      <c r="T43" s="232">
        <f t="shared" si="5"/>
        <v>0</v>
      </c>
      <c r="U43" s="231">
        <v>7</v>
      </c>
      <c r="V43" s="227">
        <v>1</v>
      </c>
      <c r="W43" s="232">
        <f t="shared" si="6"/>
        <v>8</v>
      </c>
      <c r="X43" s="231">
        <v>0</v>
      </c>
      <c r="Y43" s="227">
        <v>0</v>
      </c>
      <c r="Z43" s="232">
        <f t="shared" si="7"/>
        <v>0</v>
      </c>
      <c r="AA43" s="231">
        <v>0</v>
      </c>
      <c r="AB43" s="227">
        <v>0</v>
      </c>
      <c r="AC43" s="233">
        <f t="shared" si="8"/>
        <v>0</v>
      </c>
      <c r="AD43" s="231">
        <v>18</v>
      </c>
      <c r="AE43" s="227">
        <v>5</v>
      </c>
      <c r="AF43" s="232">
        <f t="shared" si="9"/>
        <v>23</v>
      </c>
      <c r="AG43" s="231">
        <v>374</v>
      </c>
      <c r="AH43" s="227">
        <v>31</v>
      </c>
      <c r="AI43" s="232">
        <f t="shared" si="10"/>
        <v>405</v>
      </c>
      <c r="AJ43" s="231">
        <v>565</v>
      </c>
      <c r="AK43" s="227">
        <v>84</v>
      </c>
      <c r="AL43" s="226">
        <v>649</v>
      </c>
      <c r="AM43" s="230">
        <v>4</v>
      </c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</row>
    <row r="44" spans="1:95" s="10" customFormat="1" ht="21" customHeight="1">
      <c r="A44" s="229" t="s">
        <v>55</v>
      </c>
      <c r="B44" s="230">
        <v>230</v>
      </c>
      <c r="C44" s="231">
        <v>32</v>
      </c>
      <c r="D44" s="227">
        <v>1</v>
      </c>
      <c r="E44" s="232">
        <f t="shared" si="0"/>
        <v>33</v>
      </c>
      <c r="F44" s="231">
        <v>3</v>
      </c>
      <c r="G44" s="227">
        <v>1</v>
      </c>
      <c r="H44" s="232">
        <f t="shared" si="1"/>
        <v>4</v>
      </c>
      <c r="I44" s="231">
        <v>12</v>
      </c>
      <c r="J44" s="227">
        <v>2</v>
      </c>
      <c r="K44" s="232">
        <f t="shared" si="2"/>
        <v>14</v>
      </c>
      <c r="L44" s="231">
        <v>11</v>
      </c>
      <c r="M44" s="227">
        <v>3</v>
      </c>
      <c r="N44" s="232">
        <f t="shared" si="3"/>
        <v>14</v>
      </c>
      <c r="O44" s="231">
        <v>0</v>
      </c>
      <c r="P44" s="227">
        <v>0</v>
      </c>
      <c r="Q44" s="232">
        <f t="shared" si="4"/>
        <v>0</v>
      </c>
      <c r="R44" s="231">
        <v>0</v>
      </c>
      <c r="S44" s="227">
        <v>0</v>
      </c>
      <c r="T44" s="232">
        <f t="shared" si="5"/>
        <v>0</v>
      </c>
      <c r="U44" s="231">
        <v>4</v>
      </c>
      <c r="V44" s="227">
        <v>0</v>
      </c>
      <c r="W44" s="232">
        <f t="shared" si="6"/>
        <v>4</v>
      </c>
      <c r="X44" s="231">
        <v>0</v>
      </c>
      <c r="Y44" s="227">
        <v>0</v>
      </c>
      <c r="Z44" s="232">
        <f t="shared" si="7"/>
        <v>0</v>
      </c>
      <c r="AA44" s="231">
        <v>0</v>
      </c>
      <c r="AB44" s="227">
        <v>0</v>
      </c>
      <c r="AC44" s="233">
        <f t="shared" si="8"/>
        <v>0</v>
      </c>
      <c r="AD44" s="231">
        <v>0</v>
      </c>
      <c r="AE44" s="227">
        <v>0</v>
      </c>
      <c r="AF44" s="232">
        <f t="shared" si="9"/>
        <v>0</v>
      </c>
      <c r="AG44" s="231">
        <v>144</v>
      </c>
      <c r="AH44" s="227">
        <v>9</v>
      </c>
      <c r="AI44" s="232">
        <f t="shared" si="10"/>
        <v>153</v>
      </c>
      <c r="AJ44" s="231">
        <v>206</v>
      </c>
      <c r="AK44" s="227">
        <v>16</v>
      </c>
      <c r="AL44" s="232">
        <v>222</v>
      </c>
      <c r="AM44" s="230">
        <v>8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</row>
    <row r="45" spans="1:95" s="10" customFormat="1" ht="21" customHeight="1">
      <c r="A45" s="229" t="s">
        <v>56</v>
      </c>
      <c r="B45" s="230">
        <v>306</v>
      </c>
      <c r="C45" s="231">
        <v>43</v>
      </c>
      <c r="D45" s="227">
        <v>0</v>
      </c>
      <c r="E45" s="232">
        <f t="shared" si="0"/>
        <v>43</v>
      </c>
      <c r="F45" s="231">
        <v>15</v>
      </c>
      <c r="G45" s="227">
        <v>0</v>
      </c>
      <c r="H45" s="232">
        <f t="shared" si="1"/>
        <v>15</v>
      </c>
      <c r="I45" s="231">
        <v>21</v>
      </c>
      <c r="J45" s="227">
        <v>2</v>
      </c>
      <c r="K45" s="232">
        <f t="shared" si="2"/>
        <v>23</v>
      </c>
      <c r="L45" s="231">
        <v>11</v>
      </c>
      <c r="M45" s="227">
        <v>5</v>
      </c>
      <c r="N45" s="232">
        <f t="shared" si="3"/>
        <v>16</v>
      </c>
      <c r="O45" s="231">
        <v>0</v>
      </c>
      <c r="P45" s="227">
        <v>0</v>
      </c>
      <c r="Q45" s="232">
        <f t="shared" si="4"/>
        <v>0</v>
      </c>
      <c r="R45" s="231">
        <v>0</v>
      </c>
      <c r="S45" s="227">
        <v>0</v>
      </c>
      <c r="T45" s="232">
        <f t="shared" si="5"/>
        <v>0</v>
      </c>
      <c r="U45" s="231">
        <v>4</v>
      </c>
      <c r="V45" s="227">
        <v>2</v>
      </c>
      <c r="W45" s="232">
        <f t="shared" si="6"/>
        <v>6</v>
      </c>
      <c r="X45" s="231">
        <v>0</v>
      </c>
      <c r="Y45" s="227">
        <v>0</v>
      </c>
      <c r="Z45" s="232">
        <f t="shared" si="7"/>
        <v>0</v>
      </c>
      <c r="AA45" s="231">
        <v>0</v>
      </c>
      <c r="AB45" s="227">
        <v>0</v>
      </c>
      <c r="AC45" s="233">
        <f t="shared" si="8"/>
        <v>0</v>
      </c>
      <c r="AD45" s="231">
        <v>0</v>
      </c>
      <c r="AE45" s="227">
        <v>0</v>
      </c>
      <c r="AF45" s="232">
        <f t="shared" si="9"/>
        <v>0</v>
      </c>
      <c r="AG45" s="231">
        <v>188</v>
      </c>
      <c r="AH45" s="227">
        <v>7</v>
      </c>
      <c r="AI45" s="232">
        <f t="shared" si="10"/>
        <v>195</v>
      </c>
      <c r="AJ45" s="231">
        <v>282</v>
      </c>
      <c r="AK45" s="227">
        <v>16</v>
      </c>
      <c r="AL45" s="232">
        <v>298</v>
      </c>
      <c r="AM45" s="230">
        <v>8</v>
      </c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</row>
    <row r="46" spans="1:95" s="10" customFormat="1" ht="21" customHeight="1">
      <c r="A46" s="229" t="s">
        <v>57</v>
      </c>
      <c r="B46" s="230">
        <v>319</v>
      </c>
      <c r="C46" s="231">
        <v>27</v>
      </c>
      <c r="D46" s="227">
        <v>1</v>
      </c>
      <c r="E46" s="232">
        <f t="shared" si="0"/>
        <v>28</v>
      </c>
      <c r="F46" s="231">
        <v>3</v>
      </c>
      <c r="G46" s="227">
        <v>0</v>
      </c>
      <c r="H46" s="232">
        <f t="shared" si="1"/>
        <v>3</v>
      </c>
      <c r="I46" s="231">
        <v>17</v>
      </c>
      <c r="J46" s="227">
        <v>5</v>
      </c>
      <c r="K46" s="232">
        <f t="shared" si="2"/>
        <v>22</v>
      </c>
      <c r="L46" s="231">
        <v>12</v>
      </c>
      <c r="M46" s="227">
        <v>6</v>
      </c>
      <c r="N46" s="232">
        <f t="shared" si="3"/>
        <v>18</v>
      </c>
      <c r="O46" s="231">
        <v>0</v>
      </c>
      <c r="P46" s="227">
        <v>0</v>
      </c>
      <c r="Q46" s="232">
        <f t="shared" si="4"/>
        <v>0</v>
      </c>
      <c r="R46" s="231">
        <v>0</v>
      </c>
      <c r="S46" s="227">
        <v>0</v>
      </c>
      <c r="T46" s="232">
        <f t="shared" si="5"/>
        <v>0</v>
      </c>
      <c r="U46" s="231">
        <v>0</v>
      </c>
      <c r="V46" s="227">
        <v>0</v>
      </c>
      <c r="W46" s="232">
        <f t="shared" si="6"/>
        <v>0</v>
      </c>
      <c r="X46" s="231">
        <v>0</v>
      </c>
      <c r="Y46" s="227">
        <v>0</v>
      </c>
      <c r="Z46" s="232">
        <f t="shared" si="7"/>
        <v>0</v>
      </c>
      <c r="AA46" s="231">
        <v>0</v>
      </c>
      <c r="AB46" s="227">
        <v>0</v>
      </c>
      <c r="AC46" s="233">
        <f t="shared" si="8"/>
        <v>0</v>
      </c>
      <c r="AD46" s="231">
        <v>4</v>
      </c>
      <c r="AE46" s="227">
        <v>1</v>
      </c>
      <c r="AF46" s="232">
        <f t="shared" si="9"/>
        <v>5</v>
      </c>
      <c r="AG46" s="231">
        <v>224</v>
      </c>
      <c r="AH46" s="227">
        <v>14</v>
      </c>
      <c r="AI46" s="232">
        <f t="shared" si="10"/>
        <v>238</v>
      </c>
      <c r="AJ46" s="231">
        <v>287</v>
      </c>
      <c r="AK46" s="227">
        <v>27</v>
      </c>
      <c r="AL46" s="232">
        <v>314</v>
      </c>
      <c r="AM46" s="230">
        <v>5</v>
      </c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</row>
    <row r="47" spans="1:95" s="10" customFormat="1" ht="21" customHeight="1">
      <c r="A47" s="229" t="s">
        <v>58</v>
      </c>
      <c r="B47" s="230">
        <v>317</v>
      </c>
      <c r="C47" s="231">
        <v>30</v>
      </c>
      <c r="D47" s="227">
        <v>0</v>
      </c>
      <c r="E47" s="232">
        <f t="shared" si="0"/>
        <v>30</v>
      </c>
      <c r="F47" s="231">
        <v>6</v>
      </c>
      <c r="G47" s="227">
        <v>0</v>
      </c>
      <c r="H47" s="232">
        <f t="shared" si="1"/>
        <v>6</v>
      </c>
      <c r="I47" s="231">
        <v>16</v>
      </c>
      <c r="J47" s="227">
        <v>5</v>
      </c>
      <c r="K47" s="232">
        <f t="shared" si="2"/>
        <v>21</v>
      </c>
      <c r="L47" s="231">
        <v>15</v>
      </c>
      <c r="M47" s="227">
        <v>5</v>
      </c>
      <c r="N47" s="232">
        <f t="shared" si="3"/>
        <v>20</v>
      </c>
      <c r="O47" s="231">
        <v>0</v>
      </c>
      <c r="P47" s="227">
        <v>0</v>
      </c>
      <c r="Q47" s="232">
        <f t="shared" si="4"/>
        <v>0</v>
      </c>
      <c r="R47" s="231">
        <v>0</v>
      </c>
      <c r="S47" s="227">
        <v>0</v>
      </c>
      <c r="T47" s="232">
        <f t="shared" si="5"/>
        <v>0</v>
      </c>
      <c r="U47" s="231">
        <v>8</v>
      </c>
      <c r="V47" s="227">
        <v>0</v>
      </c>
      <c r="W47" s="232">
        <f t="shared" si="6"/>
        <v>8</v>
      </c>
      <c r="X47" s="231">
        <v>0</v>
      </c>
      <c r="Y47" s="227">
        <v>0</v>
      </c>
      <c r="Z47" s="232">
        <f t="shared" si="7"/>
        <v>0</v>
      </c>
      <c r="AA47" s="231">
        <v>0</v>
      </c>
      <c r="AB47" s="227">
        <v>0</v>
      </c>
      <c r="AC47" s="233">
        <f t="shared" si="8"/>
        <v>0</v>
      </c>
      <c r="AD47" s="231">
        <v>1</v>
      </c>
      <c r="AE47" s="227">
        <v>0</v>
      </c>
      <c r="AF47" s="232">
        <f t="shared" si="9"/>
        <v>1</v>
      </c>
      <c r="AG47" s="231">
        <v>212</v>
      </c>
      <c r="AH47" s="227">
        <v>10</v>
      </c>
      <c r="AI47" s="232">
        <f t="shared" si="10"/>
        <v>222</v>
      </c>
      <c r="AJ47" s="231">
        <v>288</v>
      </c>
      <c r="AK47" s="227">
        <v>20</v>
      </c>
      <c r="AL47" s="232">
        <v>308</v>
      </c>
      <c r="AM47" s="230">
        <v>9</v>
      </c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</row>
    <row r="48" spans="1:95" s="10" customFormat="1" ht="21" customHeight="1">
      <c r="A48" s="229" t="s">
        <v>59</v>
      </c>
      <c r="B48" s="230">
        <v>215</v>
      </c>
      <c r="C48" s="231">
        <v>8</v>
      </c>
      <c r="D48" s="227">
        <v>1</v>
      </c>
      <c r="E48" s="232">
        <f t="shared" si="0"/>
        <v>9</v>
      </c>
      <c r="F48" s="231">
        <v>9</v>
      </c>
      <c r="G48" s="227">
        <v>0</v>
      </c>
      <c r="H48" s="232">
        <f t="shared" si="1"/>
        <v>9</v>
      </c>
      <c r="I48" s="231">
        <v>14</v>
      </c>
      <c r="J48" s="227">
        <v>5</v>
      </c>
      <c r="K48" s="232">
        <f t="shared" si="2"/>
        <v>19</v>
      </c>
      <c r="L48" s="231">
        <v>11</v>
      </c>
      <c r="M48" s="227">
        <v>5</v>
      </c>
      <c r="N48" s="232">
        <f t="shared" si="3"/>
        <v>16</v>
      </c>
      <c r="O48" s="231">
        <v>0</v>
      </c>
      <c r="P48" s="227">
        <v>0</v>
      </c>
      <c r="Q48" s="232">
        <f t="shared" si="4"/>
        <v>0</v>
      </c>
      <c r="R48" s="231">
        <v>0</v>
      </c>
      <c r="S48" s="227">
        <v>0</v>
      </c>
      <c r="T48" s="232">
        <f t="shared" si="5"/>
        <v>0</v>
      </c>
      <c r="U48" s="231">
        <v>13</v>
      </c>
      <c r="V48" s="227">
        <v>2</v>
      </c>
      <c r="W48" s="232">
        <f t="shared" si="6"/>
        <v>15</v>
      </c>
      <c r="X48" s="231">
        <v>0</v>
      </c>
      <c r="Y48" s="227">
        <v>0</v>
      </c>
      <c r="Z48" s="232">
        <f t="shared" si="7"/>
        <v>0</v>
      </c>
      <c r="AA48" s="231">
        <v>0</v>
      </c>
      <c r="AB48" s="227">
        <v>0</v>
      </c>
      <c r="AC48" s="233">
        <f t="shared" si="8"/>
        <v>0</v>
      </c>
      <c r="AD48" s="231">
        <v>0</v>
      </c>
      <c r="AE48" s="227">
        <v>0</v>
      </c>
      <c r="AF48" s="232">
        <f t="shared" si="9"/>
        <v>0</v>
      </c>
      <c r="AG48" s="231">
        <v>135</v>
      </c>
      <c r="AH48" s="227">
        <v>8</v>
      </c>
      <c r="AI48" s="232">
        <f t="shared" si="10"/>
        <v>143</v>
      </c>
      <c r="AJ48" s="231">
        <v>190</v>
      </c>
      <c r="AK48" s="227">
        <v>21</v>
      </c>
      <c r="AL48" s="232">
        <v>211</v>
      </c>
      <c r="AM48" s="230">
        <v>4</v>
      </c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</row>
    <row r="49" spans="1:95" s="10" customFormat="1" ht="21" customHeight="1">
      <c r="A49" s="229" t="s">
        <v>60</v>
      </c>
      <c r="B49" s="230">
        <v>420</v>
      </c>
      <c r="C49" s="231">
        <v>36</v>
      </c>
      <c r="D49" s="227">
        <v>2</v>
      </c>
      <c r="E49" s="232">
        <f t="shared" si="0"/>
        <v>38</v>
      </c>
      <c r="F49" s="231">
        <v>4</v>
      </c>
      <c r="G49" s="227">
        <v>0</v>
      </c>
      <c r="H49" s="232">
        <f t="shared" si="1"/>
        <v>4</v>
      </c>
      <c r="I49" s="231">
        <v>17</v>
      </c>
      <c r="J49" s="227">
        <v>7</v>
      </c>
      <c r="K49" s="232">
        <f t="shared" si="2"/>
        <v>24</v>
      </c>
      <c r="L49" s="231">
        <v>16</v>
      </c>
      <c r="M49" s="227">
        <v>11</v>
      </c>
      <c r="N49" s="232">
        <f t="shared" si="3"/>
        <v>27</v>
      </c>
      <c r="O49" s="231">
        <v>0</v>
      </c>
      <c r="P49" s="227">
        <v>0</v>
      </c>
      <c r="Q49" s="232">
        <f t="shared" si="4"/>
        <v>0</v>
      </c>
      <c r="R49" s="231">
        <v>0</v>
      </c>
      <c r="S49" s="227">
        <v>0</v>
      </c>
      <c r="T49" s="232">
        <f t="shared" si="5"/>
        <v>0</v>
      </c>
      <c r="U49" s="231">
        <v>11</v>
      </c>
      <c r="V49" s="227">
        <v>1</v>
      </c>
      <c r="W49" s="232">
        <f t="shared" si="6"/>
        <v>12</v>
      </c>
      <c r="X49" s="231">
        <v>0</v>
      </c>
      <c r="Y49" s="227">
        <v>0</v>
      </c>
      <c r="Z49" s="232">
        <f t="shared" si="7"/>
        <v>0</v>
      </c>
      <c r="AA49" s="231">
        <v>0</v>
      </c>
      <c r="AB49" s="227">
        <v>0</v>
      </c>
      <c r="AC49" s="233">
        <f t="shared" si="8"/>
        <v>0</v>
      </c>
      <c r="AD49" s="231">
        <v>1</v>
      </c>
      <c r="AE49" s="227">
        <v>0</v>
      </c>
      <c r="AF49" s="232">
        <f t="shared" si="9"/>
        <v>1</v>
      </c>
      <c r="AG49" s="231">
        <v>294</v>
      </c>
      <c r="AH49" s="227">
        <v>17</v>
      </c>
      <c r="AI49" s="232">
        <f t="shared" si="10"/>
        <v>311</v>
      </c>
      <c r="AJ49" s="231">
        <v>379</v>
      </c>
      <c r="AK49" s="227">
        <v>38</v>
      </c>
      <c r="AL49" s="232">
        <v>417</v>
      </c>
      <c r="AM49" s="230">
        <v>3</v>
      </c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</row>
    <row r="50" spans="1:95" s="10" customFormat="1" ht="21" customHeight="1">
      <c r="A50" s="229" t="s">
        <v>61</v>
      </c>
      <c r="B50" s="230">
        <v>293</v>
      </c>
      <c r="C50" s="231">
        <v>14</v>
      </c>
      <c r="D50" s="227">
        <v>1</v>
      </c>
      <c r="E50" s="232">
        <f t="shared" si="0"/>
        <v>15</v>
      </c>
      <c r="F50" s="231">
        <v>1</v>
      </c>
      <c r="G50" s="227">
        <v>0</v>
      </c>
      <c r="H50" s="232">
        <f t="shared" si="1"/>
        <v>1</v>
      </c>
      <c r="I50" s="231">
        <v>25</v>
      </c>
      <c r="J50" s="227">
        <v>5</v>
      </c>
      <c r="K50" s="232">
        <f t="shared" si="2"/>
        <v>30</v>
      </c>
      <c r="L50" s="231">
        <v>14</v>
      </c>
      <c r="M50" s="227">
        <v>9</v>
      </c>
      <c r="N50" s="232">
        <f t="shared" si="3"/>
        <v>23</v>
      </c>
      <c r="O50" s="231">
        <v>1</v>
      </c>
      <c r="P50" s="227">
        <v>0</v>
      </c>
      <c r="Q50" s="232">
        <f t="shared" si="4"/>
        <v>1</v>
      </c>
      <c r="R50" s="231">
        <v>0</v>
      </c>
      <c r="S50" s="227">
        <v>0</v>
      </c>
      <c r="T50" s="232">
        <f t="shared" si="5"/>
        <v>0</v>
      </c>
      <c r="U50" s="231">
        <v>6</v>
      </c>
      <c r="V50" s="227">
        <v>4</v>
      </c>
      <c r="W50" s="232">
        <f t="shared" si="6"/>
        <v>10</v>
      </c>
      <c r="X50" s="231">
        <v>0</v>
      </c>
      <c r="Y50" s="227">
        <v>0</v>
      </c>
      <c r="Z50" s="232">
        <f t="shared" si="7"/>
        <v>0</v>
      </c>
      <c r="AA50" s="231">
        <v>0</v>
      </c>
      <c r="AB50" s="227">
        <v>0</v>
      </c>
      <c r="AC50" s="239">
        <f t="shared" si="8"/>
        <v>0</v>
      </c>
      <c r="AD50" s="231">
        <v>5</v>
      </c>
      <c r="AE50" s="227">
        <v>1</v>
      </c>
      <c r="AF50" s="232">
        <f t="shared" si="9"/>
        <v>6</v>
      </c>
      <c r="AG50" s="231">
        <v>180</v>
      </c>
      <c r="AH50" s="227">
        <v>13</v>
      </c>
      <c r="AI50" s="232">
        <f t="shared" si="10"/>
        <v>193</v>
      </c>
      <c r="AJ50" s="231">
        <v>246</v>
      </c>
      <c r="AK50" s="227">
        <v>33</v>
      </c>
      <c r="AL50" s="238">
        <v>279</v>
      </c>
      <c r="AM50" s="230">
        <v>14</v>
      </c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</row>
    <row r="51" spans="1:39" ht="21" customHeight="1">
      <c r="A51" s="16" t="s">
        <v>79</v>
      </c>
      <c r="B51" s="120">
        <f>SUM(B4:B50)</f>
        <v>19519</v>
      </c>
      <c r="C51" s="121">
        <f aca="true" t="shared" si="11" ref="C51:AM51">SUM(C4:C50)</f>
        <v>1764</v>
      </c>
      <c r="D51" s="106">
        <f t="shared" si="11"/>
        <v>134</v>
      </c>
      <c r="E51" s="122">
        <f t="shared" si="11"/>
        <v>1898</v>
      </c>
      <c r="F51" s="121">
        <f t="shared" si="11"/>
        <v>574</v>
      </c>
      <c r="G51" s="106">
        <f t="shared" si="11"/>
        <v>106</v>
      </c>
      <c r="H51" s="122">
        <f t="shared" si="11"/>
        <v>680</v>
      </c>
      <c r="I51" s="121">
        <f t="shared" si="11"/>
        <v>1606</v>
      </c>
      <c r="J51" s="106">
        <f t="shared" si="11"/>
        <v>689</v>
      </c>
      <c r="K51" s="122">
        <f t="shared" si="11"/>
        <v>2295</v>
      </c>
      <c r="L51" s="121">
        <f t="shared" si="11"/>
        <v>1212</v>
      </c>
      <c r="M51" s="106">
        <f t="shared" si="11"/>
        <v>691</v>
      </c>
      <c r="N51" s="122">
        <f t="shared" si="11"/>
        <v>1903</v>
      </c>
      <c r="O51" s="121">
        <f t="shared" si="11"/>
        <v>21</v>
      </c>
      <c r="P51" s="106">
        <f t="shared" si="11"/>
        <v>4</v>
      </c>
      <c r="Q51" s="122">
        <f t="shared" si="11"/>
        <v>25</v>
      </c>
      <c r="R51" s="121">
        <f t="shared" si="11"/>
        <v>0</v>
      </c>
      <c r="S51" s="106">
        <f t="shared" si="11"/>
        <v>0</v>
      </c>
      <c r="T51" s="122">
        <f t="shared" si="11"/>
        <v>0</v>
      </c>
      <c r="U51" s="121">
        <f t="shared" si="11"/>
        <v>192</v>
      </c>
      <c r="V51" s="106">
        <f t="shared" si="11"/>
        <v>35</v>
      </c>
      <c r="W51" s="122">
        <f t="shared" si="11"/>
        <v>227</v>
      </c>
      <c r="X51" s="121">
        <f t="shared" si="11"/>
        <v>8</v>
      </c>
      <c r="Y51" s="106">
        <f t="shared" si="11"/>
        <v>0</v>
      </c>
      <c r="Z51" s="122">
        <f t="shared" si="11"/>
        <v>8</v>
      </c>
      <c r="AA51" s="121">
        <f t="shared" si="11"/>
        <v>2</v>
      </c>
      <c r="AB51" s="106">
        <f t="shared" si="11"/>
        <v>2</v>
      </c>
      <c r="AC51" s="122">
        <f t="shared" si="11"/>
        <v>4</v>
      </c>
      <c r="AD51" s="121">
        <f t="shared" si="11"/>
        <v>336</v>
      </c>
      <c r="AE51" s="106">
        <f t="shared" si="11"/>
        <v>141</v>
      </c>
      <c r="AF51" s="122">
        <f t="shared" si="11"/>
        <v>477</v>
      </c>
      <c r="AG51" s="121">
        <f t="shared" si="11"/>
        <v>10727</v>
      </c>
      <c r="AH51" s="106">
        <f t="shared" si="11"/>
        <v>1016</v>
      </c>
      <c r="AI51" s="122">
        <f t="shared" si="11"/>
        <v>11743</v>
      </c>
      <c r="AJ51" s="121">
        <f t="shared" si="11"/>
        <v>16442</v>
      </c>
      <c r="AK51" s="106">
        <f t="shared" si="11"/>
        <v>2818</v>
      </c>
      <c r="AL51" s="122">
        <f t="shared" si="11"/>
        <v>19260</v>
      </c>
      <c r="AM51" s="120">
        <f t="shared" si="11"/>
        <v>261</v>
      </c>
    </row>
    <row r="52" ht="12">
      <c r="A52" s="11" t="s">
        <v>103</v>
      </c>
    </row>
    <row r="57" spans="12:26" ht="12">
      <c r="L57" s="320"/>
      <c r="M57" s="320"/>
      <c r="N57" s="320"/>
      <c r="R57" s="320"/>
      <c r="S57" s="320"/>
      <c r="T57" s="320"/>
      <c r="U57" s="320"/>
      <c r="V57" s="320"/>
      <c r="W57" s="320"/>
      <c r="X57" s="320"/>
      <c r="Y57" s="320"/>
      <c r="Z57" s="320"/>
    </row>
    <row r="58" spans="12:26" ht="12">
      <c r="L58" s="21"/>
      <c r="M58" s="21"/>
      <c r="N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2:26" ht="12">
      <c r="L59" s="10"/>
      <c r="M59" s="10"/>
      <c r="N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2:26" ht="12">
      <c r="L60" s="10"/>
      <c r="M60" s="10"/>
      <c r="N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2:26" ht="12">
      <c r="L61" s="10"/>
      <c r="M61" s="10"/>
      <c r="N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2:26" ht="12">
      <c r="L62" s="10"/>
      <c r="M62" s="10"/>
      <c r="N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2:26" ht="12">
      <c r="L63" s="10"/>
      <c r="M63" s="10"/>
      <c r="N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2:26" ht="12">
      <c r="L64" s="10"/>
      <c r="M64" s="10"/>
      <c r="N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2:26" ht="12">
      <c r="L65" s="10"/>
      <c r="M65" s="10"/>
      <c r="N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2:26" ht="12">
      <c r="L66" s="10"/>
      <c r="M66" s="10"/>
      <c r="N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2:26" ht="12">
      <c r="L67" s="10"/>
      <c r="M67" s="10"/>
      <c r="N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2:26" ht="12">
      <c r="L68" s="10"/>
      <c r="M68" s="10"/>
      <c r="N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2:26" ht="12">
      <c r="L69" s="10"/>
      <c r="M69" s="10"/>
      <c r="N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2:26" ht="12">
      <c r="L70" s="10"/>
      <c r="M70" s="10"/>
      <c r="N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2:26" ht="12">
      <c r="L71" s="10"/>
      <c r="M71" s="10"/>
      <c r="N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2:26" ht="12">
      <c r="L72" s="10"/>
      <c r="M72" s="10"/>
      <c r="N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2:26" ht="12">
      <c r="L73" s="10"/>
      <c r="M73" s="10"/>
      <c r="N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2:26" ht="12">
      <c r="L74" s="10"/>
      <c r="M74" s="10"/>
      <c r="N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2:26" ht="12">
      <c r="L75" s="10"/>
      <c r="M75" s="10"/>
      <c r="N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2:26" ht="12">
      <c r="L76" s="10"/>
      <c r="M76" s="10"/>
      <c r="N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2:26" ht="12">
      <c r="L77" s="10"/>
      <c r="M77" s="10"/>
      <c r="N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2:26" ht="12">
      <c r="L78" s="10"/>
      <c r="M78" s="10"/>
      <c r="N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2:26" ht="12">
      <c r="L79" s="10"/>
      <c r="M79" s="10"/>
      <c r="N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2:26" ht="12">
      <c r="L80" s="10"/>
      <c r="M80" s="10"/>
      <c r="N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2:26" ht="12">
      <c r="L81" s="10"/>
      <c r="M81" s="10"/>
      <c r="N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2:26" ht="12">
      <c r="L82" s="10"/>
      <c r="M82" s="10"/>
      <c r="N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2:26" ht="12">
      <c r="L83" s="10"/>
      <c r="M83" s="10"/>
      <c r="N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2:26" ht="12">
      <c r="L84" s="10"/>
      <c r="M84" s="10"/>
      <c r="N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2:26" ht="12">
      <c r="L85" s="10"/>
      <c r="M85" s="10"/>
      <c r="N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2:26" ht="12">
      <c r="L86" s="10"/>
      <c r="M86" s="10"/>
      <c r="N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2:26" ht="12">
      <c r="L87" s="10"/>
      <c r="M87" s="10"/>
      <c r="N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2:26" ht="12">
      <c r="L88" s="10"/>
      <c r="M88" s="10"/>
      <c r="N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2:26" ht="12">
      <c r="L89" s="10"/>
      <c r="M89" s="10"/>
      <c r="N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2:26" ht="12">
      <c r="L90" s="10"/>
      <c r="M90" s="10"/>
      <c r="N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2:26" ht="12">
      <c r="L91" s="10"/>
      <c r="M91" s="10"/>
      <c r="N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2:26" ht="12">
      <c r="L92" s="10"/>
      <c r="M92" s="10"/>
      <c r="N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2:26" ht="12">
      <c r="L93" s="10"/>
      <c r="M93" s="10"/>
      <c r="N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2:26" ht="12">
      <c r="L94" s="10"/>
      <c r="M94" s="10"/>
      <c r="N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2:26" ht="12">
      <c r="L95" s="10"/>
      <c r="M95" s="10"/>
      <c r="N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2:26" ht="12">
      <c r="L96" s="10"/>
      <c r="M96" s="10"/>
      <c r="N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2:26" ht="12">
      <c r="L97" s="10"/>
      <c r="M97" s="10"/>
      <c r="N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2:26" ht="12">
      <c r="L98" s="10"/>
      <c r="M98" s="10"/>
      <c r="N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2:26" ht="12">
      <c r="L99" s="10"/>
      <c r="M99" s="10"/>
      <c r="N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2:26" ht="12">
      <c r="L100" s="10"/>
      <c r="M100" s="10"/>
      <c r="N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2:26" ht="12">
      <c r="L101" s="10"/>
      <c r="M101" s="10"/>
      <c r="N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2:26" ht="12">
      <c r="L102" s="10"/>
      <c r="M102" s="10"/>
      <c r="N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2:26" ht="12">
      <c r="L103" s="10"/>
      <c r="M103" s="10"/>
      <c r="N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2:26" ht="12">
      <c r="L104" s="10"/>
      <c r="M104" s="10"/>
      <c r="N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2:26" ht="12">
      <c r="L105" s="10"/>
      <c r="M105" s="10"/>
      <c r="N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2:26" ht="12">
      <c r="L106" s="10"/>
      <c r="M106" s="10"/>
      <c r="N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2:26" ht="12">
      <c r="L107" s="10"/>
      <c r="M107" s="10"/>
      <c r="N107" s="10"/>
      <c r="R107" s="10"/>
      <c r="S107" s="10"/>
      <c r="T107" s="10"/>
      <c r="U107" s="10"/>
      <c r="V107" s="10"/>
      <c r="W107" s="10"/>
      <c r="X107" s="10"/>
      <c r="Y107" s="10"/>
      <c r="Z107" s="10"/>
    </row>
  </sheetData>
  <sheetProtection/>
  <mergeCells count="18">
    <mergeCell ref="L57:N57"/>
    <mergeCell ref="R57:T57"/>
    <mergeCell ref="U57:W57"/>
    <mergeCell ref="X57:Z57"/>
    <mergeCell ref="AD2:AF2"/>
    <mergeCell ref="AG2:AI2"/>
    <mergeCell ref="AJ2:AL2"/>
    <mergeCell ref="AM2:AM3"/>
    <mergeCell ref="R2:T2"/>
    <mergeCell ref="U2:W2"/>
    <mergeCell ref="X2:Z2"/>
    <mergeCell ref="AA2:AC2"/>
    <mergeCell ref="A2:B2"/>
    <mergeCell ref="C2:E2"/>
    <mergeCell ref="F2:H2"/>
    <mergeCell ref="I2:K2"/>
    <mergeCell ref="L2:N2"/>
    <mergeCell ref="O2:Q2"/>
  </mergeCells>
  <conditionalFormatting sqref="B3:B65536 B1 AG2:AG51 AB3:AC51 AH3:AI51 AA2:AA51 A2:A65536 C1:Z65536 AG1:AQ1 AA52:AC65536 AA1:AC1 AG52:IV65536 AJ2:AN3 AR1:IV3 AJ4:AP51 AR51:IV51 AQ4:IV50">
    <cfRule type="cellIs" priority="7" dxfId="42" operator="equal" stopIfTrue="1">
      <formula>0</formula>
    </cfRule>
  </conditionalFormatting>
  <conditionalFormatting sqref="AD2:AD51 AE3:AF51 AD52:AF65536 AD1:AF1">
    <cfRule type="cellIs" priority="5" dxfId="42" operator="equal" stopIfTrue="1">
      <formula>0</formula>
    </cfRule>
  </conditionalFormatting>
  <conditionalFormatting sqref="A1">
    <cfRule type="cellIs" priority="2" dxfId="42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AV107"/>
  <sheetViews>
    <sheetView view="pageBreakPreview" zoomScale="50" zoomScaleSheetLayoutView="50" zoomScalePageLayoutView="0" workbookViewId="0" topLeftCell="A1">
      <pane xSplit="2" ySplit="3" topLeftCell="C19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:Y1"/>
    </sheetView>
  </sheetViews>
  <sheetFormatPr defaultColWidth="9.00390625" defaultRowHeight="13.5"/>
  <cols>
    <col min="1" max="1" width="10.75390625" style="11" customWidth="1"/>
    <col min="2" max="2" width="10.375" style="11" customWidth="1"/>
    <col min="3" max="39" width="5.50390625" style="11" customWidth="1"/>
    <col min="40" max="42" width="10.125" style="11" customWidth="1"/>
    <col min="43" max="43" width="5.625" style="11" customWidth="1"/>
    <col min="44" max="16384" width="9.00390625" style="11" customWidth="1"/>
  </cols>
  <sheetData>
    <row r="1" spans="1:43" s="12" customFormat="1" ht="24" customHeight="1">
      <c r="A1" s="119" t="s">
        <v>92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Q1" s="7"/>
    </row>
    <row r="2" spans="1:40" s="8" customFormat="1" ht="21" customHeight="1">
      <c r="A2" s="308" t="s">
        <v>84</v>
      </c>
      <c r="B2" s="275"/>
      <c r="C2" s="308" t="s">
        <v>66</v>
      </c>
      <c r="D2" s="309"/>
      <c r="E2" s="310"/>
      <c r="F2" s="308" t="s">
        <v>96</v>
      </c>
      <c r="G2" s="309"/>
      <c r="H2" s="310"/>
      <c r="I2" s="308" t="s">
        <v>67</v>
      </c>
      <c r="J2" s="309"/>
      <c r="K2" s="310"/>
      <c r="L2" s="308" t="s">
        <v>68</v>
      </c>
      <c r="M2" s="309"/>
      <c r="N2" s="310"/>
      <c r="O2" s="308" t="s">
        <v>97</v>
      </c>
      <c r="P2" s="309"/>
      <c r="Q2" s="310"/>
      <c r="R2" s="308" t="s">
        <v>98</v>
      </c>
      <c r="S2" s="309"/>
      <c r="T2" s="310"/>
      <c r="U2" s="308" t="s">
        <v>69</v>
      </c>
      <c r="V2" s="309"/>
      <c r="W2" s="310"/>
      <c r="X2" s="317" t="s">
        <v>99</v>
      </c>
      <c r="Y2" s="318"/>
      <c r="Z2" s="319"/>
      <c r="AA2" s="317" t="s">
        <v>100</v>
      </c>
      <c r="AB2" s="318"/>
      <c r="AC2" s="319"/>
      <c r="AD2" s="308" t="s">
        <v>81</v>
      </c>
      <c r="AE2" s="309"/>
      <c r="AF2" s="310"/>
      <c r="AG2" s="308" t="s">
        <v>82</v>
      </c>
      <c r="AH2" s="309"/>
      <c r="AI2" s="310"/>
      <c r="AJ2" s="308" t="s">
        <v>79</v>
      </c>
      <c r="AK2" s="309"/>
      <c r="AL2" s="310"/>
      <c r="AM2" s="321" t="s">
        <v>83</v>
      </c>
      <c r="AN2" s="9"/>
    </row>
    <row r="3" spans="1:40" s="9" customFormat="1" ht="21" customHeight="1">
      <c r="A3" s="13" t="s">
        <v>85</v>
      </c>
      <c r="B3" s="25" t="s">
        <v>65</v>
      </c>
      <c r="C3" s="27" t="s">
        <v>70</v>
      </c>
      <c r="D3" s="28" t="s">
        <v>71</v>
      </c>
      <c r="E3" s="29" t="s">
        <v>72</v>
      </c>
      <c r="F3" s="27" t="s">
        <v>70</v>
      </c>
      <c r="G3" s="28" t="s">
        <v>71</v>
      </c>
      <c r="H3" s="29" t="s">
        <v>72</v>
      </c>
      <c r="I3" s="27" t="s">
        <v>70</v>
      </c>
      <c r="J3" s="28" t="s">
        <v>71</v>
      </c>
      <c r="K3" s="29" t="s">
        <v>72</v>
      </c>
      <c r="L3" s="27" t="s">
        <v>70</v>
      </c>
      <c r="M3" s="28" t="s">
        <v>71</v>
      </c>
      <c r="N3" s="29" t="s">
        <v>72</v>
      </c>
      <c r="O3" s="27" t="s">
        <v>70</v>
      </c>
      <c r="P3" s="28" t="s">
        <v>71</v>
      </c>
      <c r="Q3" s="29" t="s">
        <v>72</v>
      </c>
      <c r="R3" s="27" t="s">
        <v>70</v>
      </c>
      <c r="S3" s="28" t="s">
        <v>71</v>
      </c>
      <c r="T3" s="29" t="s">
        <v>72</v>
      </c>
      <c r="U3" s="27" t="s">
        <v>70</v>
      </c>
      <c r="V3" s="28" t="s">
        <v>71</v>
      </c>
      <c r="W3" s="29" t="s">
        <v>72</v>
      </c>
      <c r="X3" s="27" t="s">
        <v>70</v>
      </c>
      <c r="Y3" s="28" t="s">
        <v>71</v>
      </c>
      <c r="Z3" s="29" t="s">
        <v>72</v>
      </c>
      <c r="AA3" s="27" t="s">
        <v>70</v>
      </c>
      <c r="AB3" s="28" t="s">
        <v>71</v>
      </c>
      <c r="AC3" s="29" t="s">
        <v>72</v>
      </c>
      <c r="AD3" s="27" t="s">
        <v>70</v>
      </c>
      <c r="AE3" s="28" t="s">
        <v>71</v>
      </c>
      <c r="AF3" s="29" t="s">
        <v>72</v>
      </c>
      <c r="AG3" s="27" t="s">
        <v>70</v>
      </c>
      <c r="AH3" s="28" t="s">
        <v>71</v>
      </c>
      <c r="AI3" s="29" t="s">
        <v>72</v>
      </c>
      <c r="AJ3" s="30" t="s">
        <v>70</v>
      </c>
      <c r="AK3" s="31" t="s">
        <v>71</v>
      </c>
      <c r="AL3" s="32" t="s">
        <v>72</v>
      </c>
      <c r="AM3" s="322"/>
      <c r="AN3" s="11"/>
    </row>
    <row r="4" spans="1:39" ht="21" customHeight="1">
      <c r="A4" s="222" t="s">
        <v>88</v>
      </c>
      <c r="B4" s="223">
        <v>144</v>
      </c>
      <c r="C4" s="224">
        <v>0</v>
      </c>
      <c r="D4" s="225">
        <v>0</v>
      </c>
      <c r="E4" s="226">
        <f>C4+D4</f>
        <v>0</v>
      </c>
      <c r="F4" s="224">
        <v>0</v>
      </c>
      <c r="G4" s="225">
        <v>0</v>
      </c>
      <c r="H4" s="226">
        <f>F4+G4</f>
        <v>0</v>
      </c>
      <c r="I4" s="224">
        <v>0</v>
      </c>
      <c r="J4" s="225">
        <v>0</v>
      </c>
      <c r="K4" s="226">
        <f>I4+J4</f>
        <v>0</v>
      </c>
      <c r="L4" s="224">
        <v>0</v>
      </c>
      <c r="M4" s="225">
        <v>0</v>
      </c>
      <c r="N4" s="226">
        <f>L4+M4</f>
        <v>0</v>
      </c>
      <c r="O4" s="224">
        <v>0</v>
      </c>
      <c r="P4" s="225">
        <v>0</v>
      </c>
      <c r="Q4" s="226">
        <f>O4+P4</f>
        <v>0</v>
      </c>
      <c r="R4" s="224">
        <v>0</v>
      </c>
      <c r="S4" s="225">
        <v>0</v>
      </c>
      <c r="T4" s="226">
        <f>R4+S4</f>
        <v>0</v>
      </c>
      <c r="U4" s="224">
        <v>0</v>
      </c>
      <c r="V4" s="227">
        <v>0</v>
      </c>
      <c r="W4" s="226">
        <f>U4+V4</f>
        <v>0</v>
      </c>
      <c r="X4" s="224">
        <v>0</v>
      </c>
      <c r="Y4" s="225">
        <v>0</v>
      </c>
      <c r="Z4" s="226">
        <f>X4+Y4</f>
        <v>0</v>
      </c>
      <c r="AA4" s="224">
        <v>0</v>
      </c>
      <c r="AB4" s="225">
        <v>0</v>
      </c>
      <c r="AC4" s="228">
        <f>AA4+AB4</f>
        <v>0</v>
      </c>
      <c r="AD4" s="224">
        <v>0</v>
      </c>
      <c r="AE4" s="225">
        <v>0</v>
      </c>
      <c r="AF4" s="226">
        <f>AD4+AE4</f>
        <v>0</v>
      </c>
      <c r="AG4" s="224">
        <v>144</v>
      </c>
      <c r="AH4" s="225">
        <v>0</v>
      </c>
      <c r="AI4" s="226">
        <f>AG4+AH4</f>
        <v>144</v>
      </c>
      <c r="AJ4" s="224">
        <v>144</v>
      </c>
      <c r="AK4" s="225">
        <v>0</v>
      </c>
      <c r="AL4" s="226">
        <v>144</v>
      </c>
      <c r="AM4" s="223">
        <v>0</v>
      </c>
    </row>
    <row r="5" spans="1:48" s="10" customFormat="1" ht="21" customHeight="1">
      <c r="A5" s="229" t="s">
        <v>16</v>
      </c>
      <c r="B5" s="230">
        <v>30</v>
      </c>
      <c r="C5" s="231">
        <v>0</v>
      </c>
      <c r="D5" s="227">
        <v>0</v>
      </c>
      <c r="E5" s="232"/>
      <c r="F5" s="231">
        <v>0</v>
      </c>
      <c r="G5" s="227">
        <v>0</v>
      </c>
      <c r="H5" s="232"/>
      <c r="I5" s="231">
        <v>0</v>
      </c>
      <c r="J5" s="227">
        <v>0</v>
      </c>
      <c r="K5" s="232"/>
      <c r="L5" s="231">
        <v>0</v>
      </c>
      <c r="M5" s="227">
        <v>0</v>
      </c>
      <c r="N5" s="232"/>
      <c r="O5" s="231">
        <v>0</v>
      </c>
      <c r="P5" s="227">
        <v>0</v>
      </c>
      <c r="Q5" s="232"/>
      <c r="R5" s="231">
        <v>0</v>
      </c>
      <c r="S5" s="227">
        <v>0</v>
      </c>
      <c r="T5" s="232"/>
      <c r="U5" s="231">
        <v>0</v>
      </c>
      <c r="V5" s="227">
        <v>0</v>
      </c>
      <c r="W5" s="232"/>
      <c r="X5" s="231">
        <v>0</v>
      </c>
      <c r="Y5" s="227">
        <v>0</v>
      </c>
      <c r="Z5" s="232"/>
      <c r="AA5" s="231">
        <v>0</v>
      </c>
      <c r="AB5" s="227">
        <v>0</v>
      </c>
      <c r="AC5" s="233"/>
      <c r="AD5" s="231">
        <v>0</v>
      </c>
      <c r="AE5" s="227">
        <v>0</v>
      </c>
      <c r="AF5" s="232">
        <f aca="true" t="shared" si="0" ref="AF5:AF50">AD5+AE5</f>
        <v>0</v>
      </c>
      <c r="AG5" s="231">
        <v>30</v>
      </c>
      <c r="AH5" s="227">
        <v>0</v>
      </c>
      <c r="AI5" s="232">
        <f aca="true" t="shared" si="1" ref="AI5:AI50">AG5+AH5</f>
        <v>30</v>
      </c>
      <c r="AJ5" s="231">
        <v>30</v>
      </c>
      <c r="AK5" s="227">
        <v>0</v>
      </c>
      <c r="AL5" s="232">
        <v>30</v>
      </c>
      <c r="AM5" s="230">
        <v>0</v>
      </c>
      <c r="AN5" s="11"/>
      <c r="AO5" s="11"/>
      <c r="AP5" s="11"/>
      <c r="AQ5" s="11"/>
      <c r="AR5" s="11"/>
      <c r="AS5" s="11"/>
      <c r="AT5" s="11"/>
      <c r="AU5" s="11"/>
      <c r="AV5" s="11"/>
    </row>
    <row r="6" spans="1:48" s="10" customFormat="1" ht="21" customHeight="1">
      <c r="A6" s="229" t="s">
        <v>17</v>
      </c>
      <c r="B6" s="230">
        <v>19</v>
      </c>
      <c r="C6" s="231">
        <v>0</v>
      </c>
      <c r="D6" s="227">
        <v>0</v>
      </c>
      <c r="E6" s="232"/>
      <c r="F6" s="231">
        <v>0</v>
      </c>
      <c r="G6" s="227">
        <v>0</v>
      </c>
      <c r="H6" s="232"/>
      <c r="I6" s="231">
        <v>0</v>
      </c>
      <c r="J6" s="227">
        <v>0</v>
      </c>
      <c r="K6" s="232"/>
      <c r="L6" s="231">
        <v>0</v>
      </c>
      <c r="M6" s="227">
        <v>0</v>
      </c>
      <c r="N6" s="232"/>
      <c r="O6" s="231">
        <v>0</v>
      </c>
      <c r="P6" s="227">
        <v>0</v>
      </c>
      <c r="Q6" s="232"/>
      <c r="R6" s="231">
        <v>0</v>
      </c>
      <c r="S6" s="227">
        <v>0</v>
      </c>
      <c r="T6" s="232"/>
      <c r="U6" s="231">
        <v>0</v>
      </c>
      <c r="V6" s="227">
        <v>0</v>
      </c>
      <c r="W6" s="232"/>
      <c r="X6" s="231">
        <v>0</v>
      </c>
      <c r="Y6" s="227">
        <v>0</v>
      </c>
      <c r="Z6" s="232"/>
      <c r="AA6" s="231">
        <v>0</v>
      </c>
      <c r="AB6" s="227">
        <v>0</v>
      </c>
      <c r="AC6" s="233"/>
      <c r="AD6" s="231">
        <v>0</v>
      </c>
      <c r="AE6" s="227">
        <v>0</v>
      </c>
      <c r="AF6" s="232">
        <f t="shared" si="0"/>
        <v>0</v>
      </c>
      <c r="AG6" s="231">
        <v>19</v>
      </c>
      <c r="AH6" s="227">
        <v>0</v>
      </c>
      <c r="AI6" s="232">
        <f t="shared" si="1"/>
        <v>19</v>
      </c>
      <c r="AJ6" s="231">
        <v>19</v>
      </c>
      <c r="AK6" s="227">
        <v>0</v>
      </c>
      <c r="AL6" s="232">
        <v>19</v>
      </c>
      <c r="AM6" s="230">
        <v>0</v>
      </c>
      <c r="AN6" s="11"/>
      <c r="AO6" s="11"/>
      <c r="AP6" s="11"/>
      <c r="AQ6" s="11"/>
      <c r="AR6" s="11"/>
      <c r="AS6" s="11"/>
      <c r="AT6" s="11"/>
      <c r="AU6" s="11"/>
      <c r="AV6" s="11"/>
    </row>
    <row r="7" spans="1:48" s="10" customFormat="1" ht="21" customHeight="1">
      <c r="A7" s="229" t="s">
        <v>18</v>
      </c>
      <c r="B7" s="230">
        <v>21</v>
      </c>
      <c r="C7" s="231">
        <v>0</v>
      </c>
      <c r="D7" s="227">
        <v>0</v>
      </c>
      <c r="E7" s="232"/>
      <c r="F7" s="231">
        <v>0</v>
      </c>
      <c r="G7" s="227">
        <v>0</v>
      </c>
      <c r="H7" s="232"/>
      <c r="I7" s="231">
        <v>0</v>
      </c>
      <c r="J7" s="227">
        <v>0</v>
      </c>
      <c r="K7" s="232"/>
      <c r="L7" s="231">
        <v>0</v>
      </c>
      <c r="M7" s="227">
        <v>0</v>
      </c>
      <c r="N7" s="232"/>
      <c r="O7" s="231">
        <v>0</v>
      </c>
      <c r="P7" s="227">
        <v>0</v>
      </c>
      <c r="Q7" s="232"/>
      <c r="R7" s="231">
        <v>0</v>
      </c>
      <c r="S7" s="227">
        <v>0</v>
      </c>
      <c r="T7" s="232"/>
      <c r="U7" s="231">
        <v>0</v>
      </c>
      <c r="V7" s="227">
        <v>0</v>
      </c>
      <c r="W7" s="232"/>
      <c r="X7" s="231">
        <v>0</v>
      </c>
      <c r="Y7" s="227">
        <v>0</v>
      </c>
      <c r="Z7" s="232"/>
      <c r="AA7" s="231">
        <v>0</v>
      </c>
      <c r="AB7" s="227">
        <v>0</v>
      </c>
      <c r="AC7" s="233"/>
      <c r="AD7" s="231">
        <v>0</v>
      </c>
      <c r="AE7" s="227">
        <v>0</v>
      </c>
      <c r="AF7" s="232">
        <f t="shared" si="0"/>
        <v>0</v>
      </c>
      <c r="AG7" s="231">
        <v>21</v>
      </c>
      <c r="AH7" s="227">
        <v>0</v>
      </c>
      <c r="AI7" s="232">
        <f t="shared" si="1"/>
        <v>21</v>
      </c>
      <c r="AJ7" s="231">
        <v>21</v>
      </c>
      <c r="AK7" s="227">
        <v>0</v>
      </c>
      <c r="AL7" s="232">
        <v>21</v>
      </c>
      <c r="AM7" s="230">
        <v>0</v>
      </c>
      <c r="AN7" s="11"/>
      <c r="AO7" s="11"/>
      <c r="AP7" s="11"/>
      <c r="AQ7" s="11"/>
      <c r="AR7" s="11"/>
      <c r="AS7" s="11"/>
      <c r="AT7" s="11"/>
      <c r="AU7" s="11"/>
      <c r="AV7" s="11"/>
    </row>
    <row r="8" spans="1:48" s="10" customFormat="1" ht="21" customHeight="1">
      <c r="A8" s="229" t="s">
        <v>19</v>
      </c>
      <c r="B8" s="230">
        <v>12</v>
      </c>
      <c r="C8" s="231">
        <v>0</v>
      </c>
      <c r="D8" s="227">
        <v>0</v>
      </c>
      <c r="E8" s="232"/>
      <c r="F8" s="231">
        <v>0</v>
      </c>
      <c r="G8" s="227">
        <v>0</v>
      </c>
      <c r="H8" s="232"/>
      <c r="I8" s="231">
        <v>0</v>
      </c>
      <c r="J8" s="227">
        <v>0</v>
      </c>
      <c r="K8" s="232"/>
      <c r="L8" s="231">
        <v>0</v>
      </c>
      <c r="M8" s="227">
        <v>0</v>
      </c>
      <c r="N8" s="232"/>
      <c r="O8" s="231">
        <v>0</v>
      </c>
      <c r="P8" s="227">
        <v>0</v>
      </c>
      <c r="Q8" s="232"/>
      <c r="R8" s="231">
        <v>0</v>
      </c>
      <c r="S8" s="227">
        <v>0</v>
      </c>
      <c r="T8" s="232"/>
      <c r="U8" s="231">
        <v>0</v>
      </c>
      <c r="V8" s="227">
        <v>0</v>
      </c>
      <c r="W8" s="232"/>
      <c r="X8" s="231">
        <v>0</v>
      </c>
      <c r="Y8" s="227">
        <v>0</v>
      </c>
      <c r="Z8" s="232"/>
      <c r="AA8" s="231">
        <v>0</v>
      </c>
      <c r="AB8" s="227">
        <v>0</v>
      </c>
      <c r="AC8" s="232"/>
      <c r="AD8" s="231">
        <v>0</v>
      </c>
      <c r="AE8" s="227">
        <v>0</v>
      </c>
      <c r="AF8" s="232">
        <f t="shared" si="0"/>
        <v>0</v>
      </c>
      <c r="AG8" s="231">
        <v>12</v>
      </c>
      <c r="AH8" s="227">
        <v>0</v>
      </c>
      <c r="AI8" s="232">
        <f t="shared" si="1"/>
        <v>12</v>
      </c>
      <c r="AJ8" s="231">
        <v>12</v>
      </c>
      <c r="AK8" s="227">
        <v>0</v>
      </c>
      <c r="AL8" s="232">
        <v>12</v>
      </c>
      <c r="AM8" s="230">
        <v>0</v>
      </c>
      <c r="AN8" s="11"/>
      <c r="AO8" s="11"/>
      <c r="AP8" s="11"/>
      <c r="AQ8" s="11"/>
      <c r="AR8" s="11"/>
      <c r="AS8" s="11"/>
      <c r="AT8" s="11"/>
      <c r="AU8" s="11"/>
      <c r="AV8" s="11"/>
    </row>
    <row r="9" spans="1:48" s="10" customFormat="1" ht="21" customHeight="1">
      <c r="A9" s="229" t="s">
        <v>20</v>
      </c>
      <c r="B9" s="230">
        <v>22</v>
      </c>
      <c r="C9" s="231">
        <v>0</v>
      </c>
      <c r="D9" s="227">
        <v>0</v>
      </c>
      <c r="E9" s="232"/>
      <c r="F9" s="231">
        <v>0</v>
      </c>
      <c r="G9" s="227">
        <v>0</v>
      </c>
      <c r="H9" s="232"/>
      <c r="I9" s="231">
        <v>0</v>
      </c>
      <c r="J9" s="227">
        <v>0</v>
      </c>
      <c r="K9" s="232"/>
      <c r="L9" s="231">
        <v>0</v>
      </c>
      <c r="M9" s="227">
        <v>0</v>
      </c>
      <c r="N9" s="232"/>
      <c r="O9" s="231">
        <v>0</v>
      </c>
      <c r="P9" s="227">
        <v>0</v>
      </c>
      <c r="Q9" s="232"/>
      <c r="R9" s="231">
        <v>0</v>
      </c>
      <c r="S9" s="227">
        <v>0</v>
      </c>
      <c r="T9" s="232"/>
      <c r="U9" s="231">
        <v>0</v>
      </c>
      <c r="V9" s="227">
        <v>0</v>
      </c>
      <c r="W9" s="232"/>
      <c r="X9" s="231">
        <v>0</v>
      </c>
      <c r="Y9" s="227">
        <v>0</v>
      </c>
      <c r="Z9" s="232"/>
      <c r="AA9" s="231">
        <v>0</v>
      </c>
      <c r="AB9" s="227">
        <v>0</v>
      </c>
      <c r="AC9" s="233"/>
      <c r="AD9" s="231">
        <v>0</v>
      </c>
      <c r="AE9" s="227">
        <v>0</v>
      </c>
      <c r="AF9" s="232">
        <f t="shared" si="0"/>
        <v>0</v>
      </c>
      <c r="AG9" s="231">
        <v>22</v>
      </c>
      <c r="AH9" s="227">
        <v>0</v>
      </c>
      <c r="AI9" s="232">
        <f t="shared" si="1"/>
        <v>22</v>
      </c>
      <c r="AJ9" s="231">
        <v>22</v>
      </c>
      <c r="AK9" s="227">
        <v>0</v>
      </c>
      <c r="AL9" s="232">
        <v>22</v>
      </c>
      <c r="AM9" s="230">
        <v>0</v>
      </c>
      <c r="AN9" s="11"/>
      <c r="AO9" s="11"/>
      <c r="AP9" s="11"/>
      <c r="AQ9" s="11"/>
      <c r="AR9" s="11"/>
      <c r="AS9" s="11"/>
      <c r="AT9" s="11"/>
      <c r="AU9" s="11"/>
      <c r="AV9" s="11"/>
    </row>
    <row r="10" spans="1:48" s="10" customFormat="1" ht="21" customHeight="1">
      <c r="A10" s="234" t="s">
        <v>21</v>
      </c>
      <c r="B10" s="235">
        <v>46</v>
      </c>
      <c r="C10" s="236">
        <v>0</v>
      </c>
      <c r="D10" s="237">
        <v>0</v>
      </c>
      <c r="E10" s="238"/>
      <c r="F10" s="236">
        <v>0</v>
      </c>
      <c r="G10" s="237">
        <v>0</v>
      </c>
      <c r="H10" s="238"/>
      <c r="I10" s="236">
        <v>0</v>
      </c>
      <c r="J10" s="237">
        <v>0</v>
      </c>
      <c r="K10" s="238"/>
      <c r="L10" s="236">
        <v>0</v>
      </c>
      <c r="M10" s="237">
        <v>0</v>
      </c>
      <c r="N10" s="238"/>
      <c r="O10" s="236">
        <v>0</v>
      </c>
      <c r="P10" s="237">
        <v>0</v>
      </c>
      <c r="Q10" s="238"/>
      <c r="R10" s="236">
        <v>0</v>
      </c>
      <c r="S10" s="237">
        <v>0</v>
      </c>
      <c r="T10" s="238"/>
      <c r="U10" s="236">
        <v>0</v>
      </c>
      <c r="V10" s="237">
        <v>0</v>
      </c>
      <c r="W10" s="238"/>
      <c r="X10" s="236">
        <v>0</v>
      </c>
      <c r="Y10" s="237">
        <v>0</v>
      </c>
      <c r="Z10" s="238"/>
      <c r="AA10" s="236">
        <v>0</v>
      </c>
      <c r="AB10" s="237">
        <v>0</v>
      </c>
      <c r="AC10" s="239"/>
      <c r="AD10" s="236">
        <v>0</v>
      </c>
      <c r="AE10" s="237">
        <v>0</v>
      </c>
      <c r="AF10" s="238">
        <f t="shared" si="0"/>
        <v>0</v>
      </c>
      <c r="AG10" s="236">
        <v>46</v>
      </c>
      <c r="AH10" s="237">
        <v>0</v>
      </c>
      <c r="AI10" s="238">
        <f t="shared" si="1"/>
        <v>46</v>
      </c>
      <c r="AJ10" s="240">
        <v>46</v>
      </c>
      <c r="AK10" s="237">
        <v>0</v>
      </c>
      <c r="AL10" s="232">
        <v>46</v>
      </c>
      <c r="AM10" s="230">
        <v>0</v>
      </c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s="10" customFormat="1" ht="21" customHeight="1">
      <c r="A11" s="229" t="s">
        <v>22</v>
      </c>
      <c r="B11" s="230">
        <v>12</v>
      </c>
      <c r="C11" s="231">
        <v>0</v>
      </c>
      <c r="D11" s="227">
        <v>0</v>
      </c>
      <c r="E11" s="232"/>
      <c r="F11" s="231">
        <v>0</v>
      </c>
      <c r="G11" s="227">
        <v>0</v>
      </c>
      <c r="H11" s="232"/>
      <c r="I11" s="231">
        <v>0</v>
      </c>
      <c r="J11" s="227">
        <v>0</v>
      </c>
      <c r="K11" s="232"/>
      <c r="L11" s="231">
        <v>0</v>
      </c>
      <c r="M11" s="227">
        <v>0</v>
      </c>
      <c r="N11" s="232"/>
      <c r="O11" s="231">
        <v>0</v>
      </c>
      <c r="P11" s="227">
        <v>0</v>
      </c>
      <c r="Q11" s="232"/>
      <c r="R11" s="231">
        <v>0</v>
      </c>
      <c r="S11" s="227">
        <v>0</v>
      </c>
      <c r="T11" s="232"/>
      <c r="U11" s="231">
        <v>0</v>
      </c>
      <c r="V11" s="227">
        <v>0</v>
      </c>
      <c r="W11" s="232"/>
      <c r="X11" s="231">
        <v>0</v>
      </c>
      <c r="Y11" s="227">
        <v>0</v>
      </c>
      <c r="Z11" s="232"/>
      <c r="AA11" s="231">
        <v>0</v>
      </c>
      <c r="AB11" s="227">
        <v>0</v>
      </c>
      <c r="AC11" s="233"/>
      <c r="AD11" s="231">
        <v>0</v>
      </c>
      <c r="AE11" s="227">
        <v>0</v>
      </c>
      <c r="AF11" s="232">
        <f t="shared" si="0"/>
        <v>0</v>
      </c>
      <c r="AG11" s="231">
        <v>12</v>
      </c>
      <c r="AH11" s="227">
        <v>0</v>
      </c>
      <c r="AI11" s="232">
        <f t="shared" si="1"/>
        <v>12</v>
      </c>
      <c r="AJ11" s="231">
        <v>12</v>
      </c>
      <c r="AK11" s="227">
        <v>0</v>
      </c>
      <c r="AL11" s="226">
        <v>12</v>
      </c>
      <c r="AM11" s="223">
        <v>0</v>
      </c>
      <c r="AN11" s="11"/>
      <c r="AO11" s="11"/>
      <c r="AP11" s="11"/>
      <c r="AQ11" s="11"/>
      <c r="AR11" s="11"/>
      <c r="AS11" s="11"/>
      <c r="AT11" s="11"/>
      <c r="AU11" s="11"/>
      <c r="AV11" s="11"/>
    </row>
    <row r="12" spans="1:48" s="10" customFormat="1" ht="21" customHeight="1">
      <c r="A12" s="229" t="s">
        <v>23</v>
      </c>
      <c r="B12" s="230">
        <v>11</v>
      </c>
      <c r="C12" s="231">
        <v>0</v>
      </c>
      <c r="D12" s="227">
        <v>0</v>
      </c>
      <c r="E12" s="232"/>
      <c r="F12" s="231">
        <v>0</v>
      </c>
      <c r="G12" s="227">
        <v>0</v>
      </c>
      <c r="H12" s="232"/>
      <c r="I12" s="231">
        <v>0</v>
      </c>
      <c r="J12" s="227">
        <v>0</v>
      </c>
      <c r="K12" s="232"/>
      <c r="L12" s="231">
        <v>0</v>
      </c>
      <c r="M12" s="227">
        <v>0</v>
      </c>
      <c r="N12" s="232"/>
      <c r="O12" s="231">
        <v>0</v>
      </c>
      <c r="P12" s="227">
        <v>0</v>
      </c>
      <c r="Q12" s="232"/>
      <c r="R12" s="231">
        <v>0</v>
      </c>
      <c r="S12" s="227">
        <v>0</v>
      </c>
      <c r="T12" s="232"/>
      <c r="U12" s="231">
        <v>0</v>
      </c>
      <c r="V12" s="227">
        <v>0</v>
      </c>
      <c r="W12" s="232"/>
      <c r="X12" s="231">
        <v>0</v>
      </c>
      <c r="Y12" s="227">
        <v>0</v>
      </c>
      <c r="Z12" s="232"/>
      <c r="AA12" s="231">
        <v>0</v>
      </c>
      <c r="AB12" s="227">
        <v>0</v>
      </c>
      <c r="AC12" s="233"/>
      <c r="AD12" s="231">
        <v>0</v>
      </c>
      <c r="AE12" s="227">
        <v>0</v>
      </c>
      <c r="AF12" s="232">
        <f t="shared" si="0"/>
        <v>0</v>
      </c>
      <c r="AG12" s="231">
        <v>10</v>
      </c>
      <c r="AH12" s="227">
        <v>1</v>
      </c>
      <c r="AI12" s="232">
        <f t="shared" si="1"/>
        <v>11</v>
      </c>
      <c r="AJ12" s="231">
        <v>10</v>
      </c>
      <c r="AK12" s="227">
        <v>1</v>
      </c>
      <c r="AL12" s="232">
        <v>11</v>
      </c>
      <c r="AM12" s="230">
        <v>0</v>
      </c>
      <c r="AN12" s="11"/>
      <c r="AO12" s="11"/>
      <c r="AP12" s="11"/>
      <c r="AQ12" s="11"/>
      <c r="AR12" s="11"/>
      <c r="AS12" s="11"/>
      <c r="AT12" s="11"/>
      <c r="AU12" s="11"/>
      <c r="AV12" s="11"/>
    </row>
    <row r="13" spans="1:48" s="10" customFormat="1" ht="21" customHeight="1">
      <c r="A13" s="229" t="s">
        <v>24</v>
      </c>
      <c r="B13" s="230">
        <v>23</v>
      </c>
      <c r="C13" s="231">
        <v>0</v>
      </c>
      <c r="D13" s="227">
        <v>0</v>
      </c>
      <c r="E13" s="232"/>
      <c r="F13" s="231">
        <v>0</v>
      </c>
      <c r="G13" s="227">
        <v>0</v>
      </c>
      <c r="H13" s="232"/>
      <c r="I13" s="231">
        <v>0</v>
      </c>
      <c r="J13" s="227">
        <v>0</v>
      </c>
      <c r="K13" s="232"/>
      <c r="L13" s="231">
        <v>0</v>
      </c>
      <c r="M13" s="227">
        <v>0</v>
      </c>
      <c r="N13" s="232"/>
      <c r="O13" s="231">
        <v>0</v>
      </c>
      <c r="P13" s="227">
        <v>0</v>
      </c>
      <c r="Q13" s="232"/>
      <c r="R13" s="231">
        <v>0</v>
      </c>
      <c r="S13" s="227">
        <v>0</v>
      </c>
      <c r="T13" s="232"/>
      <c r="U13" s="231">
        <v>0</v>
      </c>
      <c r="V13" s="227">
        <v>0</v>
      </c>
      <c r="W13" s="232"/>
      <c r="X13" s="231">
        <v>0</v>
      </c>
      <c r="Y13" s="227">
        <v>0</v>
      </c>
      <c r="Z13" s="232"/>
      <c r="AA13" s="231">
        <v>0</v>
      </c>
      <c r="AB13" s="227">
        <v>0</v>
      </c>
      <c r="AC13" s="233"/>
      <c r="AD13" s="231">
        <v>0</v>
      </c>
      <c r="AE13" s="227">
        <v>0</v>
      </c>
      <c r="AF13" s="232">
        <f t="shared" si="0"/>
        <v>0</v>
      </c>
      <c r="AG13" s="231">
        <v>23</v>
      </c>
      <c r="AH13" s="227">
        <v>0</v>
      </c>
      <c r="AI13" s="232">
        <f t="shared" si="1"/>
        <v>23</v>
      </c>
      <c r="AJ13" s="231">
        <v>23</v>
      </c>
      <c r="AK13" s="227">
        <v>0</v>
      </c>
      <c r="AL13" s="232">
        <v>23</v>
      </c>
      <c r="AM13" s="230">
        <v>0</v>
      </c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48" s="10" customFormat="1" ht="21" customHeight="1">
      <c r="A14" s="229" t="s">
        <v>25</v>
      </c>
      <c r="B14" s="230">
        <v>23</v>
      </c>
      <c r="C14" s="231">
        <v>0</v>
      </c>
      <c r="D14" s="227">
        <v>0</v>
      </c>
      <c r="E14" s="232"/>
      <c r="F14" s="231">
        <v>0</v>
      </c>
      <c r="G14" s="227">
        <v>0</v>
      </c>
      <c r="H14" s="232"/>
      <c r="I14" s="231">
        <v>0</v>
      </c>
      <c r="J14" s="227">
        <v>0</v>
      </c>
      <c r="K14" s="232"/>
      <c r="L14" s="231">
        <v>0</v>
      </c>
      <c r="M14" s="227">
        <v>0</v>
      </c>
      <c r="N14" s="232"/>
      <c r="O14" s="231">
        <v>0</v>
      </c>
      <c r="P14" s="227">
        <v>0</v>
      </c>
      <c r="Q14" s="232"/>
      <c r="R14" s="231">
        <v>0</v>
      </c>
      <c r="S14" s="227">
        <v>0</v>
      </c>
      <c r="T14" s="232"/>
      <c r="U14" s="231">
        <v>0</v>
      </c>
      <c r="V14" s="227">
        <v>0</v>
      </c>
      <c r="W14" s="232"/>
      <c r="X14" s="231">
        <v>0</v>
      </c>
      <c r="Y14" s="227">
        <v>0</v>
      </c>
      <c r="Z14" s="232"/>
      <c r="AA14" s="231">
        <v>0</v>
      </c>
      <c r="AB14" s="227">
        <v>0</v>
      </c>
      <c r="AC14" s="233"/>
      <c r="AD14" s="231">
        <v>0</v>
      </c>
      <c r="AE14" s="227">
        <v>0</v>
      </c>
      <c r="AF14" s="232">
        <f t="shared" si="0"/>
        <v>0</v>
      </c>
      <c r="AG14" s="231">
        <v>22</v>
      </c>
      <c r="AH14" s="227">
        <v>1</v>
      </c>
      <c r="AI14" s="232">
        <f t="shared" si="1"/>
        <v>23</v>
      </c>
      <c r="AJ14" s="231">
        <v>22</v>
      </c>
      <c r="AK14" s="227">
        <v>1</v>
      </c>
      <c r="AL14" s="232">
        <v>23</v>
      </c>
      <c r="AM14" s="230">
        <v>0</v>
      </c>
      <c r="AN14" s="11"/>
      <c r="AO14" s="11"/>
      <c r="AP14" s="11"/>
      <c r="AQ14" s="11"/>
      <c r="AR14" s="11"/>
      <c r="AS14" s="11"/>
      <c r="AT14" s="11"/>
      <c r="AU14" s="11"/>
      <c r="AV14" s="11"/>
    </row>
    <row r="15" spans="1:48" s="10" customFormat="1" ht="21" customHeight="1">
      <c r="A15" s="229" t="s">
        <v>26</v>
      </c>
      <c r="B15" s="230">
        <v>17</v>
      </c>
      <c r="C15" s="231">
        <v>0</v>
      </c>
      <c r="D15" s="227">
        <v>0</v>
      </c>
      <c r="E15" s="232"/>
      <c r="F15" s="231">
        <v>0</v>
      </c>
      <c r="G15" s="227">
        <v>0</v>
      </c>
      <c r="H15" s="232"/>
      <c r="I15" s="231">
        <v>0</v>
      </c>
      <c r="J15" s="227">
        <v>0</v>
      </c>
      <c r="K15" s="232"/>
      <c r="L15" s="231">
        <v>0</v>
      </c>
      <c r="M15" s="227">
        <v>0</v>
      </c>
      <c r="N15" s="232"/>
      <c r="O15" s="231">
        <v>0</v>
      </c>
      <c r="P15" s="227">
        <v>0</v>
      </c>
      <c r="Q15" s="232"/>
      <c r="R15" s="231">
        <v>0</v>
      </c>
      <c r="S15" s="227">
        <v>0</v>
      </c>
      <c r="T15" s="232"/>
      <c r="U15" s="231">
        <v>0</v>
      </c>
      <c r="V15" s="227">
        <v>0</v>
      </c>
      <c r="W15" s="232"/>
      <c r="X15" s="231">
        <v>0</v>
      </c>
      <c r="Y15" s="227">
        <v>0</v>
      </c>
      <c r="Z15" s="232"/>
      <c r="AA15" s="231">
        <v>0</v>
      </c>
      <c r="AB15" s="227">
        <v>0</v>
      </c>
      <c r="AC15" s="233"/>
      <c r="AD15" s="231">
        <v>0</v>
      </c>
      <c r="AE15" s="227">
        <v>0</v>
      </c>
      <c r="AF15" s="232">
        <f t="shared" si="0"/>
        <v>0</v>
      </c>
      <c r="AG15" s="231">
        <v>17</v>
      </c>
      <c r="AH15" s="227">
        <v>0</v>
      </c>
      <c r="AI15" s="232">
        <f t="shared" si="1"/>
        <v>17</v>
      </c>
      <c r="AJ15" s="231">
        <v>17</v>
      </c>
      <c r="AK15" s="227">
        <v>0</v>
      </c>
      <c r="AL15" s="232">
        <v>17</v>
      </c>
      <c r="AM15" s="230">
        <v>0</v>
      </c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s="10" customFormat="1" ht="21" customHeight="1">
      <c r="A16" s="229" t="s">
        <v>27</v>
      </c>
      <c r="B16" s="230">
        <v>13</v>
      </c>
      <c r="C16" s="231">
        <v>0</v>
      </c>
      <c r="D16" s="227">
        <v>0</v>
      </c>
      <c r="E16" s="232"/>
      <c r="F16" s="231">
        <v>0</v>
      </c>
      <c r="G16" s="227">
        <v>0</v>
      </c>
      <c r="H16" s="232"/>
      <c r="I16" s="231">
        <v>0</v>
      </c>
      <c r="J16" s="227">
        <v>0</v>
      </c>
      <c r="K16" s="232"/>
      <c r="L16" s="231">
        <v>0</v>
      </c>
      <c r="M16" s="227">
        <v>0</v>
      </c>
      <c r="N16" s="232"/>
      <c r="O16" s="231">
        <v>0</v>
      </c>
      <c r="P16" s="227">
        <v>0</v>
      </c>
      <c r="Q16" s="232"/>
      <c r="R16" s="231">
        <v>0</v>
      </c>
      <c r="S16" s="227">
        <v>0</v>
      </c>
      <c r="T16" s="232"/>
      <c r="U16" s="231">
        <v>0</v>
      </c>
      <c r="V16" s="227">
        <v>0</v>
      </c>
      <c r="W16" s="232"/>
      <c r="X16" s="231">
        <v>0</v>
      </c>
      <c r="Y16" s="227">
        <v>0</v>
      </c>
      <c r="Z16" s="232"/>
      <c r="AA16" s="231">
        <v>0</v>
      </c>
      <c r="AB16" s="227">
        <v>0</v>
      </c>
      <c r="AC16" s="233"/>
      <c r="AD16" s="231">
        <v>0</v>
      </c>
      <c r="AE16" s="227">
        <v>0</v>
      </c>
      <c r="AF16" s="232">
        <f t="shared" si="0"/>
        <v>0</v>
      </c>
      <c r="AG16" s="231">
        <v>13</v>
      </c>
      <c r="AH16" s="227">
        <v>0</v>
      </c>
      <c r="AI16" s="232">
        <f t="shared" si="1"/>
        <v>13</v>
      </c>
      <c r="AJ16" s="231">
        <v>13</v>
      </c>
      <c r="AK16" s="227">
        <v>0</v>
      </c>
      <c r="AL16" s="232">
        <v>13</v>
      </c>
      <c r="AM16" s="230">
        <v>0</v>
      </c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48" s="10" customFormat="1" ht="21" customHeight="1">
      <c r="A17" s="234" t="s">
        <v>28</v>
      </c>
      <c r="B17" s="235">
        <v>14</v>
      </c>
      <c r="C17" s="236">
        <v>0</v>
      </c>
      <c r="D17" s="237">
        <v>0</v>
      </c>
      <c r="E17" s="238"/>
      <c r="F17" s="236">
        <v>0</v>
      </c>
      <c r="G17" s="237">
        <v>0</v>
      </c>
      <c r="H17" s="238"/>
      <c r="I17" s="236">
        <v>0</v>
      </c>
      <c r="J17" s="237">
        <v>0</v>
      </c>
      <c r="K17" s="238"/>
      <c r="L17" s="236">
        <v>0</v>
      </c>
      <c r="M17" s="237">
        <v>0</v>
      </c>
      <c r="N17" s="238"/>
      <c r="O17" s="236">
        <v>0</v>
      </c>
      <c r="P17" s="237">
        <v>0</v>
      </c>
      <c r="Q17" s="238"/>
      <c r="R17" s="236">
        <v>0</v>
      </c>
      <c r="S17" s="237">
        <v>0</v>
      </c>
      <c r="T17" s="238"/>
      <c r="U17" s="236">
        <v>0</v>
      </c>
      <c r="V17" s="237">
        <v>0</v>
      </c>
      <c r="W17" s="238"/>
      <c r="X17" s="236">
        <v>0</v>
      </c>
      <c r="Y17" s="237">
        <v>0</v>
      </c>
      <c r="Z17" s="238"/>
      <c r="AA17" s="236">
        <v>0</v>
      </c>
      <c r="AB17" s="237">
        <v>0</v>
      </c>
      <c r="AC17" s="239"/>
      <c r="AD17" s="236">
        <v>0</v>
      </c>
      <c r="AE17" s="237">
        <v>0</v>
      </c>
      <c r="AF17" s="238">
        <f t="shared" si="0"/>
        <v>0</v>
      </c>
      <c r="AG17" s="236">
        <v>13</v>
      </c>
      <c r="AH17" s="237">
        <v>1</v>
      </c>
      <c r="AI17" s="238">
        <f t="shared" si="1"/>
        <v>14</v>
      </c>
      <c r="AJ17" s="236">
        <v>13</v>
      </c>
      <c r="AK17" s="237">
        <v>1</v>
      </c>
      <c r="AL17" s="232">
        <v>14</v>
      </c>
      <c r="AM17" s="230">
        <v>0</v>
      </c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s="10" customFormat="1" ht="21" customHeight="1">
      <c r="A18" s="229" t="s">
        <v>29</v>
      </c>
      <c r="B18" s="230">
        <v>10</v>
      </c>
      <c r="C18" s="231">
        <v>0</v>
      </c>
      <c r="D18" s="227">
        <v>0</v>
      </c>
      <c r="E18" s="232"/>
      <c r="F18" s="231">
        <v>0</v>
      </c>
      <c r="G18" s="227">
        <v>0</v>
      </c>
      <c r="H18" s="232"/>
      <c r="I18" s="231">
        <v>0</v>
      </c>
      <c r="J18" s="227">
        <v>0</v>
      </c>
      <c r="K18" s="232"/>
      <c r="L18" s="231">
        <v>0</v>
      </c>
      <c r="M18" s="227">
        <v>0</v>
      </c>
      <c r="N18" s="232"/>
      <c r="O18" s="231">
        <v>0</v>
      </c>
      <c r="P18" s="227">
        <v>0</v>
      </c>
      <c r="Q18" s="232"/>
      <c r="R18" s="231">
        <v>0</v>
      </c>
      <c r="S18" s="227">
        <v>0</v>
      </c>
      <c r="T18" s="232"/>
      <c r="U18" s="231">
        <v>0</v>
      </c>
      <c r="V18" s="227">
        <v>0</v>
      </c>
      <c r="W18" s="232"/>
      <c r="X18" s="231">
        <v>0</v>
      </c>
      <c r="Y18" s="227">
        <v>0</v>
      </c>
      <c r="Z18" s="232"/>
      <c r="AA18" s="231">
        <v>0</v>
      </c>
      <c r="AB18" s="227">
        <v>0</v>
      </c>
      <c r="AC18" s="233"/>
      <c r="AD18" s="231">
        <v>0</v>
      </c>
      <c r="AE18" s="227">
        <v>0</v>
      </c>
      <c r="AF18" s="232">
        <f t="shared" si="0"/>
        <v>0</v>
      </c>
      <c r="AG18" s="231">
        <v>10</v>
      </c>
      <c r="AH18" s="227">
        <v>0</v>
      </c>
      <c r="AI18" s="232">
        <f t="shared" si="1"/>
        <v>10</v>
      </c>
      <c r="AJ18" s="231">
        <v>10</v>
      </c>
      <c r="AK18" s="227">
        <v>0</v>
      </c>
      <c r="AL18" s="226">
        <v>10</v>
      </c>
      <c r="AM18" s="223">
        <v>0</v>
      </c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8" s="10" customFormat="1" ht="21" customHeight="1">
      <c r="A19" s="229" t="s">
        <v>30</v>
      </c>
      <c r="B19" s="230">
        <v>5</v>
      </c>
      <c r="C19" s="231">
        <v>0</v>
      </c>
      <c r="D19" s="227">
        <v>0</v>
      </c>
      <c r="E19" s="232"/>
      <c r="F19" s="231">
        <v>0</v>
      </c>
      <c r="G19" s="227">
        <v>0</v>
      </c>
      <c r="H19" s="232"/>
      <c r="I19" s="231">
        <v>0</v>
      </c>
      <c r="J19" s="227">
        <v>0</v>
      </c>
      <c r="K19" s="232"/>
      <c r="L19" s="231">
        <v>0</v>
      </c>
      <c r="M19" s="227">
        <v>0</v>
      </c>
      <c r="N19" s="232"/>
      <c r="O19" s="231">
        <v>0</v>
      </c>
      <c r="P19" s="227">
        <v>0</v>
      </c>
      <c r="Q19" s="232"/>
      <c r="R19" s="231">
        <v>0</v>
      </c>
      <c r="S19" s="227">
        <v>0</v>
      </c>
      <c r="T19" s="232"/>
      <c r="U19" s="231">
        <v>0</v>
      </c>
      <c r="V19" s="227">
        <v>0</v>
      </c>
      <c r="W19" s="232"/>
      <c r="X19" s="231">
        <v>0</v>
      </c>
      <c r="Y19" s="227">
        <v>0</v>
      </c>
      <c r="Z19" s="232"/>
      <c r="AA19" s="231">
        <v>0</v>
      </c>
      <c r="AB19" s="227">
        <v>0</v>
      </c>
      <c r="AC19" s="233"/>
      <c r="AD19" s="231">
        <v>0</v>
      </c>
      <c r="AE19" s="227">
        <v>0</v>
      </c>
      <c r="AF19" s="232">
        <f t="shared" si="0"/>
        <v>0</v>
      </c>
      <c r="AG19" s="231">
        <v>5</v>
      </c>
      <c r="AH19" s="227">
        <v>0</v>
      </c>
      <c r="AI19" s="232">
        <f t="shared" si="1"/>
        <v>5</v>
      </c>
      <c r="AJ19" s="231">
        <v>5</v>
      </c>
      <c r="AK19" s="227">
        <v>0</v>
      </c>
      <c r="AL19" s="232">
        <v>5</v>
      </c>
      <c r="AM19" s="230">
        <v>0</v>
      </c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8" s="10" customFormat="1" ht="21" customHeight="1">
      <c r="A20" s="229" t="s">
        <v>31</v>
      </c>
      <c r="B20" s="230">
        <v>8</v>
      </c>
      <c r="C20" s="231">
        <v>0</v>
      </c>
      <c r="D20" s="227">
        <v>0</v>
      </c>
      <c r="E20" s="232"/>
      <c r="F20" s="231">
        <v>0</v>
      </c>
      <c r="G20" s="227">
        <v>0</v>
      </c>
      <c r="H20" s="232"/>
      <c r="I20" s="231">
        <v>0</v>
      </c>
      <c r="J20" s="227">
        <v>0</v>
      </c>
      <c r="K20" s="232"/>
      <c r="L20" s="231">
        <v>0</v>
      </c>
      <c r="M20" s="227">
        <v>0</v>
      </c>
      <c r="N20" s="232"/>
      <c r="O20" s="231">
        <v>0</v>
      </c>
      <c r="P20" s="227">
        <v>0</v>
      </c>
      <c r="Q20" s="232"/>
      <c r="R20" s="231">
        <v>0</v>
      </c>
      <c r="S20" s="227">
        <v>0</v>
      </c>
      <c r="T20" s="232"/>
      <c r="U20" s="231">
        <v>0</v>
      </c>
      <c r="V20" s="227">
        <v>0</v>
      </c>
      <c r="W20" s="232"/>
      <c r="X20" s="231">
        <v>0</v>
      </c>
      <c r="Y20" s="227">
        <v>0</v>
      </c>
      <c r="Z20" s="232"/>
      <c r="AA20" s="231">
        <v>0</v>
      </c>
      <c r="AB20" s="227">
        <v>0</v>
      </c>
      <c r="AC20" s="233"/>
      <c r="AD20" s="231">
        <v>0</v>
      </c>
      <c r="AE20" s="227">
        <v>0</v>
      </c>
      <c r="AF20" s="232">
        <f t="shared" si="0"/>
        <v>0</v>
      </c>
      <c r="AG20" s="231">
        <v>8</v>
      </c>
      <c r="AH20" s="227">
        <v>0</v>
      </c>
      <c r="AI20" s="232">
        <f t="shared" si="1"/>
        <v>8</v>
      </c>
      <c r="AJ20" s="231">
        <v>8</v>
      </c>
      <c r="AK20" s="227">
        <v>0</v>
      </c>
      <c r="AL20" s="232">
        <v>8</v>
      </c>
      <c r="AM20" s="230">
        <v>0</v>
      </c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8" s="10" customFormat="1" ht="21" customHeight="1">
      <c r="A21" s="234" t="s">
        <v>32</v>
      </c>
      <c r="B21" s="235">
        <v>8</v>
      </c>
      <c r="C21" s="236">
        <v>0</v>
      </c>
      <c r="D21" s="237">
        <v>0</v>
      </c>
      <c r="E21" s="238"/>
      <c r="F21" s="236">
        <v>0</v>
      </c>
      <c r="G21" s="237">
        <v>0</v>
      </c>
      <c r="H21" s="238"/>
      <c r="I21" s="236">
        <v>0</v>
      </c>
      <c r="J21" s="237">
        <v>0</v>
      </c>
      <c r="K21" s="238"/>
      <c r="L21" s="236">
        <v>0</v>
      </c>
      <c r="M21" s="237">
        <v>0</v>
      </c>
      <c r="N21" s="238"/>
      <c r="O21" s="236">
        <v>0</v>
      </c>
      <c r="P21" s="237">
        <v>0</v>
      </c>
      <c r="Q21" s="238"/>
      <c r="R21" s="236">
        <v>0</v>
      </c>
      <c r="S21" s="237">
        <v>0</v>
      </c>
      <c r="T21" s="238"/>
      <c r="U21" s="236">
        <v>0</v>
      </c>
      <c r="V21" s="237">
        <v>0</v>
      </c>
      <c r="W21" s="238"/>
      <c r="X21" s="236">
        <v>0</v>
      </c>
      <c r="Y21" s="237">
        <v>0</v>
      </c>
      <c r="Z21" s="238"/>
      <c r="AA21" s="236">
        <v>0</v>
      </c>
      <c r="AB21" s="237">
        <v>0</v>
      </c>
      <c r="AC21" s="239"/>
      <c r="AD21" s="236">
        <v>0</v>
      </c>
      <c r="AE21" s="237">
        <v>0</v>
      </c>
      <c r="AF21" s="238">
        <f t="shared" si="0"/>
        <v>0</v>
      </c>
      <c r="AG21" s="236">
        <v>8</v>
      </c>
      <c r="AH21" s="237">
        <v>0</v>
      </c>
      <c r="AI21" s="238">
        <f t="shared" si="1"/>
        <v>8</v>
      </c>
      <c r="AJ21" s="236">
        <v>8</v>
      </c>
      <c r="AK21" s="237">
        <v>0</v>
      </c>
      <c r="AL21" s="232">
        <v>8</v>
      </c>
      <c r="AM21" s="230">
        <v>0</v>
      </c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s="10" customFormat="1" ht="21" customHeight="1">
      <c r="A22" s="229" t="s">
        <v>33</v>
      </c>
      <c r="B22" s="230">
        <v>14</v>
      </c>
      <c r="C22" s="231">
        <v>0</v>
      </c>
      <c r="D22" s="227">
        <v>0</v>
      </c>
      <c r="E22" s="232"/>
      <c r="F22" s="231">
        <v>0</v>
      </c>
      <c r="G22" s="227">
        <v>0</v>
      </c>
      <c r="H22" s="232"/>
      <c r="I22" s="231">
        <v>0</v>
      </c>
      <c r="J22" s="227">
        <v>0</v>
      </c>
      <c r="K22" s="232"/>
      <c r="L22" s="231">
        <v>0</v>
      </c>
      <c r="M22" s="227">
        <v>0</v>
      </c>
      <c r="N22" s="232"/>
      <c r="O22" s="231">
        <v>0</v>
      </c>
      <c r="P22" s="227">
        <v>0</v>
      </c>
      <c r="Q22" s="232"/>
      <c r="R22" s="231">
        <v>0</v>
      </c>
      <c r="S22" s="227">
        <v>0</v>
      </c>
      <c r="T22" s="232"/>
      <c r="U22" s="231">
        <v>0</v>
      </c>
      <c r="V22" s="227">
        <v>0</v>
      </c>
      <c r="W22" s="232"/>
      <c r="X22" s="231">
        <v>0</v>
      </c>
      <c r="Y22" s="227">
        <v>0</v>
      </c>
      <c r="Z22" s="232"/>
      <c r="AA22" s="231">
        <v>0</v>
      </c>
      <c r="AB22" s="227">
        <v>0</v>
      </c>
      <c r="AC22" s="233"/>
      <c r="AD22" s="231">
        <v>0</v>
      </c>
      <c r="AE22" s="227">
        <v>0</v>
      </c>
      <c r="AF22" s="232">
        <f t="shared" si="0"/>
        <v>0</v>
      </c>
      <c r="AG22" s="231">
        <v>14</v>
      </c>
      <c r="AH22" s="227">
        <v>0</v>
      </c>
      <c r="AI22" s="232">
        <f t="shared" si="1"/>
        <v>14</v>
      </c>
      <c r="AJ22" s="231">
        <v>14</v>
      </c>
      <c r="AK22" s="227">
        <v>0</v>
      </c>
      <c r="AL22" s="226">
        <v>14</v>
      </c>
      <c r="AM22" s="223">
        <v>0</v>
      </c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8" s="10" customFormat="1" ht="21" customHeight="1">
      <c r="A23" s="229" t="s">
        <v>34</v>
      </c>
      <c r="B23" s="230">
        <v>58</v>
      </c>
      <c r="C23" s="231">
        <v>0</v>
      </c>
      <c r="D23" s="227">
        <v>0</v>
      </c>
      <c r="E23" s="232"/>
      <c r="F23" s="231">
        <v>0</v>
      </c>
      <c r="G23" s="227">
        <v>0</v>
      </c>
      <c r="H23" s="232"/>
      <c r="I23" s="231">
        <v>0</v>
      </c>
      <c r="J23" s="227">
        <v>0</v>
      </c>
      <c r="K23" s="232"/>
      <c r="L23" s="231">
        <v>0</v>
      </c>
      <c r="M23" s="227">
        <v>0</v>
      </c>
      <c r="N23" s="232"/>
      <c r="O23" s="231">
        <v>0</v>
      </c>
      <c r="P23" s="227">
        <v>0</v>
      </c>
      <c r="Q23" s="232"/>
      <c r="R23" s="231">
        <v>0</v>
      </c>
      <c r="S23" s="227">
        <v>0</v>
      </c>
      <c r="T23" s="232"/>
      <c r="U23" s="231">
        <v>0</v>
      </c>
      <c r="V23" s="227">
        <v>0</v>
      </c>
      <c r="W23" s="232"/>
      <c r="X23" s="231">
        <v>0</v>
      </c>
      <c r="Y23" s="227">
        <v>0</v>
      </c>
      <c r="Z23" s="232"/>
      <c r="AA23" s="231">
        <v>0</v>
      </c>
      <c r="AB23" s="227">
        <v>0</v>
      </c>
      <c r="AC23" s="233"/>
      <c r="AD23" s="231">
        <v>0</v>
      </c>
      <c r="AE23" s="227">
        <v>0</v>
      </c>
      <c r="AF23" s="232">
        <f t="shared" si="0"/>
        <v>0</v>
      </c>
      <c r="AG23" s="231">
        <v>58</v>
      </c>
      <c r="AH23" s="227">
        <v>0</v>
      </c>
      <c r="AI23" s="232">
        <f t="shared" si="1"/>
        <v>58</v>
      </c>
      <c r="AJ23" s="231">
        <v>58</v>
      </c>
      <c r="AK23" s="227">
        <v>0</v>
      </c>
      <c r="AL23" s="232">
        <v>58</v>
      </c>
      <c r="AM23" s="230">
        <v>0</v>
      </c>
      <c r="AN23" s="11"/>
      <c r="AO23" s="11"/>
      <c r="AP23" s="11"/>
      <c r="AQ23" s="11"/>
      <c r="AR23" s="11"/>
      <c r="AS23" s="11"/>
      <c r="AT23" s="11"/>
      <c r="AU23" s="11"/>
      <c r="AV23" s="11"/>
    </row>
    <row r="24" spans="1:48" s="10" customFormat="1" ht="21" customHeight="1">
      <c r="A24" s="229" t="s">
        <v>35</v>
      </c>
      <c r="B24" s="230">
        <v>21</v>
      </c>
      <c r="C24" s="231">
        <v>0</v>
      </c>
      <c r="D24" s="227">
        <v>0</v>
      </c>
      <c r="E24" s="232"/>
      <c r="F24" s="231">
        <v>0</v>
      </c>
      <c r="G24" s="227">
        <v>0</v>
      </c>
      <c r="H24" s="232"/>
      <c r="I24" s="231">
        <v>0</v>
      </c>
      <c r="J24" s="227">
        <v>0</v>
      </c>
      <c r="K24" s="232"/>
      <c r="L24" s="231">
        <v>0</v>
      </c>
      <c r="M24" s="227">
        <v>0</v>
      </c>
      <c r="N24" s="232"/>
      <c r="O24" s="231">
        <v>0</v>
      </c>
      <c r="P24" s="227">
        <v>0</v>
      </c>
      <c r="Q24" s="232"/>
      <c r="R24" s="231">
        <v>0</v>
      </c>
      <c r="S24" s="227">
        <v>0</v>
      </c>
      <c r="T24" s="232"/>
      <c r="U24" s="231">
        <v>0</v>
      </c>
      <c r="V24" s="227">
        <v>0</v>
      </c>
      <c r="W24" s="232"/>
      <c r="X24" s="231">
        <v>0</v>
      </c>
      <c r="Y24" s="227">
        <v>0</v>
      </c>
      <c r="Z24" s="232"/>
      <c r="AA24" s="231">
        <v>0</v>
      </c>
      <c r="AB24" s="227">
        <v>0</v>
      </c>
      <c r="AC24" s="233"/>
      <c r="AD24" s="231">
        <v>0</v>
      </c>
      <c r="AE24" s="227">
        <v>0</v>
      </c>
      <c r="AF24" s="232">
        <f t="shared" si="0"/>
        <v>0</v>
      </c>
      <c r="AG24" s="231">
        <v>21</v>
      </c>
      <c r="AH24" s="227">
        <v>0</v>
      </c>
      <c r="AI24" s="232">
        <f t="shared" si="1"/>
        <v>21</v>
      </c>
      <c r="AJ24" s="231">
        <v>21</v>
      </c>
      <c r="AK24" s="227">
        <v>0</v>
      </c>
      <c r="AL24" s="232">
        <v>21</v>
      </c>
      <c r="AM24" s="230">
        <v>0</v>
      </c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48" s="10" customFormat="1" ht="21" customHeight="1">
      <c r="A25" s="229" t="s">
        <v>36</v>
      </c>
      <c r="B25" s="230">
        <v>12</v>
      </c>
      <c r="C25" s="231">
        <v>0</v>
      </c>
      <c r="D25" s="227">
        <v>0</v>
      </c>
      <c r="E25" s="232"/>
      <c r="F25" s="231">
        <v>0</v>
      </c>
      <c r="G25" s="227">
        <v>0</v>
      </c>
      <c r="H25" s="232"/>
      <c r="I25" s="231">
        <v>0</v>
      </c>
      <c r="J25" s="227">
        <v>0</v>
      </c>
      <c r="K25" s="232"/>
      <c r="L25" s="231">
        <v>0</v>
      </c>
      <c r="M25" s="227">
        <v>0</v>
      </c>
      <c r="N25" s="232"/>
      <c r="O25" s="231">
        <v>0</v>
      </c>
      <c r="P25" s="227">
        <v>0</v>
      </c>
      <c r="Q25" s="232"/>
      <c r="R25" s="231">
        <v>0</v>
      </c>
      <c r="S25" s="227">
        <v>0</v>
      </c>
      <c r="T25" s="232"/>
      <c r="U25" s="231">
        <v>0</v>
      </c>
      <c r="V25" s="227">
        <v>0</v>
      </c>
      <c r="W25" s="232"/>
      <c r="X25" s="231">
        <v>0</v>
      </c>
      <c r="Y25" s="227">
        <v>0</v>
      </c>
      <c r="Z25" s="232"/>
      <c r="AA25" s="231">
        <v>0</v>
      </c>
      <c r="AB25" s="227">
        <v>0</v>
      </c>
      <c r="AC25" s="233"/>
      <c r="AD25" s="231">
        <v>0</v>
      </c>
      <c r="AE25" s="227">
        <v>0</v>
      </c>
      <c r="AF25" s="232">
        <f t="shared" si="0"/>
        <v>0</v>
      </c>
      <c r="AG25" s="231">
        <v>12</v>
      </c>
      <c r="AH25" s="227">
        <v>0</v>
      </c>
      <c r="AI25" s="232">
        <f t="shared" si="1"/>
        <v>12</v>
      </c>
      <c r="AJ25" s="231">
        <v>12</v>
      </c>
      <c r="AK25" s="227">
        <v>0</v>
      </c>
      <c r="AL25" s="232">
        <v>12</v>
      </c>
      <c r="AM25" s="230">
        <v>0</v>
      </c>
      <c r="AN25" s="11"/>
      <c r="AO25" s="11"/>
      <c r="AP25" s="11"/>
      <c r="AQ25" s="11"/>
      <c r="AR25" s="11"/>
      <c r="AS25" s="11"/>
      <c r="AT25" s="11"/>
      <c r="AU25" s="11"/>
      <c r="AV25" s="11"/>
    </row>
    <row r="26" spans="1:48" s="10" customFormat="1" ht="21" customHeight="1">
      <c r="A26" s="229" t="s">
        <v>37</v>
      </c>
      <c r="B26" s="230">
        <v>16</v>
      </c>
      <c r="C26" s="231">
        <v>0</v>
      </c>
      <c r="D26" s="227">
        <v>0</v>
      </c>
      <c r="E26" s="232"/>
      <c r="F26" s="231">
        <v>0</v>
      </c>
      <c r="G26" s="227">
        <v>0</v>
      </c>
      <c r="H26" s="232"/>
      <c r="I26" s="231">
        <v>0</v>
      </c>
      <c r="J26" s="227">
        <v>0</v>
      </c>
      <c r="K26" s="232"/>
      <c r="L26" s="231">
        <v>0</v>
      </c>
      <c r="M26" s="227">
        <v>0</v>
      </c>
      <c r="N26" s="232"/>
      <c r="O26" s="231">
        <v>0</v>
      </c>
      <c r="P26" s="227">
        <v>0</v>
      </c>
      <c r="Q26" s="232"/>
      <c r="R26" s="231">
        <v>0</v>
      </c>
      <c r="S26" s="227">
        <v>0</v>
      </c>
      <c r="T26" s="232"/>
      <c r="U26" s="231">
        <v>0</v>
      </c>
      <c r="V26" s="227">
        <v>0</v>
      </c>
      <c r="W26" s="232"/>
      <c r="X26" s="231">
        <v>0</v>
      </c>
      <c r="Y26" s="227">
        <v>0</v>
      </c>
      <c r="Z26" s="232"/>
      <c r="AA26" s="231">
        <v>0</v>
      </c>
      <c r="AB26" s="227">
        <v>0</v>
      </c>
      <c r="AC26" s="233"/>
      <c r="AD26" s="231">
        <v>0</v>
      </c>
      <c r="AE26" s="227">
        <v>0</v>
      </c>
      <c r="AF26" s="232">
        <f t="shared" si="0"/>
        <v>0</v>
      </c>
      <c r="AG26" s="231">
        <v>16</v>
      </c>
      <c r="AH26" s="227">
        <v>0</v>
      </c>
      <c r="AI26" s="232">
        <f t="shared" si="1"/>
        <v>16</v>
      </c>
      <c r="AJ26" s="231">
        <v>16</v>
      </c>
      <c r="AK26" s="227">
        <v>0</v>
      </c>
      <c r="AL26" s="232">
        <v>16</v>
      </c>
      <c r="AM26" s="230">
        <v>0</v>
      </c>
      <c r="AN26" s="11"/>
      <c r="AO26" s="11"/>
      <c r="AP26" s="11"/>
      <c r="AQ26" s="11"/>
      <c r="AR26" s="11"/>
      <c r="AS26" s="11"/>
      <c r="AT26" s="11"/>
      <c r="AU26" s="11"/>
      <c r="AV26" s="11"/>
    </row>
    <row r="27" spans="1:48" s="10" customFormat="1" ht="21" customHeight="1">
      <c r="A27" s="234" t="s">
        <v>38</v>
      </c>
      <c r="B27" s="235">
        <v>15</v>
      </c>
      <c r="C27" s="236">
        <v>0</v>
      </c>
      <c r="D27" s="237">
        <v>0</v>
      </c>
      <c r="E27" s="238"/>
      <c r="F27" s="236">
        <v>0</v>
      </c>
      <c r="G27" s="237">
        <v>0</v>
      </c>
      <c r="H27" s="238"/>
      <c r="I27" s="236">
        <v>0</v>
      </c>
      <c r="J27" s="237">
        <v>0</v>
      </c>
      <c r="K27" s="238"/>
      <c r="L27" s="236">
        <v>0</v>
      </c>
      <c r="M27" s="237">
        <v>0</v>
      </c>
      <c r="N27" s="238"/>
      <c r="O27" s="236">
        <v>0</v>
      </c>
      <c r="P27" s="237">
        <v>0</v>
      </c>
      <c r="Q27" s="238"/>
      <c r="R27" s="236">
        <v>0</v>
      </c>
      <c r="S27" s="237">
        <v>0</v>
      </c>
      <c r="T27" s="238"/>
      <c r="U27" s="236">
        <v>0</v>
      </c>
      <c r="V27" s="237">
        <v>0</v>
      </c>
      <c r="W27" s="238"/>
      <c r="X27" s="236">
        <v>0</v>
      </c>
      <c r="Y27" s="237">
        <v>0</v>
      </c>
      <c r="Z27" s="238"/>
      <c r="AA27" s="236">
        <v>0</v>
      </c>
      <c r="AB27" s="237">
        <v>0</v>
      </c>
      <c r="AC27" s="239"/>
      <c r="AD27" s="236">
        <v>0</v>
      </c>
      <c r="AE27" s="237">
        <v>0</v>
      </c>
      <c r="AF27" s="238">
        <f t="shared" si="0"/>
        <v>0</v>
      </c>
      <c r="AG27" s="236">
        <v>15</v>
      </c>
      <c r="AH27" s="237">
        <v>0</v>
      </c>
      <c r="AI27" s="238">
        <f t="shared" si="1"/>
        <v>15</v>
      </c>
      <c r="AJ27" s="236">
        <v>15</v>
      </c>
      <c r="AK27" s="237">
        <v>0</v>
      </c>
      <c r="AL27" s="232">
        <v>15</v>
      </c>
      <c r="AM27" s="230">
        <v>0</v>
      </c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48" s="10" customFormat="1" ht="21" customHeight="1">
      <c r="A28" s="229" t="s">
        <v>39</v>
      </c>
      <c r="B28" s="230">
        <v>6</v>
      </c>
      <c r="C28" s="231">
        <v>0</v>
      </c>
      <c r="D28" s="227">
        <v>0</v>
      </c>
      <c r="E28" s="232"/>
      <c r="F28" s="231">
        <v>0</v>
      </c>
      <c r="G28" s="227">
        <v>0</v>
      </c>
      <c r="H28" s="232"/>
      <c r="I28" s="231">
        <v>0</v>
      </c>
      <c r="J28" s="227">
        <v>0</v>
      </c>
      <c r="K28" s="232"/>
      <c r="L28" s="231">
        <v>0</v>
      </c>
      <c r="M28" s="227">
        <v>0</v>
      </c>
      <c r="N28" s="232"/>
      <c r="O28" s="231">
        <v>0</v>
      </c>
      <c r="P28" s="227">
        <v>0</v>
      </c>
      <c r="Q28" s="232"/>
      <c r="R28" s="231">
        <v>0</v>
      </c>
      <c r="S28" s="227">
        <v>0</v>
      </c>
      <c r="T28" s="232"/>
      <c r="U28" s="231">
        <v>0</v>
      </c>
      <c r="V28" s="227">
        <v>0</v>
      </c>
      <c r="W28" s="232"/>
      <c r="X28" s="231">
        <v>0</v>
      </c>
      <c r="Y28" s="227">
        <v>0</v>
      </c>
      <c r="Z28" s="232"/>
      <c r="AA28" s="231">
        <v>0</v>
      </c>
      <c r="AB28" s="227">
        <v>0</v>
      </c>
      <c r="AC28" s="233"/>
      <c r="AD28" s="231">
        <v>0</v>
      </c>
      <c r="AE28" s="227">
        <v>0</v>
      </c>
      <c r="AF28" s="232">
        <f t="shared" si="0"/>
        <v>0</v>
      </c>
      <c r="AG28" s="231">
        <v>6</v>
      </c>
      <c r="AH28" s="227">
        <v>0</v>
      </c>
      <c r="AI28" s="232">
        <f t="shared" si="1"/>
        <v>6</v>
      </c>
      <c r="AJ28" s="231">
        <v>6</v>
      </c>
      <c r="AK28" s="227">
        <v>0</v>
      </c>
      <c r="AL28" s="226">
        <v>6</v>
      </c>
      <c r="AM28" s="223">
        <v>0</v>
      </c>
      <c r="AN28" s="11"/>
      <c r="AO28" s="11"/>
      <c r="AP28" s="11"/>
      <c r="AQ28" s="11"/>
      <c r="AR28" s="11"/>
      <c r="AS28" s="11"/>
      <c r="AT28" s="11"/>
      <c r="AU28" s="11"/>
      <c r="AV28" s="11"/>
    </row>
    <row r="29" spans="1:48" s="10" customFormat="1" ht="21" customHeight="1">
      <c r="A29" s="229" t="s">
        <v>40</v>
      </c>
      <c r="B29" s="230">
        <v>11</v>
      </c>
      <c r="C29" s="231">
        <v>0</v>
      </c>
      <c r="D29" s="227">
        <v>0</v>
      </c>
      <c r="E29" s="232"/>
      <c r="F29" s="231">
        <v>0</v>
      </c>
      <c r="G29" s="227">
        <v>0</v>
      </c>
      <c r="H29" s="232"/>
      <c r="I29" s="231">
        <v>0</v>
      </c>
      <c r="J29" s="227">
        <v>0</v>
      </c>
      <c r="K29" s="232"/>
      <c r="L29" s="231">
        <v>0</v>
      </c>
      <c r="M29" s="227">
        <v>0</v>
      </c>
      <c r="N29" s="232"/>
      <c r="O29" s="231">
        <v>0</v>
      </c>
      <c r="P29" s="227">
        <v>0</v>
      </c>
      <c r="Q29" s="232"/>
      <c r="R29" s="231">
        <v>0</v>
      </c>
      <c r="S29" s="227">
        <v>0</v>
      </c>
      <c r="T29" s="232"/>
      <c r="U29" s="231">
        <v>0</v>
      </c>
      <c r="V29" s="227">
        <v>0</v>
      </c>
      <c r="W29" s="232"/>
      <c r="X29" s="231">
        <v>0</v>
      </c>
      <c r="Y29" s="227">
        <v>0</v>
      </c>
      <c r="Z29" s="232"/>
      <c r="AA29" s="231">
        <v>0</v>
      </c>
      <c r="AB29" s="227">
        <v>0</v>
      </c>
      <c r="AC29" s="233"/>
      <c r="AD29" s="231">
        <v>0</v>
      </c>
      <c r="AE29" s="227">
        <v>0</v>
      </c>
      <c r="AF29" s="232">
        <f t="shared" si="0"/>
        <v>0</v>
      </c>
      <c r="AG29" s="231">
        <v>11</v>
      </c>
      <c r="AH29" s="227">
        <v>0</v>
      </c>
      <c r="AI29" s="232">
        <f t="shared" si="1"/>
        <v>11</v>
      </c>
      <c r="AJ29" s="231">
        <v>11</v>
      </c>
      <c r="AK29" s="227">
        <v>0</v>
      </c>
      <c r="AL29" s="232">
        <v>11</v>
      </c>
      <c r="AM29" s="230">
        <v>0</v>
      </c>
      <c r="AN29" s="11"/>
      <c r="AO29" s="11"/>
      <c r="AP29" s="11"/>
      <c r="AQ29" s="11"/>
      <c r="AR29" s="11"/>
      <c r="AS29" s="11"/>
      <c r="AT29" s="11"/>
      <c r="AU29" s="11"/>
      <c r="AV29" s="11"/>
    </row>
    <row r="30" spans="1:48" s="10" customFormat="1" ht="21" customHeight="1">
      <c r="A30" s="229" t="s">
        <v>41</v>
      </c>
      <c r="B30" s="230">
        <v>10</v>
      </c>
      <c r="C30" s="231">
        <v>0</v>
      </c>
      <c r="D30" s="227">
        <v>0</v>
      </c>
      <c r="E30" s="232"/>
      <c r="F30" s="231">
        <v>0</v>
      </c>
      <c r="G30" s="227">
        <v>0</v>
      </c>
      <c r="H30" s="232"/>
      <c r="I30" s="231">
        <v>0</v>
      </c>
      <c r="J30" s="227">
        <v>0</v>
      </c>
      <c r="K30" s="232"/>
      <c r="L30" s="231">
        <v>0</v>
      </c>
      <c r="M30" s="227">
        <v>0</v>
      </c>
      <c r="N30" s="232"/>
      <c r="O30" s="231">
        <v>0</v>
      </c>
      <c r="P30" s="227">
        <v>0</v>
      </c>
      <c r="Q30" s="232"/>
      <c r="R30" s="231">
        <v>0</v>
      </c>
      <c r="S30" s="227">
        <v>0</v>
      </c>
      <c r="T30" s="232"/>
      <c r="U30" s="231">
        <v>0</v>
      </c>
      <c r="V30" s="227">
        <v>0</v>
      </c>
      <c r="W30" s="232"/>
      <c r="X30" s="231">
        <v>0</v>
      </c>
      <c r="Y30" s="227">
        <v>0</v>
      </c>
      <c r="Z30" s="232"/>
      <c r="AA30" s="231">
        <v>0</v>
      </c>
      <c r="AB30" s="227">
        <v>0</v>
      </c>
      <c r="AC30" s="233"/>
      <c r="AD30" s="231">
        <v>1</v>
      </c>
      <c r="AE30" s="227">
        <v>0</v>
      </c>
      <c r="AF30" s="232">
        <f t="shared" si="0"/>
        <v>1</v>
      </c>
      <c r="AG30" s="231">
        <v>9</v>
      </c>
      <c r="AH30" s="227">
        <v>0</v>
      </c>
      <c r="AI30" s="232">
        <f t="shared" si="1"/>
        <v>9</v>
      </c>
      <c r="AJ30" s="231">
        <v>10</v>
      </c>
      <c r="AK30" s="227">
        <v>0</v>
      </c>
      <c r="AL30" s="232">
        <v>10</v>
      </c>
      <c r="AM30" s="230">
        <v>0</v>
      </c>
      <c r="AN30" s="11"/>
      <c r="AO30" s="11"/>
      <c r="AP30" s="11"/>
      <c r="AQ30" s="11"/>
      <c r="AR30" s="11"/>
      <c r="AS30" s="11"/>
      <c r="AT30" s="11"/>
      <c r="AU30" s="11"/>
      <c r="AV30" s="11"/>
    </row>
    <row r="31" spans="1:48" s="10" customFormat="1" ht="21" customHeight="1">
      <c r="A31" s="229" t="s">
        <v>42</v>
      </c>
      <c r="B31" s="230">
        <v>12</v>
      </c>
      <c r="C31" s="231">
        <v>0</v>
      </c>
      <c r="D31" s="227">
        <v>0</v>
      </c>
      <c r="E31" s="232"/>
      <c r="F31" s="231">
        <v>0</v>
      </c>
      <c r="G31" s="227">
        <v>0</v>
      </c>
      <c r="H31" s="232"/>
      <c r="I31" s="231">
        <v>0</v>
      </c>
      <c r="J31" s="227">
        <v>0</v>
      </c>
      <c r="K31" s="232"/>
      <c r="L31" s="231">
        <v>0</v>
      </c>
      <c r="M31" s="227">
        <v>0</v>
      </c>
      <c r="N31" s="232"/>
      <c r="O31" s="231">
        <v>0</v>
      </c>
      <c r="P31" s="227">
        <v>0</v>
      </c>
      <c r="Q31" s="232"/>
      <c r="R31" s="231">
        <v>0</v>
      </c>
      <c r="S31" s="227">
        <v>0</v>
      </c>
      <c r="T31" s="232"/>
      <c r="U31" s="231">
        <v>0</v>
      </c>
      <c r="V31" s="227">
        <v>0</v>
      </c>
      <c r="W31" s="232"/>
      <c r="X31" s="231">
        <v>0</v>
      </c>
      <c r="Y31" s="227">
        <v>0</v>
      </c>
      <c r="Z31" s="232"/>
      <c r="AA31" s="231">
        <v>0</v>
      </c>
      <c r="AB31" s="227">
        <v>0</v>
      </c>
      <c r="AC31" s="233"/>
      <c r="AD31" s="231">
        <v>0</v>
      </c>
      <c r="AE31" s="227">
        <v>0</v>
      </c>
      <c r="AF31" s="232">
        <f t="shared" si="0"/>
        <v>0</v>
      </c>
      <c r="AG31" s="231">
        <v>11</v>
      </c>
      <c r="AH31" s="227">
        <v>1</v>
      </c>
      <c r="AI31" s="232">
        <f t="shared" si="1"/>
        <v>12</v>
      </c>
      <c r="AJ31" s="231">
        <v>11</v>
      </c>
      <c r="AK31" s="227">
        <v>1</v>
      </c>
      <c r="AL31" s="232">
        <v>12</v>
      </c>
      <c r="AM31" s="230">
        <v>0</v>
      </c>
      <c r="AN31" s="11"/>
      <c r="AO31" s="11"/>
      <c r="AP31" s="11"/>
      <c r="AQ31" s="11"/>
      <c r="AR31" s="11"/>
      <c r="AS31" s="11"/>
      <c r="AT31" s="11"/>
      <c r="AU31" s="11"/>
      <c r="AV31" s="11"/>
    </row>
    <row r="32" spans="1:48" s="10" customFormat="1" ht="21" customHeight="1">
      <c r="A32" s="229" t="s">
        <v>43</v>
      </c>
      <c r="B32" s="230">
        <v>27</v>
      </c>
      <c r="C32" s="231">
        <v>0</v>
      </c>
      <c r="D32" s="227">
        <v>0</v>
      </c>
      <c r="E32" s="232"/>
      <c r="F32" s="231">
        <v>0</v>
      </c>
      <c r="G32" s="227">
        <v>0</v>
      </c>
      <c r="H32" s="232"/>
      <c r="I32" s="231">
        <v>0</v>
      </c>
      <c r="J32" s="227">
        <v>0</v>
      </c>
      <c r="K32" s="232"/>
      <c r="L32" s="231">
        <v>0</v>
      </c>
      <c r="M32" s="227">
        <v>0</v>
      </c>
      <c r="N32" s="232"/>
      <c r="O32" s="231">
        <v>0</v>
      </c>
      <c r="P32" s="227">
        <v>0</v>
      </c>
      <c r="Q32" s="232"/>
      <c r="R32" s="231">
        <v>0</v>
      </c>
      <c r="S32" s="227">
        <v>0</v>
      </c>
      <c r="T32" s="232"/>
      <c r="U32" s="231">
        <v>0</v>
      </c>
      <c r="V32" s="227">
        <v>0</v>
      </c>
      <c r="W32" s="232"/>
      <c r="X32" s="231">
        <v>0</v>
      </c>
      <c r="Y32" s="227">
        <v>0</v>
      </c>
      <c r="Z32" s="232"/>
      <c r="AA32" s="231">
        <v>0</v>
      </c>
      <c r="AB32" s="227">
        <v>0</v>
      </c>
      <c r="AC32" s="233"/>
      <c r="AD32" s="231">
        <v>0</v>
      </c>
      <c r="AE32" s="227">
        <v>0</v>
      </c>
      <c r="AF32" s="232">
        <f t="shared" si="0"/>
        <v>0</v>
      </c>
      <c r="AG32" s="231">
        <v>27</v>
      </c>
      <c r="AH32" s="227">
        <v>0</v>
      </c>
      <c r="AI32" s="232">
        <f t="shared" si="1"/>
        <v>27</v>
      </c>
      <c r="AJ32" s="231">
        <v>27</v>
      </c>
      <c r="AK32" s="227">
        <v>0</v>
      </c>
      <c r="AL32" s="232">
        <v>27</v>
      </c>
      <c r="AM32" s="230">
        <v>0</v>
      </c>
      <c r="AN32" s="11"/>
      <c r="AO32" s="11"/>
      <c r="AP32" s="11"/>
      <c r="AQ32" s="11"/>
      <c r="AR32" s="11"/>
      <c r="AS32" s="11"/>
      <c r="AT32" s="11"/>
      <c r="AU32" s="11"/>
      <c r="AV32" s="11"/>
    </row>
    <row r="33" spans="1:48" s="10" customFormat="1" ht="21" customHeight="1">
      <c r="A33" s="234" t="s">
        <v>44</v>
      </c>
      <c r="B33" s="235">
        <v>21</v>
      </c>
      <c r="C33" s="236">
        <v>0</v>
      </c>
      <c r="D33" s="237">
        <v>0</v>
      </c>
      <c r="E33" s="238"/>
      <c r="F33" s="236">
        <v>0</v>
      </c>
      <c r="G33" s="237">
        <v>0</v>
      </c>
      <c r="H33" s="238"/>
      <c r="I33" s="236">
        <v>0</v>
      </c>
      <c r="J33" s="237">
        <v>0</v>
      </c>
      <c r="K33" s="238"/>
      <c r="L33" s="236">
        <v>0</v>
      </c>
      <c r="M33" s="237">
        <v>0</v>
      </c>
      <c r="N33" s="238"/>
      <c r="O33" s="236">
        <v>0</v>
      </c>
      <c r="P33" s="237">
        <v>0</v>
      </c>
      <c r="Q33" s="238"/>
      <c r="R33" s="236">
        <v>0</v>
      </c>
      <c r="S33" s="237">
        <v>0</v>
      </c>
      <c r="T33" s="238"/>
      <c r="U33" s="236">
        <v>0</v>
      </c>
      <c r="V33" s="237">
        <v>0</v>
      </c>
      <c r="W33" s="238"/>
      <c r="X33" s="236">
        <v>0</v>
      </c>
      <c r="Y33" s="237">
        <v>0</v>
      </c>
      <c r="Z33" s="238"/>
      <c r="AA33" s="236">
        <v>0</v>
      </c>
      <c r="AB33" s="237">
        <v>0</v>
      </c>
      <c r="AC33" s="239"/>
      <c r="AD33" s="236">
        <v>0</v>
      </c>
      <c r="AE33" s="237">
        <v>0</v>
      </c>
      <c r="AF33" s="238">
        <f t="shared" si="0"/>
        <v>0</v>
      </c>
      <c r="AG33" s="236">
        <v>21</v>
      </c>
      <c r="AH33" s="237">
        <v>0</v>
      </c>
      <c r="AI33" s="238">
        <f t="shared" si="1"/>
        <v>21</v>
      </c>
      <c r="AJ33" s="236">
        <v>21</v>
      </c>
      <c r="AK33" s="237">
        <v>0</v>
      </c>
      <c r="AL33" s="232">
        <v>21</v>
      </c>
      <c r="AM33" s="230">
        <v>0</v>
      </c>
      <c r="AN33" s="11"/>
      <c r="AO33" s="11"/>
      <c r="AP33" s="11"/>
      <c r="AQ33" s="11"/>
      <c r="AR33" s="11"/>
      <c r="AS33" s="11"/>
      <c r="AT33" s="11"/>
      <c r="AU33" s="11"/>
      <c r="AV33" s="11"/>
    </row>
    <row r="34" spans="1:48" s="10" customFormat="1" ht="21" customHeight="1">
      <c r="A34" s="229" t="s">
        <v>45</v>
      </c>
      <c r="B34" s="230">
        <v>15</v>
      </c>
      <c r="C34" s="231">
        <v>0</v>
      </c>
      <c r="D34" s="227">
        <v>0</v>
      </c>
      <c r="E34" s="232"/>
      <c r="F34" s="231">
        <v>0</v>
      </c>
      <c r="G34" s="227">
        <v>0</v>
      </c>
      <c r="H34" s="232"/>
      <c r="I34" s="231">
        <v>0</v>
      </c>
      <c r="J34" s="227">
        <v>0</v>
      </c>
      <c r="K34" s="232"/>
      <c r="L34" s="231">
        <v>0</v>
      </c>
      <c r="M34" s="227">
        <v>0</v>
      </c>
      <c r="N34" s="232"/>
      <c r="O34" s="231">
        <v>0</v>
      </c>
      <c r="P34" s="227">
        <v>0</v>
      </c>
      <c r="Q34" s="232"/>
      <c r="R34" s="231">
        <v>0</v>
      </c>
      <c r="S34" s="227">
        <v>0</v>
      </c>
      <c r="T34" s="232"/>
      <c r="U34" s="231">
        <v>0</v>
      </c>
      <c r="V34" s="227">
        <v>0</v>
      </c>
      <c r="W34" s="232"/>
      <c r="X34" s="231">
        <v>0</v>
      </c>
      <c r="Y34" s="227">
        <v>0</v>
      </c>
      <c r="Z34" s="232"/>
      <c r="AA34" s="231">
        <v>0</v>
      </c>
      <c r="AB34" s="227">
        <v>0</v>
      </c>
      <c r="AC34" s="233"/>
      <c r="AD34" s="231">
        <v>0</v>
      </c>
      <c r="AE34" s="227">
        <v>0</v>
      </c>
      <c r="AF34" s="232">
        <f t="shared" si="0"/>
        <v>0</v>
      </c>
      <c r="AG34" s="231">
        <v>15</v>
      </c>
      <c r="AH34" s="227">
        <v>0</v>
      </c>
      <c r="AI34" s="232">
        <f t="shared" si="1"/>
        <v>15</v>
      </c>
      <c r="AJ34" s="231">
        <v>15</v>
      </c>
      <c r="AK34" s="227">
        <v>0</v>
      </c>
      <c r="AL34" s="226">
        <v>15</v>
      </c>
      <c r="AM34" s="223">
        <v>0</v>
      </c>
      <c r="AN34" s="11"/>
      <c r="AO34" s="11"/>
      <c r="AP34" s="11"/>
      <c r="AQ34" s="11"/>
      <c r="AR34" s="11"/>
      <c r="AS34" s="11"/>
      <c r="AT34" s="11"/>
      <c r="AU34" s="11"/>
      <c r="AV34" s="11"/>
    </row>
    <row r="35" spans="1:48" s="10" customFormat="1" ht="21" customHeight="1">
      <c r="A35" s="229" t="s">
        <v>46</v>
      </c>
      <c r="B35" s="230">
        <v>11</v>
      </c>
      <c r="C35" s="231">
        <v>0</v>
      </c>
      <c r="D35" s="227">
        <v>0</v>
      </c>
      <c r="E35" s="232"/>
      <c r="F35" s="231">
        <v>0</v>
      </c>
      <c r="G35" s="227">
        <v>0</v>
      </c>
      <c r="H35" s="232"/>
      <c r="I35" s="231">
        <v>0</v>
      </c>
      <c r="J35" s="227">
        <v>0</v>
      </c>
      <c r="K35" s="232"/>
      <c r="L35" s="231">
        <v>0</v>
      </c>
      <c r="M35" s="227">
        <v>0</v>
      </c>
      <c r="N35" s="232"/>
      <c r="O35" s="231">
        <v>0</v>
      </c>
      <c r="P35" s="227">
        <v>0</v>
      </c>
      <c r="Q35" s="232"/>
      <c r="R35" s="231">
        <v>0</v>
      </c>
      <c r="S35" s="227">
        <v>0</v>
      </c>
      <c r="T35" s="232"/>
      <c r="U35" s="231">
        <v>0</v>
      </c>
      <c r="V35" s="227">
        <v>0</v>
      </c>
      <c r="W35" s="232"/>
      <c r="X35" s="231">
        <v>0</v>
      </c>
      <c r="Y35" s="227">
        <v>0</v>
      </c>
      <c r="Z35" s="232"/>
      <c r="AA35" s="231">
        <v>0</v>
      </c>
      <c r="AB35" s="227">
        <v>0</v>
      </c>
      <c r="AC35" s="233"/>
      <c r="AD35" s="231">
        <v>0</v>
      </c>
      <c r="AE35" s="227">
        <v>0</v>
      </c>
      <c r="AF35" s="232">
        <f t="shared" si="0"/>
        <v>0</v>
      </c>
      <c r="AG35" s="231">
        <v>11</v>
      </c>
      <c r="AH35" s="227">
        <v>0</v>
      </c>
      <c r="AI35" s="232">
        <f t="shared" si="1"/>
        <v>11</v>
      </c>
      <c r="AJ35" s="231">
        <v>11</v>
      </c>
      <c r="AK35" s="227">
        <v>0</v>
      </c>
      <c r="AL35" s="232">
        <v>11</v>
      </c>
      <c r="AM35" s="230">
        <v>0</v>
      </c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s="10" customFormat="1" ht="21" customHeight="1">
      <c r="A36" s="229" t="s">
        <v>47</v>
      </c>
      <c r="B36" s="230">
        <v>12</v>
      </c>
      <c r="C36" s="231">
        <v>0</v>
      </c>
      <c r="D36" s="227">
        <v>0</v>
      </c>
      <c r="E36" s="232"/>
      <c r="F36" s="231">
        <v>0</v>
      </c>
      <c r="G36" s="227">
        <v>0</v>
      </c>
      <c r="H36" s="232"/>
      <c r="I36" s="231">
        <v>0</v>
      </c>
      <c r="J36" s="227">
        <v>0</v>
      </c>
      <c r="K36" s="232"/>
      <c r="L36" s="231">
        <v>0</v>
      </c>
      <c r="M36" s="227">
        <v>0</v>
      </c>
      <c r="N36" s="232"/>
      <c r="O36" s="231">
        <v>0</v>
      </c>
      <c r="P36" s="227">
        <v>0</v>
      </c>
      <c r="Q36" s="232"/>
      <c r="R36" s="231">
        <v>0</v>
      </c>
      <c r="S36" s="227">
        <v>0</v>
      </c>
      <c r="T36" s="232"/>
      <c r="U36" s="231">
        <v>0</v>
      </c>
      <c r="V36" s="227">
        <v>0</v>
      </c>
      <c r="W36" s="232"/>
      <c r="X36" s="231">
        <v>0</v>
      </c>
      <c r="Y36" s="227">
        <v>0</v>
      </c>
      <c r="Z36" s="232"/>
      <c r="AA36" s="231">
        <v>0</v>
      </c>
      <c r="AB36" s="227">
        <v>0</v>
      </c>
      <c r="AC36" s="233"/>
      <c r="AD36" s="231">
        <v>0</v>
      </c>
      <c r="AE36" s="227">
        <v>0</v>
      </c>
      <c r="AF36" s="232">
        <f t="shared" si="0"/>
        <v>0</v>
      </c>
      <c r="AG36" s="231">
        <v>12</v>
      </c>
      <c r="AH36" s="227">
        <v>0</v>
      </c>
      <c r="AI36" s="232">
        <f t="shared" si="1"/>
        <v>12</v>
      </c>
      <c r="AJ36" s="231">
        <v>12</v>
      </c>
      <c r="AK36" s="227">
        <v>0</v>
      </c>
      <c r="AL36" s="232">
        <v>12</v>
      </c>
      <c r="AM36" s="230">
        <v>0</v>
      </c>
      <c r="AN36" s="11"/>
      <c r="AO36" s="11"/>
      <c r="AP36" s="11"/>
      <c r="AQ36" s="11"/>
      <c r="AR36" s="11"/>
      <c r="AS36" s="11"/>
      <c r="AT36" s="11"/>
      <c r="AU36" s="11"/>
      <c r="AV36" s="11"/>
    </row>
    <row r="37" spans="1:48" s="10" customFormat="1" ht="21" customHeight="1">
      <c r="A37" s="229" t="s">
        <v>48</v>
      </c>
      <c r="B37" s="230">
        <v>9</v>
      </c>
      <c r="C37" s="231">
        <v>0</v>
      </c>
      <c r="D37" s="227">
        <v>0</v>
      </c>
      <c r="E37" s="232"/>
      <c r="F37" s="231">
        <v>0</v>
      </c>
      <c r="G37" s="227">
        <v>0</v>
      </c>
      <c r="H37" s="232"/>
      <c r="I37" s="231">
        <v>0</v>
      </c>
      <c r="J37" s="227">
        <v>0</v>
      </c>
      <c r="K37" s="232"/>
      <c r="L37" s="231">
        <v>0</v>
      </c>
      <c r="M37" s="227">
        <v>0</v>
      </c>
      <c r="N37" s="232"/>
      <c r="O37" s="231">
        <v>0</v>
      </c>
      <c r="P37" s="227">
        <v>0</v>
      </c>
      <c r="Q37" s="232"/>
      <c r="R37" s="231">
        <v>0</v>
      </c>
      <c r="S37" s="227">
        <v>0</v>
      </c>
      <c r="T37" s="232"/>
      <c r="U37" s="231">
        <v>0</v>
      </c>
      <c r="V37" s="227">
        <v>0</v>
      </c>
      <c r="W37" s="232"/>
      <c r="X37" s="231">
        <v>0</v>
      </c>
      <c r="Y37" s="227">
        <v>0</v>
      </c>
      <c r="Z37" s="232"/>
      <c r="AA37" s="231">
        <v>0</v>
      </c>
      <c r="AB37" s="227">
        <v>0</v>
      </c>
      <c r="AC37" s="233"/>
      <c r="AD37" s="231">
        <v>0</v>
      </c>
      <c r="AE37" s="227">
        <v>0</v>
      </c>
      <c r="AF37" s="232">
        <f t="shared" si="0"/>
        <v>0</v>
      </c>
      <c r="AG37" s="231">
        <v>9</v>
      </c>
      <c r="AH37" s="227">
        <v>0</v>
      </c>
      <c r="AI37" s="232">
        <f t="shared" si="1"/>
        <v>9</v>
      </c>
      <c r="AJ37" s="231">
        <v>9</v>
      </c>
      <c r="AK37" s="227">
        <v>0</v>
      </c>
      <c r="AL37" s="232">
        <v>9</v>
      </c>
      <c r="AM37" s="230">
        <v>0</v>
      </c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8" s="10" customFormat="1" ht="21" customHeight="1">
      <c r="A38" s="234" t="s">
        <v>49</v>
      </c>
      <c r="B38" s="235">
        <v>6</v>
      </c>
      <c r="C38" s="236">
        <v>0</v>
      </c>
      <c r="D38" s="237">
        <v>0</v>
      </c>
      <c r="E38" s="238"/>
      <c r="F38" s="236">
        <v>0</v>
      </c>
      <c r="G38" s="237">
        <v>0</v>
      </c>
      <c r="H38" s="238"/>
      <c r="I38" s="236">
        <v>0</v>
      </c>
      <c r="J38" s="237">
        <v>0</v>
      </c>
      <c r="K38" s="238"/>
      <c r="L38" s="236">
        <v>0</v>
      </c>
      <c r="M38" s="237">
        <v>0</v>
      </c>
      <c r="N38" s="238"/>
      <c r="O38" s="236">
        <v>0</v>
      </c>
      <c r="P38" s="237">
        <v>0</v>
      </c>
      <c r="Q38" s="238"/>
      <c r="R38" s="236">
        <v>0</v>
      </c>
      <c r="S38" s="237">
        <v>0</v>
      </c>
      <c r="T38" s="238"/>
      <c r="U38" s="236">
        <v>0</v>
      </c>
      <c r="V38" s="237">
        <v>0</v>
      </c>
      <c r="W38" s="238"/>
      <c r="X38" s="236">
        <v>0</v>
      </c>
      <c r="Y38" s="237">
        <v>0</v>
      </c>
      <c r="Z38" s="238"/>
      <c r="AA38" s="236">
        <v>0</v>
      </c>
      <c r="AB38" s="237">
        <v>0</v>
      </c>
      <c r="AC38" s="239"/>
      <c r="AD38" s="236">
        <v>0</v>
      </c>
      <c r="AE38" s="237">
        <v>0</v>
      </c>
      <c r="AF38" s="238">
        <f t="shared" si="0"/>
        <v>0</v>
      </c>
      <c r="AG38" s="236">
        <v>6</v>
      </c>
      <c r="AH38" s="237">
        <v>0</v>
      </c>
      <c r="AI38" s="238">
        <f t="shared" si="1"/>
        <v>6</v>
      </c>
      <c r="AJ38" s="236">
        <v>6</v>
      </c>
      <c r="AK38" s="237">
        <v>0</v>
      </c>
      <c r="AL38" s="232">
        <v>6</v>
      </c>
      <c r="AM38" s="235">
        <v>0</v>
      </c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8" s="10" customFormat="1" ht="21" customHeight="1">
      <c r="A39" s="229" t="s">
        <v>50</v>
      </c>
      <c r="B39" s="230">
        <v>16</v>
      </c>
      <c r="C39" s="231">
        <v>0</v>
      </c>
      <c r="D39" s="227">
        <v>0</v>
      </c>
      <c r="E39" s="232"/>
      <c r="F39" s="231">
        <v>0</v>
      </c>
      <c r="G39" s="227">
        <v>0</v>
      </c>
      <c r="H39" s="232"/>
      <c r="I39" s="231">
        <v>0</v>
      </c>
      <c r="J39" s="227">
        <v>0</v>
      </c>
      <c r="K39" s="232"/>
      <c r="L39" s="231">
        <v>0</v>
      </c>
      <c r="M39" s="227">
        <v>0</v>
      </c>
      <c r="N39" s="232"/>
      <c r="O39" s="231">
        <v>0</v>
      </c>
      <c r="P39" s="227">
        <v>0</v>
      </c>
      <c r="Q39" s="232"/>
      <c r="R39" s="231">
        <v>0</v>
      </c>
      <c r="S39" s="227">
        <v>0</v>
      </c>
      <c r="T39" s="232"/>
      <c r="U39" s="231">
        <v>0</v>
      </c>
      <c r="V39" s="227">
        <v>0</v>
      </c>
      <c r="W39" s="232"/>
      <c r="X39" s="231">
        <v>0</v>
      </c>
      <c r="Y39" s="227">
        <v>0</v>
      </c>
      <c r="Z39" s="232"/>
      <c r="AA39" s="231">
        <v>0</v>
      </c>
      <c r="AB39" s="227">
        <v>0</v>
      </c>
      <c r="AC39" s="233"/>
      <c r="AD39" s="231">
        <v>0</v>
      </c>
      <c r="AE39" s="227">
        <v>0</v>
      </c>
      <c r="AF39" s="232">
        <f t="shared" si="0"/>
        <v>0</v>
      </c>
      <c r="AG39" s="231">
        <v>16</v>
      </c>
      <c r="AH39" s="227">
        <v>0</v>
      </c>
      <c r="AI39" s="232">
        <f t="shared" si="1"/>
        <v>16</v>
      </c>
      <c r="AJ39" s="231">
        <v>16</v>
      </c>
      <c r="AK39" s="227">
        <v>0</v>
      </c>
      <c r="AL39" s="226">
        <v>16</v>
      </c>
      <c r="AM39" s="230">
        <v>0</v>
      </c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48" s="10" customFormat="1" ht="21" customHeight="1">
      <c r="A40" s="229" t="s">
        <v>51</v>
      </c>
      <c r="B40" s="230">
        <v>9</v>
      </c>
      <c r="C40" s="231">
        <v>0</v>
      </c>
      <c r="D40" s="227">
        <v>0</v>
      </c>
      <c r="E40" s="232"/>
      <c r="F40" s="231">
        <v>0</v>
      </c>
      <c r="G40" s="227">
        <v>0</v>
      </c>
      <c r="H40" s="232"/>
      <c r="I40" s="231">
        <v>0</v>
      </c>
      <c r="J40" s="227">
        <v>0</v>
      </c>
      <c r="K40" s="232"/>
      <c r="L40" s="231">
        <v>0</v>
      </c>
      <c r="M40" s="227">
        <v>0</v>
      </c>
      <c r="N40" s="232"/>
      <c r="O40" s="231">
        <v>0</v>
      </c>
      <c r="P40" s="227">
        <v>0</v>
      </c>
      <c r="Q40" s="232"/>
      <c r="R40" s="231">
        <v>0</v>
      </c>
      <c r="S40" s="227">
        <v>0</v>
      </c>
      <c r="T40" s="232"/>
      <c r="U40" s="231">
        <v>0</v>
      </c>
      <c r="V40" s="227">
        <v>0</v>
      </c>
      <c r="W40" s="232"/>
      <c r="X40" s="231">
        <v>0</v>
      </c>
      <c r="Y40" s="227">
        <v>0</v>
      </c>
      <c r="Z40" s="232"/>
      <c r="AA40" s="231">
        <v>0</v>
      </c>
      <c r="AB40" s="227">
        <v>0</v>
      </c>
      <c r="AC40" s="233"/>
      <c r="AD40" s="231">
        <v>0</v>
      </c>
      <c r="AE40" s="227">
        <v>0</v>
      </c>
      <c r="AF40" s="232">
        <f t="shared" si="0"/>
        <v>0</v>
      </c>
      <c r="AG40" s="231">
        <v>9</v>
      </c>
      <c r="AH40" s="227">
        <v>0</v>
      </c>
      <c r="AI40" s="232">
        <f t="shared" si="1"/>
        <v>9</v>
      </c>
      <c r="AJ40" s="231">
        <v>9</v>
      </c>
      <c r="AK40" s="227">
        <v>0</v>
      </c>
      <c r="AL40" s="232">
        <v>9</v>
      </c>
      <c r="AM40" s="230">
        <v>0</v>
      </c>
      <c r="AN40" s="11"/>
      <c r="AO40" s="11"/>
      <c r="AP40" s="11"/>
      <c r="AQ40" s="11"/>
      <c r="AR40" s="11"/>
      <c r="AS40" s="11"/>
      <c r="AT40" s="11"/>
      <c r="AU40" s="11"/>
      <c r="AV40" s="11"/>
    </row>
    <row r="41" spans="1:48" s="10" customFormat="1" ht="21" customHeight="1">
      <c r="A41" s="229" t="s">
        <v>52</v>
      </c>
      <c r="B41" s="230">
        <v>9</v>
      </c>
      <c r="C41" s="231">
        <v>0</v>
      </c>
      <c r="D41" s="227">
        <v>0</v>
      </c>
      <c r="E41" s="232"/>
      <c r="F41" s="231">
        <v>0</v>
      </c>
      <c r="G41" s="227">
        <v>0</v>
      </c>
      <c r="H41" s="232"/>
      <c r="I41" s="231">
        <v>0</v>
      </c>
      <c r="J41" s="227">
        <v>0</v>
      </c>
      <c r="K41" s="232"/>
      <c r="L41" s="231">
        <v>0</v>
      </c>
      <c r="M41" s="227">
        <v>0</v>
      </c>
      <c r="N41" s="232"/>
      <c r="O41" s="231">
        <v>0</v>
      </c>
      <c r="P41" s="227">
        <v>0</v>
      </c>
      <c r="Q41" s="232"/>
      <c r="R41" s="231">
        <v>0</v>
      </c>
      <c r="S41" s="227">
        <v>0</v>
      </c>
      <c r="T41" s="232"/>
      <c r="U41" s="231">
        <v>0</v>
      </c>
      <c r="V41" s="227">
        <v>0</v>
      </c>
      <c r="W41" s="232"/>
      <c r="X41" s="231">
        <v>0</v>
      </c>
      <c r="Y41" s="227">
        <v>0</v>
      </c>
      <c r="Z41" s="232"/>
      <c r="AA41" s="231">
        <v>0</v>
      </c>
      <c r="AB41" s="227">
        <v>0</v>
      </c>
      <c r="AC41" s="233"/>
      <c r="AD41" s="231">
        <v>0</v>
      </c>
      <c r="AE41" s="227">
        <v>0</v>
      </c>
      <c r="AF41" s="232">
        <f t="shared" si="0"/>
        <v>0</v>
      </c>
      <c r="AG41" s="231">
        <v>9</v>
      </c>
      <c r="AH41" s="227">
        <v>0</v>
      </c>
      <c r="AI41" s="232">
        <f t="shared" si="1"/>
        <v>9</v>
      </c>
      <c r="AJ41" s="231">
        <v>9</v>
      </c>
      <c r="AK41" s="227">
        <v>0</v>
      </c>
      <c r="AL41" s="232">
        <v>9</v>
      </c>
      <c r="AM41" s="230">
        <v>0</v>
      </c>
      <c r="AN41" s="11"/>
      <c r="AO41" s="11"/>
      <c r="AP41" s="11"/>
      <c r="AQ41" s="11"/>
      <c r="AR41" s="11"/>
      <c r="AS41" s="11"/>
      <c r="AT41" s="11"/>
      <c r="AU41" s="11"/>
      <c r="AV41" s="11"/>
    </row>
    <row r="42" spans="1:48" s="10" customFormat="1" ht="21" customHeight="1">
      <c r="A42" s="234" t="s">
        <v>53</v>
      </c>
      <c r="B42" s="235">
        <v>23</v>
      </c>
      <c r="C42" s="236">
        <v>0</v>
      </c>
      <c r="D42" s="237">
        <v>0</v>
      </c>
      <c r="E42" s="238"/>
      <c r="F42" s="236">
        <v>0</v>
      </c>
      <c r="G42" s="237">
        <v>0</v>
      </c>
      <c r="H42" s="238"/>
      <c r="I42" s="236">
        <v>0</v>
      </c>
      <c r="J42" s="237">
        <v>0</v>
      </c>
      <c r="K42" s="238"/>
      <c r="L42" s="236">
        <v>0</v>
      </c>
      <c r="M42" s="237">
        <v>0</v>
      </c>
      <c r="N42" s="238"/>
      <c r="O42" s="236">
        <v>0</v>
      </c>
      <c r="P42" s="237">
        <v>0</v>
      </c>
      <c r="Q42" s="238"/>
      <c r="R42" s="236">
        <v>0</v>
      </c>
      <c r="S42" s="237">
        <v>0</v>
      </c>
      <c r="T42" s="238"/>
      <c r="U42" s="236">
        <v>0</v>
      </c>
      <c r="V42" s="237">
        <v>0</v>
      </c>
      <c r="W42" s="238"/>
      <c r="X42" s="236">
        <v>0</v>
      </c>
      <c r="Y42" s="237">
        <v>0</v>
      </c>
      <c r="Z42" s="238"/>
      <c r="AA42" s="236">
        <v>0</v>
      </c>
      <c r="AB42" s="237">
        <v>0</v>
      </c>
      <c r="AC42" s="239"/>
      <c r="AD42" s="236">
        <v>0</v>
      </c>
      <c r="AE42" s="237">
        <v>0</v>
      </c>
      <c r="AF42" s="238">
        <f t="shared" si="0"/>
        <v>0</v>
      </c>
      <c r="AG42" s="236">
        <v>22</v>
      </c>
      <c r="AH42" s="237">
        <v>1</v>
      </c>
      <c r="AI42" s="238">
        <f t="shared" si="1"/>
        <v>23</v>
      </c>
      <c r="AJ42" s="236">
        <v>22</v>
      </c>
      <c r="AK42" s="237">
        <v>1</v>
      </c>
      <c r="AL42" s="232">
        <v>23</v>
      </c>
      <c r="AM42" s="235">
        <v>0</v>
      </c>
      <c r="AN42" s="11"/>
      <c r="AO42" s="11"/>
      <c r="AP42" s="11"/>
      <c r="AQ42" s="11"/>
      <c r="AR42" s="11"/>
      <c r="AS42" s="11"/>
      <c r="AT42" s="11"/>
      <c r="AU42" s="11"/>
      <c r="AV42" s="11"/>
    </row>
    <row r="43" spans="1:48" s="10" customFormat="1" ht="21" customHeight="1">
      <c r="A43" s="229" t="s">
        <v>54</v>
      </c>
      <c r="B43" s="230">
        <v>32</v>
      </c>
      <c r="C43" s="231">
        <v>0</v>
      </c>
      <c r="D43" s="227">
        <v>0</v>
      </c>
      <c r="E43" s="232"/>
      <c r="F43" s="231">
        <v>0</v>
      </c>
      <c r="G43" s="227">
        <v>0</v>
      </c>
      <c r="H43" s="232"/>
      <c r="I43" s="231">
        <v>0</v>
      </c>
      <c r="J43" s="227">
        <v>0</v>
      </c>
      <c r="K43" s="232"/>
      <c r="L43" s="231">
        <v>0</v>
      </c>
      <c r="M43" s="227">
        <v>0</v>
      </c>
      <c r="N43" s="232"/>
      <c r="O43" s="231">
        <v>0</v>
      </c>
      <c r="P43" s="227">
        <v>0</v>
      </c>
      <c r="Q43" s="232"/>
      <c r="R43" s="231">
        <v>0</v>
      </c>
      <c r="S43" s="227">
        <v>0</v>
      </c>
      <c r="T43" s="232"/>
      <c r="U43" s="231">
        <v>0</v>
      </c>
      <c r="V43" s="227">
        <v>0</v>
      </c>
      <c r="W43" s="232"/>
      <c r="X43" s="231">
        <v>0</v>
      </c>
      <c r="Y43" s="227">
        <v>0</v>
      </c>
      <c r="Z43" s="232"/>
      <c r="AA43" s="231">
        <v>0</v>
      </c>
      <c r="AB43" s="227">
        <v>0</v>
      </c>
      <c r="AC43" s="233"/>
      <c r="AD43" s="231">
        <v>0</v>
      </c>
      <c r="AE43" s="227">
        <v>0</v>
      </c>
      <c r="AF43" s="232">
        <f t="shared" si="0"/>
        <v>0</v>
      </c>
      <c r="AG43" s="231">
        <v>31</v>
      </c>
      <c r="AH43" s="227">
        <v>1</v>
      </c>
      <c r="AI43" s="232">
        <f t="shared" si="1"/>
        <v>32</v>
      </c>
      <c r="AJ43" s="231">
        <v>31</v>
      </c>
      <c r="AK43" s="227">
        <v>1</v>
      </c>
      <c r="AL43" s="226">
        <v>32</v>
      </c>
      <c r="AM43" s="230">
        <v>0</v>
      </c>
      <c r="AN43" s="11"/>
      <c r="AO43" s="11"/>
      <c r="AP43" s="11"/>
      <c r="AQ43" s="11"/>
      <c r="AR43" s="11"/>
      <c r="AS43" s="11"/>
      <c r="AT43" s="11"/>
      <c r="AU43" s="11"/>
      <c r="AV43" s="11"/>
    </row>
    <row r="44" spans="1:48" s="10" customFormat="1" ht="21" customHeight="1">
      <c r="A44" s="229" t="s">
        <v>55</v>
      </c>
      <c r="B44" s="230">
        <v>10</v>
      </c>
      <c r="C44" s="231">
        <v>0</v>
      </c>
      <c r="D44" s="227">
        <v>0</v>
      </c>
      <c r="E44" s="232"/>
      <c r="F44" s="231">
        <v>0</v>
      </c>
      <c r="G44" s="227">
        <v>0</v>
      </c>
      <c r="H44" s="232"/>
      <c r="I44" s="231">
        <v>0</v>
      </c>
      <c r="J44" s="227">
        <v>0</v>
      </c>
      <c r="K44" s="232"/>
      <c r="L44" s="231">
        <v>0</v>
      </c>
      <c r="M44" s="227">
        <v>0</v>
      </c>
      <c r="N44" s="232"/>
      <c r="O44" s="231">
        <v>0</v>
      </c>
      <c r="P44" s="227">
        <v>0</v>
      </c>
      <c r="Q44" s="232"/>
      <c r="R44" s="231">
        <v>0</v>
      </c>
      <c r="S44" s="227">
        <v>0</v>
      </c>
      <c r="T44" s="232"/>
      <c r="U44" s="231">
        <v>0</v>
      </c>
      <c r="V44" s="227">
        <v>0</v>
      </c>
      <c r="W44" s="232"/>
      <c r="X44" s="231">
        <v>0</v>
      </c>
      <c r="Y44" s="227">
        <v>0</v>
      </c>
      <c r="Z44" s="232"/>
      <c r="AA44" s="231">
        <v>0</v>
      </c>
      <c r="AB44" s="227">
        <v>0</v>
      </c>
      <c r="AC44" s="233"/>
      <c r="AD44" s="231">
        <v>0</v>
      </c>
      <c r="AE44" s="227">
        <v>0</v>
      </c>
      <c r="AF44" s="232">
        <f t="shared" si="0"/>
        <v>0</v>
      </c>
      <c r="AG44" s="231">
        <v>10</v>
      </c>
      <c r="AH44" s="227">
        <v>0</v>
      </c>
      <c r="AI44" s="232">
        <f t="shared" si="1"/>
        <v>10</v>
      </c>
      <c r="AJ44" s="231">
        <v>10</v>
      </c>
      <c r="AK44" s="227">
        <v>0</v>
      </c>
      <c r="AL44" s="232">
        <v>10</v>
      </c>
      <c r="AM44" s="230">
        <v>0</v>
      </c>
      <c r="AN44" s="11"/>
      <c r="AO44" s="11"/>
      <c r="AP44" s="11"/>
      <c r="AQ44" s="11"/>
      <c r="AR44" s="11"/>
      <c r="AS44" s="11"/>
      <c r="AT44" s="11"/>
      <c r="AU44" s="11"/>
      <c r="AV44" s="11"/>
    </row>
    <row r="45" spans="1:48" s="10" customFormat="1" ht="21" customHeight="1">
      <c r="A45" s="229" t="s">
        <v>56</v>
      </c>
      <c r="B45" s="230">
        <v>8</v>
      </c>
      <c r="C45" s="231">
        <v>0</v>
      </c>
      <c r="D45" s="227">
        <v>0</v>
      </c>
      <c r="E45" s="232"/>
      <c r="F45" s="231">
        <v>0</v>
      </c>
      <c r="G45" s="227">
        <v>0</v>
      </c>
      <c r="H45" s="232"/>
      <c r="I45" s="231">
        <v>0</v>
      </c>
      <c r="J45" s="227">
        <v>0</v>
      </c>
      <c r="K45" s="232"/>
      <c r="L45" s="231">
        <v>0</v>
      </c>
      <c r="M45" s="227">
        <v>0</v>
      </c>
      <c r="N45" s="232"/>
      <c r="O45" s="231">
        <v>0</v>
      </c>
      <c r="P45" s="227">
        <v>0</v>
      </c>
      <c r="Q45" s="232"/>
      <c r="R45" s="231">
        <v>0</v>
      </c>
      <c r="S45" s="227">
        <v>0</v>
      </c>
      <c r="T45" s="232"/>
      <c r="U45" s="231">
        <v>0</v>
      </c>
      <c r="V45" s="227">
        <v>0</v>
      </c>
      <c r="W45" s="232"/>
      <c r="X45" s="231">
        <v>0</v>
      </c>
      <c r="Y45" s="227">
        <v>0</v>
      </c>
      <c r="Z45" s="232"/>
      <c r="AA45" s="231">
        <v>0</v>
      </c>
      <c r="AB45" s="227">
        <v>0</v>
      </c>
      <c r="AC45" s="233"/>
      <c r="AD45" s="231">
        <v>0</v>
      </c>
      <c r="AE45" s="227">
        <v>0</v>
      </c>
      <c r="AF45" s="232">
        <f t="shared" si="0"/>
        <v>0</v>
      </c>
      <c r="AG45" s="231">
        <v>8</v>
      </c>
      <c r="AH45" s="227">
        <v>0</v>
      </c>
      <c r="AI45" s="232">
        <f t="shared" si="1"/>
        <v>8</v>
      </c>
      <c r="AJ45" s="231">
        <v>8</v>
      </c>
      <c r="AK45" s="227">
        <v>0</v>
      </c>
      <c r="AL45" s="232">
        <v>8</v>
      </c>
      <c r="AM45" s="230">
        <v>0</v>
      </c>
      <c r="AN45" s="11"/>
      <c r="AO45" s="11"/>
      <c r="AP45" s="11"/>
      <c r="AQ45" s="11"/>
      <c r="AR45" s="11"/>
      <c r="AS45" s="11"/>
      <c r="AT45" s="11"/>
      <c r="AU45" s="11"/>
      <c r="AV45" s="11"/>
    </row>
    <row r="46" spans="1:48" s="10" customFormat="1" ht="21" customHeight="1">
      <c r="A46" s="229" t="s">
        <v>57</v>
      </c>
      <c r="B46" s="230">
        <v>31</v>
      </c>
      <c r="C46" s="231">
        <v>0</v>
      </c>
      <c r="D46" s="227">
        <v>0</v>
      </c>
      <c r="E46" s="232"/>
      <c r="F46" s="231">
        <v>0</v>
      </c>
      <c r="G46" s="227">
        <v>0</v>
      </c>
      <c r="H46" s="232"/>
      <c r="I46" s="231">
        <v>0</v>
      </c>
      <c r="J46" s="227">
        <v>0</v>
      </c>
      <c r="K46" s="232"/>
      <c r="L46" s="231">
        <v>0</v>
      </c>
      <c r="M46" s="227">
        <v>0</v>
      </c>
      <c r="N46" s="232"/>
      <c r="O46" s="231">
        <v>0</v>
      </c>
      <c r="P46" s="227">
        <v>0</v>
      </c>
      <c r="Q46" s="232"/>
      <c r="R46" s="231">
        <v>0</v>
      </c>
      <c r="S46" s="227">
        <v>0</v>
      </c>
      <c r="T46" s="232"/>
      <c r="U46" s="231">
        <v>0</v>
      </c>
      <c r="V46" s="227">
        <v>0</v>
      </c>
      <c r="W46" s="232"/>
      <c r="X46" s="231">
        <v>0</v>
      </c>
      <c r="Y46" s="227">
        <v>0</v>
      </c>
      <c r="Z46" s="232"/>
      <c r="AA46" s="231">
        <v>0</v>
      </c>
      <c r="AB46" s="227">
        <v>0</v>
      </c>
      <c r="AC46" s="233"/>
      <c r="AD46" s="231">
        <v>0</v>
      </c>
      <c r="AE46" s="227">
        <v>0</v>
      </c>
      <c r="AF46" s="232">
        <f t="shared" si="0"/>
        <v>0</v>
      </c>
      <c r="AG46" s="231">
        <v>31</v>
      </c>
      <c r="AH46" s="227">
        <v>0</v>
      </c>
      <c r="AI46" s="232">
        <f t="shared" si="1"/>
        <v>31</v>
      </c>
      <c r="AJ46" s="231">
        <v>31</v>
      </c>
      <c r="AK46" s="227">
        <v>0</v>
      </c>
      <c r="AL46" s="232">
        <v>31</v>
      </c>
      <c r="AM46" s="230">
        <v>0</v>
      </c>
      <c r="AN46" s="11"/>
      <c r="AO46" s="11"/>
      <c r="AP46" s="11"/>
      <c r="AQ46" s="11"/>
      <c r="AR46" s="11"/>
      <c r="AS46" s="11"/>
      <c r="AT46" s="11"/>
      <c r="AU46" s="11"/>
      <c r="AV46" s="11"/>
    </row>
    <row r="47" spans="1:48" s="10" customFormat="1" ht="21" customHeight="1">
      <c r="A47" s="229" t="s">
        <v>58</v>
      </c>
      <c r="B47" s="230">
        <v>4</v>
      </c>
      <c r="C47" s="231">
        <v>0</v>
      </c>
      <c r="D47" s="227">
        <v>0</v>
      </c>
      <c r="E47" s="232"/>
      <c r="F47" s="231">
        <v>0</v>
      </c>
      <c r="G47" s="227">
        <v>0</v>
      </c>
      <c r="H47" s="232"/>
      <c r="I47" s="231">
        <v>0</v>
      </c>
      <c r="J47" s="227">
        <v>0</v>
      </c>
      <c r="K47" s="232"/>
      <c r="L47" s="231">
        <v>0</v>
      </c>
      <c r="M47" s="227">
        <v>0</v>
      </c>
      <c r="N47" s="232"/>
      <c r="O47" s="231">
        <v>0</v>
      </c>
      <c r="P47" s="227">
        <v>0</v>
      </c>
      <c r="Q47" s="232"/>
      <c r="R47" s="231">
        <v>0</v>
      </c>
      <c r="S47" s="227">
        <v>0</v>
      </c>
      <c r="T47" s="232"/>
      <c r="U47" s="231">
        <v>0</v>
      </c>
      <c r="V47" s="227">
        <v>0</v>
      </c>
      <c r="W47" s="232"/>
      <c r="X47" s="231">
        <v>0</v>
      </c>
      <c r="Y47" s="227">
        <v>0</v>
      </c>
      <c r="Z47" s="232"/>
      <c r="AA47" s="231">
        <v>0</v>
      </c>
      <c r="AB47" s="227">
        <v>0</v>
      </c>
      <c r="AC47" s="233"/>
      <c r="AD47" s="231">
        <v>0</v>
      </c>
      <c r="AE47" s="227">
        <v>0</v>
      </c>
      <c r="AF47" s="232">
        <f t="shared" si="0"/>
        <v>0</v>
      </c>
      <c r="AG47" s="231">
        <v>4</v>
      </c>
      <c r="AH47" s="227">
        <v>0</v>
      </c>
      <c r="AI47" s="232">
        <f t="shared" si="1"/>
        <v>4</v>
      </c>
      <c r="AJ47" s="231">
        <v>4</v>
      </c>
      <c r="AK47" s="227">
        <v>0</v>
      </c>
      <c r="AL47" s="232">
        <v>4</v>
      </c>
      <c r="AM47" s="230">
        <v>0</v>
      </c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48" s="10" customFormat="1" ht="21" customHeight="1">
      <c r="A48" s="229" t="s">
        <v>59</v>
      </c>
      <c r="B48" s="230">
        <v>17</v>
      </c>
      <c r="C48" s="231">
        <v>0</v>
      </c>
      <c r="D48" s="227">
        <v>0</v>
      </c>
      <c r="E48" s="232"/>
      <c r="F48" s="231">
        <v>0</v>
      </c>
      <c r="G48" s="227">
        <v>0</v>
      </c>
      <c r="H48" s="232"/>
      <c r="I48" s="231">
        <v>0</v>
      </c>
      <c r="J48" s="227">
        <v>0</v>
      </c>
      <c r="K48" s="232"/>
      <c r="L48" s="231">
        <v>0</v>
      </c>
      <c r="M48" s="227">
        <v>0</v>
      </c>
      <c r="N48" s="232"/>
      <c r="O48" s="231">
        <v>0</v>
      </c>
      <c r="P48" s="227">
        <v>0</v>
      </c>
      <c r="Q48" s="232"/>
      <c r="R48" s="231">
        <v>0</v>
      </c>
      <c r="S48" s="227">
        <v>0</v>
      </c>
      <c r="T48" s="232"/>
      <c r="U48" s="231">
        <v>0</v>
      </c>
      <c r="V48" s="227">
        <v>0</v>
      </c>
      <c r="W48" s="232"/>
      <c r="X48" s="231">
        <v>0</v>
      </c>
      <c r="Y48" s="227">
        <v>0</v>
      </c>
      <c r="Z48" s="232"/>
      <c r="AA48" s="231">
        <v>0</v>
      </c>
      <c r="AB48" s="227">
        <v>0</v>
      </c>
      <c r="AC48" s="233"/>
      <c r="AD48" s="231">
        <v>0</v>
      </c>
      <c r="AE48" s="227">
        <v>0</v>
      </c>
      <c r="AF48" s="232">
        <f t="shared" si="0"/>
        <v>0</v>
      </c>
      <c r="AG48" s="231">
        <v>17</v>
      </c>
      <c r="AH48" s="227">
        <v>0</v>
      </c>
      <c r="AI48" s="232">
        <f t="shared" si="1"/>
        <v>17</v>
      </c>
      <c r="AJ48" s="231">
        <v>17</v>
      </c>
      <c r="AK48" s="227">
        <v>0</v>
      </c>
      <c r="AL48" s="232">
        <v>17</v>
      </c>
      <c r="AM48" s="230">
        <v>0</v>
      </c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s="10" customFormat="1" ht="21" customHeight="1">
      <c r="A49" s="229" t="s">
        <v>60</v>
      </c>
      <c r="B49" s="230">
        <v>24</v>
      </c>
      <c r="C49" s="231">
        <v>0</v>
      </c>
      <c r="D49" s="227">
        <v>0</v>
      </c>
      <c r="E49" s="232"/>
      <c r="F49" s="231">
        <v>0</v>
      </c>
      <c r="G49" s="227">
        <v>0</v>
      </c>
      <c r="H49" s="232"/>
      <c r="I49" s="231">
        <v>0</v>
      </c>
      <c r="J49" s="227">
        <v>0</v>
      </c>
      <c r="K49" s="232"/>
      <c r="L49" s="231">
        <v>0</v>
      </c>
      <c r="M49" s="227">
        <v>0</v>
      </c>
      <c r="N49" s="232"/>
      <c r="O49" s="231">
        <v>0</v>
      </c>
      <c r="P49" s="227">
        <v>0</v>
      </c>
      <c r="Q49" s="232"/>
      <c r="R49" s="231">
        <v>0</v>
      </c>
      <c r="S49" s="227">
        <v>0</v>
      </c>
      <c r="T49" s="232"/>
      <c r="U49" s="231">
        <v>0</v>
      </c>
      <c r="V49" s="227">
        <v>0</v>
      </c>
      <c r="W49" s="232"/>
      <c r="X49" s="231">
        <v>0</v>
      </c>
      <c r="Y49" s="227">
        <v>0</v>
      </c>
      <c r="Z49" s="232"/>
      <c r="AA49" s="231">
        <v>0</v>
      </c>
      <c r="AB49" s="227">
        <v>0</v>
      </c>
      <c r="AC49" s="233"/>
      <c r="AD49" s="231">
        <v>0</v>
      </c>
      <c r="AE49" s="227">
        <v>0</v>
      </c>
      <c r="AF49" s="232">
        <f t="shared" si="0"/>
        <v>0</v>
      </c>
      <c r="AG49" s="231">
        <v>24</v>
      </c>
      <c r="AH49" s="227">
        <v>0</v>
      </c>
      <c r="AI49" s="232">
        <f t="shared" si="1"/>
        <v>24</v>
      </c>
      <c r="AJ49" s="231">
        <v>24</v>
      </c>
      <c r="AK49" s="227">
        <v>0</v>
      </c>
      <c r="AL49" s="232">
        <v>24</v>
      </c>
      <c r="AM49" s="230">
        <v>0</v>
      </c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s="10" customFormat="1" ht="21" customHeight="1">
      <c r="A50" s="229" t="s">
        <v>61</v>
      </c>
      <c r="B50" s="230">
        <v>30</v>
      </c>
      <c r="C50" s="231">
        <v>1</v>
      </c>
      <c r="D50" s="227">
        <v>0</v>
      </c>
      <c r="E50" s="232">
        <v>1</v>
      </c>
      <c r="F50" s="231">
        <v>0</v>
      </c>
      <c r="G50" s="227">
        <v>0</v>
      </c>
      <c r="H50" s="232"/>
      <c r="I50" s="231">
        <v>0</v>
      </c>
      <c r="J50" s="227">
        <v>0</v>
      </c>
      <c r="K50" s="232"/>
      <c r="L50" s="231">
        <v>0</v>
      </c>
      <c r="M50" s="227">
        <v>0</v>
      </c>
      <c r="N50" s="232"/>
      <c r="O50" s="231">
        <v>0</v>
      </c>
      <c r="P50" s="227">
        <v>0</v>
      </c>
      <c r="Q50" s="232"/>
      <c r="R50" s="231">
        <v>0</v>
      </c>
      <c r="S50" s="227">
        <v>0</v>
      </c>
      <c r="T50" s="232"/>
      <c r="U50" s="231">
        <v>0</v>
      </c>
      <c r="V50" s="227">
        <v>0</v>
      </c>
      <c r="W50" s="232"/>
      <c r="X50" s="231">
        <v>0</v>
      </c>
      <c r="Y50" s="227">
        <v>0</v>
      </c>
      <c r="Z50" s="232"/>
      <c r="AA50" s="231">
        <v>0</v>
      </c>
      <c r="AB50" s="227">
        <v>0</v>
      </c>
      <c r="AC50" s="239"/>
      <c r="AD50" s="231">
        <v>0</v>
      </c>
      <c r="AE50" s="227">
        <v>0</v>
      </c>
      <c r="AF50" s="232">
        <f t="shared" si="0"/>
        <v>0</v>
      </c>
      <c r="AG50" s="231">
        <v>29</v>
      </c>
      <c r="AH50" s="227">
        <v>0</v>
      </c>
      <c r="AI50" s="232">
        <f t="shared" si="1"/>
        <v>29</v>
      </c>
      <c r="AJ50" s="231">
        <v>30</v>
      </c>
      <c r="AK50" s="227">
        <v>0</v>
      </c>
      <c r="AL50" s="238">
        <v>30</v>
      </c>
      <c r="AM50" s="230">
        <v>0</v>
      </c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39" ht="21" customHeight="1">
      <c r="A51" s="16" t="s">
        <v>79</v>
      </c>
      <c r="B51" s="120">
        <f>SUM(B4:B50)</f>
        <v>927</v>
      </c>
      <c r="C51" s="121">
        <f aca="true" t="shared" si="2" ref="C51:AM51">SUM(C4:C50)</f>
        <v>1</v>
      </c>
      <c r="D51" s="106">
        <f t="shared" si="2"/>
        <v>0</v>
      </c>
      <c r="E51" s="122">
        <f t="shared" si="2"/>
        <v>1</v>
      </c>
      <c r="F51" s="121">
        <f t="shared" si="2"/>
        <v>0</v>
      </c>
      <c r="G51" s="106">
        <f t="shared" si="2"/>
        <v>0</v>
      </c>
      <c r="H51" s="122">
        <f t="shared" si="2"/>
        <v>0</v>
      </c>
      <c r="I51" s="121">
        <f t="shared" si="2"/>
        <v>0</v>
      </c>
      <c r="J51" s="106">
        <f t="shared" si="2"/>
        <v>0</v>
      </c>
      <c r="K51" s="122">
        <f t="shared" si="2"/>
        <v>0</v>
      </c>
      <c r="L51" s="121">
        <f t="shared" si="2"/>
        <v>0</v>
      </c>
      <c r="M51" s="106">
        <f t="shared" si="2"/>
        <v>0</v>
      </c>
      <c r="N51" s="122">
        <f t="shared" si="2"/>
        <v>0</v>
      </c>
      <c r="O51" s="121">
        <f t="shared" si="2"/>
        <v>0</v>
      </c>
      <c r="P51" s="106">
        <f t="shared" si="2"/>
        <v>0</v>
      </c>
      <c r="Q51" s="122">
        <f t="shared" si="2"/>
        <v>0</v>
      </c>
      <c r="R51" s="121">
        <f t="shared" si="2"/>
        <v>0</v>
      </c>
      <c r="S51" s="106">
        <f t="shared" si="2"/>
        <v>0</v>
      </c>
      <c r="T51" s="122">
        <f t="shared" si="2"/>
        <v>0</v>
      </c>
      <c r="U51" s="121">
        <f t="shared" si="2"/>
        <v>0</v>
      </c>
      <c r="V51" s="106">
        <f t="shared" si="2"/>
        <v>0</v>
      </c>
      <c r="W51" s="122">
        <f t="shared" si="2"/>
        <v>0</v>
      </c>
      <c r="X51" s="121">
        <f t="shared" si="2"/>
        <v>0</v>
      </c>
      <c r="Y51" s="106">
        <f t="shared" si="2"/>
        <v>0</v>
      </c>
      <c r="Z51" s="122">
        <f t="shared" si="2"/>
        <v>0</v>
      </c>
      <c r="AA51" s="121">
        <f t="shared" si="2"/>
        <v>0</v>
      </c>
      <c r="AB51" s="106">
        <f t="shared" si="2"/>
        <v>0</v>
      </c>
      <c r="AC51" s="122">
        <f t="shared" si="2"/>
        <v>0</v>
      </c>
      <c r="AD51" s="121">
        <f t="shared" si="2"/>
        <v>1</v>
      </c>
      <c r="AE51" s="106">
        <f t="shared" si="2"/>
        <v>0</v>
      </c>
      <c r="AF51" s="122">
        <f t="shared" si="2"/>
        <v>1</v>
      </c>
      <c r="AG51" s="121">
        <f t="shared" si="2"/>
        <v>919</v>
      </c>
      <c r="AH51" s="106">
        <f t="shared" si="2"/>
        <v>6</v>
      </c>
      <c r="AI51" s="122">
        <f t="shared" si="2"/>
        <v>925</v>
      </c>
      <c r="AJ51" s="121">
        <f t="shared" si="2"/>
        <v>921</v>
      </c>
      <c r="AK51" s="106">
        <f t="shared" si="2"/>
        <v>6</v>
      </c>
      <c r="AL51" s="122">
        <f t="shared" si="2"/>
        <v>927</v>
      </c>
      <c r="AM51" s="120">
        <f t="shared" si="2"/>
        <v>0</v>
      </c>
    </row>
    <row r="57" spans="12:26" ht="12">
      <c r="L57" s="320"/>
      <c r="M57" s="320"/>
      <c r="N57" s="320"/>
      <c r="R57" s="320"/>
      <c r="S57" s="320"/>
      <c r="T57" s="320"/>
      <c r="U57" s="320"/>
      <c r="V57" s="320"/>
      <c r="W57" s="320"/>
      <c r="X57" s="320"/>
      <c r="Y57" s="320"/>
      <c r="Z57" s="320"/>
    </row>
    <row r="58" spans="12:26" ht="12">
      <c r="L58" s="21"/>
      <c r="M58" s="21"/>
      <c r="N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2:26" ht="12">
      <c r="L59" s="10"/>
      <c r="M59" s="10"/>
      <c r="N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2:26" ht="12">
      <c r="L60" s="10"/>
      <c r="M60" s="10"/>
      <c r="N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2:26" ht="12">
      <c r="L61" s="10"/>
      <c r="M61" s="10"/>
      <c r="N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2:26" ht="12">
      <c r="L62" s="10"/>
      <c r="M62" s="10"/>
      <c r="N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2:26" ht="12">
      <c r="L63" s="10"/>
      <c r="M63" s="10"/>
      <c r="N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2:26" ht="12">
      <c r="L64" s="10"/>
      <c r="M64" s="10"/>
      <c r="N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2:26" ht="12">
      <c r="L65" s="10"/>
      <c r="M65" s="10"/>
      <c r="N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2:26" ht="12">
      <c r="L66" s="10"/>
      <c r="M66" s="10"/>
      <c r="N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2:26" ht="12">
      <c r="L67" s="10"/>
      <c r="M67" s="10"/>
      <c r="N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2:26" ht="12">
      <c r="L68" s="10"/>
      <c r="M68" s="10"/>
      <c r="N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2:26" ht="12">
      <c r="L69" s="10"/>
      <c r="M69" s="10"/>
      <c r="N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2:26" ht="12">
      <c r="L70" s="10"/>
      <c r="M70" s="10"/>
      <c r="N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2:26" ht="12">
      <c r="L71" s="10"/>
      <c r="M71" s="10"/>
      <c r="N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2:26" ht="12">
      <c r="L72" s="10"/>
      <c r="M72" s="10"/>
      <c r="N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2:26" ht="12">
      <c r="L73" s="10"/>
      <c r="M73" s="10"/>
      <c r="N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2:26" ht="12">
      <c r="L74" s="10"/>
      <c r="M74" s="10"/>
      <c r="N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2:26" ht="12">
      <c r="L75" s="10"/>
      <c r="M75" s="10"/>
      <c r="N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2:26" ht="12">
      <c r="L76" s="10"/>
      <c r="M76" s="10"/>
      <c r="N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2:26" ht="12">
      <c r="L77" s="10"/>
      <c r="M77" s="10"/>
      <c r="N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2:26" ht="12">
      <c r="L78" s="10"/>
      <c r="M78" s="10"/>
      <c r="N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2:26" ht="12">
      <c r="L79" s="10"/>
      <c r="M79" s="10"/>
      <c r="N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2:26" ht="12">
      <c r="L80" s="10"/>
      <c r="M80" s="10"/>
      <c r="N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2:26" ht="12">
      <c r="L81" s="10"/>
      <c r="M81" s="10"/>
      <c r="N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2:26" ht="12">
      <c r="L82" s="10"/>
      <c r="M82" s="10"/>
      <c r="N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2:26" ht="12">
      <c r="L83" s="10"/>
      <c r="M83" s="10"/>
      <c r="N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2:26" ht="12">
      <c r="L84" s="10"/>
      <c r="M84" s="10"/>
      <c r="N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2:26" ht="12">
      <c r="L85" s="10"/>
      <c r="M85" s="10"/>
      <c r="N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2:26" ht="12">
      <c r="L86" s="10"/>
      <c r="M86" s="10"/>
      <c r="N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2:26" ht="12">
      <c r="L87" s="10"/>
      <c r="M87" s="10"/>
      <c r="N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2:26" ht="12">
      <c r="L88" s="10"/>
      <c r="M88" s="10"/>
      <c r="N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2:26" ht="12">
      <c r="L89" s="10"/>
      <c r="M89" s="10"/>
      <c r="N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2:26" ht="12">
      <c r="L90" s="10"/>
      <c r="M90" s="10"/>
      <c r="N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2:26" ht="12">
      <c r="L91" s="10"/>
      <c r="M91" s="10"/>
      <c r="N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2:26" ht="12">
      <c r="L92" s="10"/>
      <c r="M92" s="10"/>
      <c r="N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2:26" ht="12">
      <c r="L93" s="10"/>
      <c r="M93" s="10"/>
      <c r="N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2:26" ht="12">
      <c r="L94" s="10"/>
      <c r="M94" s="10"/>
      <c r="N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2:26" ht="12">
      <c r="L95" s="10"/>
      <c r="M95" s="10"/>
      <c r="N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2:26" ht="12">
      <c r="L96" s="10"/>
      <c r="M96" s="10"/>
      <c r="N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2:26" ht="12">
      <c r="L97" s="10"/>
      <c r="M97" s="10"/>
      <c r="N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2:26" ht="12">
      <c r="L98" s="10"/>
      <c r="M98" s="10"/>
      <c r="N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2:26" ht="12">
      <c r="L99" s="10"/>
      <c r="M99" s="10"/>
      <c r="N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2:26" ht="12">
      <c r="L100" s="10"/>
      <c r="M100" s="10"/>
      <c r="N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2:26" ht="12">
      <c r="L101" s="10"/>
      <c r="M101" s="10"/>
      <c r="N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2:26" ht="12">
      <c r="L102" s="10"/>
      <c r="M102" s="10"/>
      <c r="N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2:26" ht="12">
      <c r="L103" s="10"/>
      <c r="M103" s="10"/>
      <c r="N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2:26" ht="12">
      <c r="L104" s="10"/>
      <c r="M104" s="10"/>
      <c r="N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2:26" ht="12">
      <c r="L105" s="10"/>
      <c r="M105" s="10"/>
      <c r="N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2:26" ht="12">
      <c r="L106" s="10"/>
      <c r="M106" s="10"/>
      <c r="N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2:26" ht="12">
      <c r="L107" s="10"/>
      <c r="M107" s="10"/>
      <c r="N107" s="10"/>
      <c r="R107" s="10"/>
      <c r="S107" s="10"/>
      <c r="T107" s="10"/>
      <c r="U107" s="10"/>
      <c r="V107" s="10"/>
      <c r="W107" s="10"/>
      <c r="X107" s="10"/>
      <c r="Y107" s="10"/>
      <c r="Z107" s="10"/>
    </row>
  </sheetData>
  <sheetProtection/>
  <mergeCells count="18">
    <mergeCell ref="L57:N57"/>
    <mergeCell ref="R57:T57"/>
    <mergeCell ref="U57:W57"/>
    <mergeCell ref="X57:Z57"/>
    <mergeCell ref="AD2:AF2"/>
    <mergeCell ref="AG2:AI2"/>
    <mergeCell ref="AJ2:AL2"/>
    <mergeCell ref="AM2:AM3"/>
    <mergeCell ref="R2:T2"/>
    <mergeCell ref="U2:W2"/>
    <mergeCell ref="X2:Z2"/>
    <mergeCell ref="AA2:AC2"/>
    <mergeCell ref="A2:B2"/>
    <mergeCell ref="C2:E2"/>
    <mergeCell ref="F2:H2"/>
    <mergeCell ref="I2:K2"/>
    <mergeCell ref="L2:N2"/>
    <mergeCell ref="O2:Q2"/>
  </mergeCells>
  <conditionalFormatting sqref="B3:B65536 B1 AG2:AG51 AB3:AC51 AH3:AI51 AA2:AA51 A2:A65536 C1:Z65536 AG1:AQ1 AA52:AC65536 AA1:AC1 AG52:IV65536 AR1:IV51 AJ2:AN51">
    <cfRule type="cellIs" priority="7" dxfId="42" operator="equal" stopIfTrue="1">
      <formula>0</formula>
    </cfRule>
  </conditionalFormatting>
  <conditionalFormatting sqref="AD2:AD51 AE3:AF51 AD52:AF65536 AD1:AF1">
    <cfRule type="cellIs" priority="5" dxfId="42" operator="equal" stopIfTrue="1">
      <formula>0</formula>
    </cfRule>
  </conditionalFormatting>
  <conditionalFormatting sqref="A1">
    <cfRule type="cellIs" priority="2" dxfId="42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CQ107"/>
  <sheetViews>
    <sheetView view="pageBreakPreview" zoomScale="60" zoomScalePageLayoutView="0" workbookViewId="0" topLeftCell="A1">
      <pane xSplit="2" ySplit="3" topLeftCell="AF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:Y1"/>
    </sheetView>
  </sheetViews>
  <sheetFormatPr defaultColWidth="9.00390625" defaultRowHeight="13.5"/>
  <cols>
    <col min="1" max="1" width="10.75390625" style="11" customWidth="1"/>
    <col min="2" max="2" width="10.375" style="11" customWidth="1"/>
    <col min="3" max="32" width="5.50390625" style="11" customWidth="1"/>
    <col min="33" max="33" width="7.625" style="11" bestFit="1" customWidth="1"/>
    <col min="34" max="34" width="6.25390625" style="11" bestFit="1" customWidth="1"/>
    <col min="35" max="37" width="7.625" style="11" bestFit="1" customWidth="1"/>
    <col min="38" max="38" width="8.75390625" style="11" bestFit="1" customWidth="1"/>
    <col min="39" max="39" width="5.50390625" style="11" customWidth="1"/>
    <col min="40" max="42" width="10.125" style="11" customWidth="1"/>
    <col min="43" max="43" width="5.625" style="11" customWidth="1"/>
    <col min="44" max="16384" width="9.00390625" style="11" customWidth="1"/>
  </cols>
  <sheetData>
    <row r="1" spans="1:43" s="12" customFormat="1" ht="24" customHeight="1">
      <c r="A1" s="119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Q1" s="7"/>
    </row>
    <row r="2" spans="1:40" s="8" customFormat="1" ht="21" customHeight="1">
      <c r="A2" s="308" t="s">
        <v>84</v>
      </c>
      <c r="B2" s="275"/>
      <c r="C2" s="308" t="s">
        <v>66</v>
      </c>
      <c r="D2" s="309"/>
      <c r="E2" s="310"/>
      <c r="F2" s="308" t="s">
        <v>96</v>
      </c>
      <c r="G2" s="309"/>
      <c r="H2" s="310"/>
      <c r="I2" s="308" t="s">
        <v>67</v>
      </c>
      <c r="J2" s="309"/>
      <c r="K2" s="310"/>
      <c r="L2" s="308" t="s">
        <v>68</v>
      </c>
      <c r="M2" s="309"/>
      <c r="N2" s="310"/>
      <c r="O2" s="308" t="s">
        <v>97</v>
      </c>
      <c r="P2" s="309"/>
      <c r="Q2" s="310"/>
      <c r="R2" s="308" t="s">
        <v>98</v>
      </c>
      <c r="S2" s="309"/>
      <c r="T2" s="310"/>
      <c r="U2" s="308" t="s">
        <v>69</v>
      </c>
      <c r="V2" s="309"/>
      <c r="W2" s="310"/>
      <c r="X2" s="317" t="s">
        <v>99</v>
      </c>
      <c r="Y2" s="318"/>
      <c r="Z2" s="319"/>
      <c r="AA2" s="317" t="s">
        <v>100</v>
      </c>
      <c r="AB2" s="318"/>
      <c r="AC2" s="319"/>
      <c r="AD2" s="308" t="s">
        <v>81</v>
      </c>
      <c r="AE2" s="309"/>
      <c r="AF2" s="310"/>
      <c r="AG2" s="308" t="s">
        <v>82</v>
      </c>
      <c r="AH2" s="309"/>
      <c r="AI2" s="310"/>
      <c r="AJ2" s="308" t="s">
        <v>79</v>
      </c>
      <c r="AK2" s="309"/>
      <c r="AL2" s="310"/>
      <c r="AM2" s="321" t="s">
        <v>83</v>
      </c>
      <c r="AN2" s="9"/>
    </row>
    <row r="3" spans="1:40" s="9" customFormat="1" ht="21" customHeight="1">
      <c r="A3" s="13" t="s">
        <v>85</v>
      </c>
      <c r="B3" s="25" t="s">
        <v>65</v>
      </c>
      <c r="C3" s="27" t="s">
        <v>70</v>
      </c>
      <c r="D3" s="28" t="s">
        <v>71</v>
      </c>
      <c r="E3" s="29" t="s">
        <v>72</v>
      </c>
      <c r="F3" s="27" t="s">
        <v>70</v>
      </c>
      <c r="G3" s="28" t="s">
        <v>71</v>
      </c>
      <c r="H3" s="29" t="s">
        <v>72</v>
      </c>
      <c r="I3" s="27" t="s">
        <v>70</v>
      </c>
      <c r="J3" s="28" t="s">
        <v>71</v>
      </c>
      <c r="K3" s="29" t="s">
        <v>72</v>
      </c>
      <c r="L3" s="27" t="s">
        <v>70</v>
      </c>
      <c r="M3" s="28" t="s">
        <v>71</v>
      </c>
      <c r="N3" s="29" t="s">
        <v>72</v>
      </c>
      <c r="O3" s="27" t="s">
        <v>70</v>
      </c>
      <c r="P3" s="28" t="s">
        <v>71</v>
      </c>
      <c r="Q3" s="29" t="s">
        <v>72</v>
      </c>
      <c r="R3" s="27" t="s">
        <v>70</v>
      </c>
      <c r="S3" s="28" t="s">
        <v>71</v>
      </c>
      <c r="T3" s="29" t="s">
        <v>72</v>
      </c>
      <c r="U3" s="27" t="s">
        <v>70</v>
      </c>
      <c r="V3" s="28" t="s">
        <v>71</v>
      </c>
      <c r="W3" s="29" t="s">
        <v>72</v>
      </c>
      <c r="X3" s="27" t="s">
        <v>70</v>
      </c>
      <c r="Y3" s="28" t="s">
        <v>71</v>
      </c>
      <c r="Z3" s="29" t="s">
        <v>72</v>
      </c>
      <c r="AA3" s="27" t="s">
        <v>70</v>
      </c>
      <c r="AB3" s="28" t="s">
        <v>71</v>
      </c>
      <c r="AC3" s="29" t="s">
        <v>72</v>
      </c>
      <c r="AD3" s="27" t="s">
        <v>70</v>
      </c>
      <c r="AE3" s="28" t="s">
        <v>71</v>
      </c>
      <c r="AF3" s="29" t="s">
        <v>72</v>
      </c>
      <c r="AG3" s="27" t="s">
        <v>70</v>
      </c>
      <c r="AH3" s="28" t="s">
        <v>71</v>
      </c>
      <c r="AI3" s="29" t="s">
        <v>72</v>
      </c>
      <c r="AJ3" s="30" t="s">
        <v>70</v>
      </c>
      <c r="AK3" s="31" t="s">
        <v>71</v>
      </c>
      <c r="AL3" s="32" t="s">
        <v>72</v>
      </c>
      <c r="AM3" s="322"/>
      <c r="AN3" s="11"/>
    </row>
    <row r="4" spans="1:95" ht="21" customHeight="1">
      <c r="A4" s="222" t="s">
        <v>88</v>
      </c>
      <c r="B4" s="223">
        <v>1599</v>
      </c>
      <c r="C4" s="224">
        <v>5</v>
      </c>
      <c r="D4" s="225">
        <v>2</v>
      </c>
      <c r="E4" s="226">
        <f>C4+D4</f>
        <v>7</v>
      </c>
      <c r="F4" s="224">
        <v>5</v>
      </c>
      <c r="G4" s="225">
        <v>1</v>
      </c>
      <c r="H4" s="226">
        <f>F4+G4</f>
        <v>6</v>
      </c>
      <c r="I4" s="224">
        <v>35</v>
      </c>
      <c r="J4" s="225">
        <v>20</v>
      </c>
      <c r="K4" s="226">
        <f>I4+J4</f>
        <v>55</v>
      </c>
      <c r="L4" s="224">
        <v>85</v>
      </c>
      <c r="M4" s="225">
        <v>32</v>
      </c>
      <c r="N4" s="226">
        <f>L4+M4</f>
        <v>117</v>
      </c>
      <c r="O4" s="224">
        <v>0</v>
      </c>
      <c r="P4" s="225">
        <v>0</v>
      </c>
      <c r="Q4" s="226">
        <f>O4+P4</f>
        <v>0</v>
      </c>
      <c r="R4" s="224">
        <v>0</v>
      </c>
      <c r="S4" s="225">
        <v>0</v>
      </c>
      <c r="T4" s="226">
        <f>R4+S4</f>
        <v>0</v>
      </c>
      <c r="U4" s="224">
        <v>1</v>
      </c>
      <c r="V4" s="227">
        <v>0</v>
      </c>
      <c r="W4" s="226">
        <f>U4+V4</f>
        <v>1</v>
      </c>
      <c r="X4" s="224">
        <v>0</v>
      </c>
      <c r="Y4" s="225">
        <v>0</v>
      </c>
      <c r="Z4" s="226">
        <f>X4+Y4</f>
        <v>0</v>
      </c>
      <c r="AA4" s="224">
        <v>0</v>
      </c>
      <c r="AB4" s="225">
        <v>0</v>
      </c>
      <c r="AC4" s="228">
        <f>AA4+AB4</f>
        <v>0</v>
      </c>
      <c r="AD4" s="224">
        <v>3</v>
      </c>
      <c r="AE4" s="225">
        <v>1</v>
      </c>
      <c r="AF4" s="226">
        <f>AD4+AE4</f>
        <v>4</v>
      </c>
      <c r="AG4" s="224">
        <v>1293</v>
      </c>
      <c r="AH4" s="225">
        <v>101</v>
      </c>
      <c r="AI4" s="226">
        <f>AG4+AH4</f>
        <v>1394</v>
      </c>
      <c r="AJ4" s="224">
        <v>1427</v>
      </c>
      <c r="AK4" s="225">
        <v>157</v>
      </c>
      <c r="AL4" s="226">
        <v>1584</v>
      </c>
      <c r="AM4" s="223">
        <v>15</v>
      </c>
      <c r="AO4" s="10"/>
      <c r="AR4" s="10"/>
      <c r="AU4" s="10"/>
      <c r="AX4" s="10"/>
      <c r="BA4" s="10"/>
      <c r="BD4" s="10"/>
      <c r="BG4" s="10"/>
      <c r="BJ4" s="10"/>
      <c r="BM4" s="10"/>
      <c r="BP4" s="10"/>
      <c r="BS4" s="10"/>
      <c r="BV4" s="10"/>
      <c r="BY4" s="10"/>
      <c r="CB4" s="10"/>
      <c r="CE4" s="10"/>
      <c r="CH4" s="10"/>
      <c r="CK4" s="10"/>
      <c r="CN4" s="10"/>
      <c r="CQ4" s="10"/>
    </row>
    <row r="5" spans="1:94" s="10" customFormat="1" ht="21" customHeight="1">
      <c r="A5" s="229" t="s">
        <v>16</v>
      </c>
      <c r="B5" s="230">
        <v>363</v>
      </c>
      <c r="C5" s="231">
        <v>0</v>
      </c>
      <c r="D5" s="227">
        <v>0</v>
      </c>
      <c r="E5" s="232">
        <f aca="true" t="shared" si="0" ref="E5:E50">C5+D5</f>
        <v>0</v>
      </c>
      <c r="F5" s="231">
        <v>1</v>
      </c>
      <c r="G5" s="227">
        <v>0</v>
      </c>
      <c r="H5" s="232">
        <f aca="true" t="shared" si="1" ref="H5:H50">F5+G5</f>
        <v>1</v>
      </c>
      <c r="I5" s="231">
        <v>2</v>
      </c>
      <c r="J5" s="227">
        <v>0</v>
      </c>
      <c r="K5" s="232">
        <f aca="true" t="shared" si="2" ref="K5:K50">I5+J5</f>
        <v>2</v>
      </c>
      <c r="L5" s="231">
        <v>9</v>
      </c>
      <c r="M5" s="227">
        <v>0</v>
      </c>
      <c r="N5" s="232">
        <f aca="true" t="shared" si="3" ref="N5:N50">L5+M5</f>
        <v>9</v>
      </c>
      <c r="O5" s="231">
        <v>0</v>
      </c>
      <c r="P5" s="227">
        <v>0</v>
      </c>
      <c r="Q5" s="232"/>
      <c r="R5" s="231">
        <v>0</v>
      </c>
      <c r="S5" s="227">
        <v>0</v>
      </c>
      <c r="T5" s="232"/>
      <c r="U5" s="231">
        <v>0</v>
      </c>
      <c r="V5" s="227">
        <v>0</v>
      </c>
      <c r="W5" s="232">
        <f aca="true" t="shared" si="4" ref="W5:W50">U5+V5</f>
        <v>0</v>
      </c>
      <c r="X5" s="231">
        <v>0</v>
      </c>
      <c r="Y5" s="227">
        <v>0</v>
      </c>
      <c r="Z5" s="232">
        <f aca="true" t="shared" si="5" ref="Z5:Z50">X5+Y5</f>
        <v>0</v>
      </c>
      <c r="AA5" s="231">
        <v>0</v>
      </c>
      <c r="AB5" s="227">
        <v>0</v>
      </c>
      <c r="AC5" s="233"/>
      <c r="AD5" s="231">
        <v>0</v>
      </c>
      <c r="AE5" s="227">
        <v>0</v>
      </c>
      <c r="AF5" s="232">
        <f aca="true" t="shared" si="6" ref="AF5:AF50">AD5+AE5</f>
        <v>0</v>
      </c>
      <c r="AG5" s="231">
        <v>333</v>
      </c>
      <c r="AH5" s="227">
        <v>10</v>
      </c>
      <c r="AI5" s="232">
        <f aca="true" t="shared" si="7" ref="AI5:AI50">AG5+AH5</f>
        <v>343</v>
      </c>
      <c r="AJ5" s="231">
        <v>345</v>
      </c>
      <c r="AK5" s="227">
        <v>10</v>
      </c>
      <c r="AL5" s="232">
        <v>355</v>
      </c>
      <c r="AM5" s="230">
        <v>8</v>
      </c>
      <c r="AN5" s="11"/>
      <c r="AP5" s="11"/>
      <c r="AQ5" s="11"/>
      <c r="AS5" s="11"/>
      <c r="AT5" s="11"/>
      <c r="AV5" s="11"/>
      <c r="AW5" s="11"/>
      <c r="AY5" s="11"/>
      <c r="AZ5" s="11"/>
      <c r="BB5" s="11"/>
      <c r="BC5" s="11"/>
      <c r="BE5" s="11"/>
      <c r="BF5" s="11"/>
      <c r="BH5" s="11"/>
      <c r="BI5" s="11"/>
      <c r="BK5" s="11"/>
      <c r="BL5" s="11"/>
      <c r="BN5" s="11"/>
      <c r="BO5" s="11"/>
      <c r="BQ5" s="11"/>
      <c r="BR5" s="11"/>
      <c r="BT5" s="11"/>
      <c r="BU5" s="11"/>
      <c r="BW5" s="11"/>
      <c r="BX5" s="11"/>
      <c r="BZ5" s="11"/>
      <c r="CA5" s="11"/>
      <c r="CC5" s="11"/>
      <c r="CD5" s="11"/>
      <c r="CF5" s="11"/>
      <c r="CG5" s="11"/>
      <c r="CI5" s="11"/>
      <c r="CJ5" s="11"/>
      <c r="CL5" s="11"/>
      <c r="CM5" s="11"/>
      <c r="CO5" s="11"/>
      <c r="CP5" s="11"/>
    </row>
    <row r="6" spans="1:94" s="10" customFormat="1" ht="21" customHeight="1">
      <c r="A6" s="229" t="s">
        <v>17</v>
      </c>
      <c r="B6" s="230">
        <v>260</v>
      </c>
      <c r="C6" s="231">
        <v>0</v>
      </c>
      <c r="D6" s="227">
        <v>0</v>
      </c>
      <c r="E6" s="232">
        <f t="shared" si="0"/>
        <v>0</v>
      </c>
      <c r="F6" s="231">
        <v>0</v>
      </c>
      <c r="G6" s="227">
        <v>0</v>
      </c>
      <c r="H6" s="232">
        <f t="shared" si="1"/>
        <v>0</v>
      </c>
      <c r="I6" s="231">
        <v>1</v>
      </c>
      <c r="J6" s="227">
        <v>2</v>
      </c>
      <c r="K6" s="232">
        <f t="shared" si="2"/>
        <v>3</v>
      </c>
      <c r="L6" s="231">
        <v>14</v>
      </c>
      <c r="M6" s="227">
        <v>8</v>
      </c>
      <c r="N6" s="232">
        <f t="shared" si="3"/>
        <v>22</v>
      </c>
      <c r="O6" s="231">
        <v>0</v>
      </c>
      <c r="P6" s="227">
        <v>0</v>
      </c>
      <c r="Q6" s="232"/>
      <c r="R6" s="231">
        <v>0</v>
      </c>
      <c r="S6" s="227">
        <v>0</v>
      </c>
      <c r="T6" s="232"/>
      <c r="U6" s="231">
        <v>1</v>
      </c>
      <c r="V6" s="227">
        <v>0</v>
      </c>
      <c r="W6" s="232">
        <f t="shared" si="4"/>
        <v>1</v>
      </c>
      <c r="X6" s="231">
        <v>0</v>
      </c>
      <c r="Y6" s="227">
        <v>0</v>
      </c>
      <c r="Z6" s="232">
        <f t="shared" si="5"/>
        <v>0</v>
      </c>
      <c r="AA6" s="231">
        <v>0</v>
      </c>
      <c r="AB6" s="227">
        <v>0</v>
      </c>
      <c r="AC6" s="233"/>
      <c r="AD6" s="231">
        <v>0</v>
      </c>
      <c r="AE6" s="227">
        <v>0</v>
      </c>
      <c r="AF6" s="232">
        <f t="shared" si="6"/>
        <v>0</v>
      </c>
      <c r="AG6" s="231">
        <v>215</v>
      </c>
      <c r="AH6" s="227">
        <v>18</v>
      </c>
      <c r="AI6" s="232">
        <f t="shared" si="7"/>
        <v>233</v>
      </c>
      <c r="AJ6" s="231">
        <v>231</v>
      </c>
      <c r="AK6" s="227">
        <v>28</v>
      </c>
      <c r="AL6" s="232">
        <v>259</v>
      </c>
      <c r="AM6" s="230">
        <v>1</v>
      </c>
      <c r="AN6" s="11"/>
      <c r="AP6" s="11"/>
      <c r="AQ6" s="11"/>
      <c r="AS6" s="11"/>
      <c r="AT6" s="11"/>
      <c r="AV6" s="11"/>
      <c r="AW6" s="11"/>
      <c r="AY6" s="11"/>
      <c r="AZ6" s="11"/>
      <c r="BB6" s="11"/>
      <c r="BC6" s="11"/>
      <c r="BE6" s="11"/>
      <c r="BF6" s="11"/>
      <c r="BH6" s="11"/>
      <c r="BI6" s="11"/>
      <c r="BK6" s="11"/>
      <c r="BL6" s="11"/>
      <c r="BN6" s="11"/>
      <c r="BO6" s="11"/>
      <c r="BQ6" s="11"/>
      <c r="BR6" s="11"/>
      <c r="BT6" s="11"/>
      <c r="BU6" s="11"/>
      <c r="BW6" s="11"/>
      <c r="BX6" s="11"/>
      <c r="BZ6" s="11"/>
      <c r="CA6" s="11"/>
      <c r="CC6" s="11"/>
      <c r="CD6" s="11"/>
      <c r="CF6" s="11"/>
      <c r="CG6" s="11"/>
      <c r="CI6" s="11"/>
      <c r="CJ6" s="11"/>
      <c r="CL6" s="11"/>
      <c r="CM6" s="11"/>
      <c r="CO6" s="11"/>
      <c r="CP6" s="11"/>
    </row>
    <row r="7" spans="1:94" s="10" customFormat="1" ht="21" customHeight="1">
      <c r="A7" s="229" t="s">
        <v>18</v>
      </c>
      <c r="B7" s="230">
        <v>315</v>
      </c>
      <c r="C7" s="231">
        <v>1</v>
      </c>
      <c r="D7" s="227">
        <v>0</v>
      </c>
      <c r="E7" s="232">
        <f t="shared" si="0"/>
        <v>1</v>
      </c>
      <c r="F7" s="231">
        <v>1</v>
      </c>
      <c r="G7" s="227">
        <v>0</v>
      </c>
      <c r="H7" s="232">
        <f t="shared" si="1"/>
        <v>1</v>
      </c>
      <c r="I7" s="231">
        <v>10</v>
      </c>
      <c r="J7" s="227">
        <v>7</v>
      </c>
      <c r="K7" s="232">
        <f t="shared" si="2"/>
        <v>17</v>
      </c>
      <c r="L7" s="231">
        <v>18</v>
      </c>
      <c r="M7" s="227">
        <v>3</v>
      </c>
      <c r="N7" s="232">
        <f t="shared" si="3"/>
        <v>21</v>
      </c>
      <c r="O7" s="231">
        <v>0</v>
      </c>
      <c r="P7" s="227">
        <v>0</v>
      </c>
      <c r="Q7" s="232"/>
      <c r="R7" s="231">
        <v>0</v>
      </c>
      <c r="S7" s="227">
        <v>0</v>
      </c>
      <c r="T7" s="232"/>
      <c r="U7" s="231">
        <v>1</v>
      </c>
      <c r="V7" s="227">
        <v>0</v>
      </c>
      <c r="W7" s="232">
        <f t="shared" si="4"/>
        <v>1</v>
      </c>
      <c r="X7" s="231">
        <v>0</v>
      </c>
      <c r="Y7" s="227">
        <v>0</v>
      </c>
      <c r="Z7" s="232">
        <f t="shared" si="5"/>
        <v>0</v>
      </c>
      <c r="AA7" s="231">
        <v>0</v>
      </c>
      <c r="AB7" s="227">
        <v>0</v>
      </c>
      <c r="AC7" s="233"/>
      <c r="AD7" s="231">
        <v>0</v>
      </c>
      <c r="AE7" s="227">
        <v>0</v>
      </c>
      <c r="AF7" s="232">
        <f t="shared" si="6"/>
        <v>0</v>
      </c>
      <c r="AG7" s="231">
        <v>249</v>
      </c>
      <c r="AH7" s="227">
        <v>20</v>
      </c>
      <c r="AI7" s="232">
        <f t="shared" si="7"/>
        <v>269</v>
      </c>
      <c r="AJ7" s="231">
        <v>280</v>
      </c>
      <c r="AK7" s="227">
        <v>30</v>
      </c>
      <c r="AL7" s="232">
        <v>310</v>
      </c>
      <c r="AM7" s="230">
        <v>5</v>
      </c>
      <c r="AN7" s="11"/>
      <c r="AP7" s="11"/>
      <c r="AQ7" s="11"/>
      <c r="AS7" s="11"/>
      <c r="AT7" s="11"/>
      <c r="AV7" s="11"/>
      <c r="AW7" s="11"/>
      <c r="AY7" s="11"/>
      <c r="AZ7" s="11"/>
      <c r="BB7" s="11"/>
      <c r="BC7" s="11"/>
      <c r="BE7" s="11"/>
      <c r="BF7" s="11"/>
      <c r="BH7" s="11"/>
      <c r="BI7" s="11"/>
      <c r="BK7" s="11"/>
      <c r="BL7" s="11"/>
      <c r="BN7" s="11"/>
      <c r="BO7" s="11"/>
      <c r="BQ7" s="11"/>
      <c r="BR7" s="11"/>
      <c r="BT7" s="11"/>
      <c r="BU7" s="11"/>
      <c r="BW7" s="11"/>
      <c r="BX7" s="11"/>
      <c r="BZ7" s="11"/>
      <c r="CA7" s="11"/>
      <c r="CC7" s="11"/>
      <c r="CD7" s="11"/>
      <c r="CF7" s="11"/>
      <c r="CG7" s="11"/>
      <c r="CI7" s="11"/>
      <c r="CJ7" s="11"/>
      <c r="CL7" s="11"/>
      <c r="CM7" s="11"/>
      <c r="CO7" s="11"/>
      <c r="CP7" s="11"/>
    </row>
    <row r="8" spans="1:94" s="10" customFormat="1" ht="21" customHeight="1">
      <c r="A8" s="229" t="s">
        <v>19</v>
      </c>
      <c r="B8" s="230">
        <v>154</v>
      </c>
      <c r="C8" s="231">
        <v>0</v>
      </c>
      <c r="D8" s="227">
        <v>0</v>
      </c>
      <c r="E8" s="232">
        <f t="shared" si="0"/>
        <v>0</v>
      </c>
      <c r="F8" s="231">
        <v>0</v>
      </c>
      <c r="G8" s="227">
        <v>0</v>
      </c>
      <c r="H8" s="232">
        <f t="shared" si="1"/>
        <v>0</v>
      </c>
      <c r="I8" s="231">
        <v>0</v>
      </c>
      <c r="J8" s="227">
        <v>2</v>
      </c>
      <c r="K8" s="232">
        <f t="shared" si="2"/>
        <v>2</v>
      </c>
      <c r="L8" s="231">
        <v>9</v>
      </c>
      <c r="M8" s="227">
        <v>2</v>
      </c>
      <c r="N8" s="232">
        <f t="shared" si="3"/>
        <v>11</v>
      </c>
      <c r="O8" s="231">
        <v>0</v>
      </c>
      <c r="P8" s="227">
        <v>0</v>
      </c>
      <c r="Q8" s="232"/>
      <c r="R8" s="231">
        <v>0</v>
      </c>
      <c r="S8" s="227">
        <v>0</v>
      </c>
      <c r="T8" s="232"/>
      <c r="U8" s="231">
        <v>0</v>
      </c>
      <c r="V8" s="227">
        <v>0</v>
      </c>
      <c r="W8" s="232">
        <f t="shared" si="4"/>
        <v>0</v>
      </c>
      <c r="X8" s="231">
        <v>0</v>
      </c>
      <c r="Y8" s="227">
        <v>0</v>
      </c>
      <c r="Z8" s="232">
        <f t="shared" si="5"/>
        <v>0</v>
      </c>
      <c r="AA8" s="231">
        <v>0</v>
      </c>
      <c r="AB8" s="227">
        <v>0</v>
      </c>
      <c r="AC8" s="232"/>
      <c r="AD8" s="231">
        <v>0</v>
      </c>
      <c r="AE8" s="227">
        <v>0</v>
      </c>
      <c r="AF8" s="232">
        <f t="shared" si="6"/>
        <v>0</v>
      </c>
      <c r="AG8" s="231">
        <v>133</v>
      </c>
      <c r="AH8" s="227">
        <v>7</v>
      </c>
      <c r="AI8" s="232">
        <f t="shared" si="7"/>
        <v>140</v>
      </c>
      <c r="AJ8" s="231">
        <v>142</v>
      </c>
      <c r="AK8" s="227">
        <v>11</v>
      </c>
      <c r="AL8" s="232">
        <v>153</v>
      </c>
      <c r="AM8" s="230">
        <v>1</v>
      </c>
      <c r="AN8" s="11"/>
      <c r="AP8" s="11"/>
      <c r="AQ8" s="11"/>
      <c r="AS8" s="11"/>
      <c r="AT8" s="11"/>
      <c r="AV8" s="11"/>
      <c r="AW8" s="11"/>
      <c r="AY8" s="11"/>
      <c r="AZ8" s="11"/>
      <c r="BB8" s="11"/>
      <c r="BC8" s="11"/>
      <c r="BE8" s="11"/>
      <c r="BF8" s="11"/>
      <c r="BH8" s="11"/>
      <c r="BI8" s="11"/>
      <c r="BK8" s="11"/>
      <c r="BL8" s="11"/>
      <c r="BN8" s="11"/>
      <c r="BO8" s="11"/>
      <c r="BQ8" s="11"/>
      <c r="BR8" s="11"/>
      <c r="BT8" s="11"/>
      <c r="BU8" s="11"/>
      <c r="BW8" s="11"/>
      <c r="BX8" s="11"/>
      <c r="BZ8" s="11"/>
      <c r="CA8" s="11"/>
      <c r="CC8" s="11"/>
      <c r="CD8" s="11"/>
      <c r="CF8" s="11"/>
      <c r="CG8" s="11"/>
      <c r="CI8" s="11"/>
      <c r="CJ8" s="11"/>
      <c r="CL8" s="11"/>
      <c r="CM8" s="11"/>
      <c r="CO8" s="11"/>
      <c r="CP8" s="11"/>
    </row>
    <row r="9" spans="1:94" s="10" customFormat="1" ht="21" customHeight="1">
      <c r="A9" s="229" t="s">
        <v>20</v>
      </c>
      <c r="B9" s="230">
        <v>253</v>
      </c>
      <c r="C9" s="231">
        <v>0</v>
      </c>
      <c r="D9" s="227">
        <v>0</v>
      </c>
      <c r="E9" s="232">
        <f t="shared" si="0"/>
        <v>0</v>
      </c>
      <c r="F9" s="231">
        <v>0</v>
      </c>
      <c r="G9" s="227">
        <v>0</v>
      </c>
      <c r="H9" s="232">
        <f t="shared" si="1"/>
        <v>0</v>
      </c>
      <c r="I9" s="231">
        <v>4</v>
      </c>
      <c r="J9" s="227">
        <v>0</v>
      </c>
      <c r="K9" s="232">
        <f t="shared" si="2"/>
        <v>4</v>
      </c>
      <c r="L9" s="231">
        <v>11</v>
      </c>
      <c r="M9" s="227">
        <v>3</v>
      </c>
      <c r="N9" s="232">
        <f t="shared" si="3"/>
        <v>14</v>
      </c>
      <c r="O9" s="231">
        <v>0</v>
      </c>
      <c r="P9" s="227">
        <v>0</v>
      </c>
      <c r="Q9" s="232"/>
      <c r="R9" s="231">
        <v>0</v>
      </c>
      <c r="S9" s="227">
        <v>0</v>
      </c>
      <c r="T9" s="232"/>
      <c r="U9" s="231">
        <v>1</v>
      </c>
      <c r="V9" s="227">
        <v>0</v>
      </c>
      <c r="W9" s="232">
        <f t="shared" si="4"/>
        <v>1</v>
      </c>
      <c r="X9" s="231">
        <v>0</v>
      </c>
      <c r="Y9" s="227">
        <v>0</v>
      </c>
      <c r="Z9" s="232">
        <f t="shared" si="5"/>
        <v>0</v>
      </c>
      <c r="AA9" s="231">
        <v>0</v>
      </c>
      <c r="AB9" s="227">
        <v>0</v>
      </c>
      <c r="AC9" s="233"/>
      <c r="AD9" s="231">
        <v>0</v>
      </c>
      <c r="AE9" s="227">
        <v>0</v>
      </c>
      <c r="AF9" s="232">
        <f t="shared" si="6"/>
        <v>0</v>
      </c>
      <c r="AG9" s="231">
        <v>216</v>
      </c>
      <c r="AH9" s="227">
        <v>15</v>
      </c>
      <c r="AI9" s="232">
        <f t="shared" si="7"/>
        <v>231</v>
      </c>
      <c r="AJ9" s="231">
        <v>232</v>
      </c>
      <c r="AK9" s="227">
        <v>18</v>
      </c>
      <c r="AL9" s="232">
        <v>250</v>
      </c>
      <c r="AM9" s="230">
        <v>3</v>
      </c>
      <c r="AN9" s="11"/>
      <c r="AP9" s="11"/>
      <c r="AQ9" s="11"/>
      <c r="AS9" s="11"/>
      <c r="AT9" s="11"/>
      <c r="AV9" s="11"/>
      <c r="AW9" s="11"/>
      <c r="AY9" s="11"/>
      <c r="AZ9" s="11"/>
      <c r="BB9" s="11"/>
      <c r="BC9" s="11"/>
      <c r="BE9" s="11"/>
      <c r="BF9" s="11"/>
      <c r="BH9" s="11"/>
      <c r="BI9" s="11"/>
      <c r="BK9" s="11"/>
      <c r="BL9" s="11"/>
      <c r="BN9" s="11"/>
      <c r="BO9" s="11"/>
      <c r="BQ9" s="11"/>
      <c r="BR9" s="11"/>
      <c r="BT9" s="11"/>
      <c r="BU9" s="11"/>
      <c r="BW9" s="11"/>
      <c r="BX9" s="11"/>
      <c r="BZ9" s="11"/>
      <c r="CA9" s="11"/>
      <c r="CC9" s="11"/>
      <c r="CD9" s="11"/>
      <c r="CF9" s="11"/>
      <c r="CG9" s="11"/>
      <c r="CI9" s="11"/>
      <c r="CJ9" s="11"/>
      <c r="CL9" s="11"/>
      <c r="CM9" s="11"/>
      <c r="CO9" s="11"/>
      <c r="CP9" s="11"/>
    </row>
    <row r="10" spans="1:94" s="10" customFormat="1" ht="21" customHeight="1">
      <c r="A10" s="234" t="s">
        <v>21</v>
      </c>
      <c r="B10" s="235">
        <v>549</v>
      </c>
      <c r="C10" s="236">
        <v>0</v>
      </c>
      <c r="D10" s="237">
        <v>0</v>
      </c>
      <c r="E10" s="238">
        <f t="shared" si="0"/>
        <v>0</v>
      </c>
      <c r="F10" s="236">
        <v>2</v>
      </c>
      <c r="G10" s="237">
        <v>0</v>
      </c>
      <c r="H10" s="238">
        <f t="shared" si="1"/>
        <v>2</v>
      </c>
      <c r="I10" s="236">
        <v>1</v>
      </c>
      <c r="J10" s="237">
        <v>5</v>
      </c>
      <c r="K10" s="238">
        <f t="shared" si="2"/>
        <v>6</v>
      </c>
      <c r="L10" s="236">
        <v>22</v>
      </c>
      <c r="M10" s="237">
        <v>6</v>
      </c>
      <c r="N10" s="238">
        <f t="shared" si="3"/>
        <v>28</v>
      </c>
      <c r="O10" s="236">
        <v>0</v>
      </c>
      <c r="P10" s="237">
        <v>0</v>
      </c>
      <c r="Q10" s="238"/>
      <c r="R10" s="236">
        <v>0</v>
      </c>
      <c r="S10" s="237">
        <v>0</v>
      </c>
      <c r="T10" s="238"/>
      <c r="U10" s="236">
        <v>4</v>
      </c>
      <c r="V10" s="237">
        <v>0</v>
      </c>
      <c r="W10" s="238">
        <f t="shared" si="4"/>
        <v>4</v>
      </c>
      <c r="X10" s="236">
        <v>0</v>
      </c>
      <c r="Y10" s="237">
        <v>0</v>
      </c>
      <c r="Z10" s="238">
        <f t="shared" si="5"/>
        <v>0</v>
      </c>
      <c r="AA10" s="236">
        <v>0</v>
      </c>
      <c r="AB10" s="237">
        <v>0</v>
      </c>
      <c r="AC10" s="239"/>
      <c r="AD10" s="236">
        <v>1</v>
      </c>
      <c r="AE10" s="237">
        <v>0</v>
      </c>
      <c r="AF10" s="238">
        <f t="shared" si="6"/>
        <v>1</v>
      </c>
      <c r="AG10" s="236">
        <v>475</v>
      </c>
      <c r="AH10" s="237">
        <v>25</v>
      </c>
      <c r="AI10" s="238">
        <f t="shared" si="7"/>
        <v>500</v>
      </c>
      <c r="AJ10" s="240">
        <v>505</v>
      </c>
      <c r="AK10" s="237">
        <v>36</v>
      </c>
      <c r="AL10" s="232">
        <v>541</v>
      </c>
      <c r="AM10" s="230">
        <v>8</v>
      </c>
      <c r="AN10" s="11"/>
      <c r="AP10" s="11"/>
      <c r="AQ10" s="11"/>
      <c r="AS10" s="11"/>
      <c r="AT10" s="11"/>
      <c r="AV10" s="11"/>
      <c r="AW10" s="11"/>
      <c r="AY10" s="11"/>
      <c r="AZ10" s="11"/>
      <c r="BB10" s="11"/>
      <c r="BC10" s="11"/>
      <c r="BE10" s="11"/>
      <c r="BF10" s="11"/>
      <c r="BH10" s="11"/>
      <c r="BI10" s="11"/>
      <c r="BK10" s="11"/>
      <c r="BL10" s="11"/>
      <c r="BN10" s="11"/>
      <c r="BO10" s="11"/>
      <c r="BQ10" s="11"/>
      <c r="BR10" s="11"/>
      <c r="BT10" s="11"/>
      <c r="BU10" s="11"/>
      <c r="BW10" s="11"/>
      <c r="BX10" s="11"/>
      <c r="BZ10" s="11"/>
      <c r="CA10" s="11"/>
      <c r="CC10" s="11"/>
      <c r="CD10" s="11"/>
      <c r="CF10" s="11"/>
      <c r="CG10" s="11"/>
      <c r="CI10" s="11"/>
      <c r="CJ10" s="11"/>
      <c r="CL10" s="11"/>
      <c r="CM10" s="11"/>
      <c r="CO10" s="11"/>
      <c r="CP10" s="11"/>
    </row>
    <row r="11" spans="1:94" s="10" customFormat="1" ht="21" customHeight="1">
      <c r="A11" s="229" t="s">
        <v>22</v>
      </c>
      <c r="B11" s="230">
        <v>174</v>
      </c>
      <c r="C11" s="231">
        <v>3</v>
      </c>
      <c r="D11" s="227">
        <v>0</v>
      </c>
      <c r="E11" s="232">
        <f t="shared" si="0"/>
        <v>3</v>
      </c>
      <c r="F11" s="231">
        <v>1</v>
      </c>
      <c r="G11" s="227">
        <v>0</v>
      </c>
      <c r="H11" s="232">
        <f t="shared" si="1"/>
        <v>1</v>
      </c>
      <c r="I11" s="231">
        <v>9</v>
      </c>
      <c r="J11" s="227">
        <v>6</v>
      </c>
      <c r="K11" s="232">
        <f t="shared" si="2"/>
        <v>15</v>
      </c>
      <c r="L11" s="231">
        <v>4</v>
      </c>
      <c r="M11" s="227">
        <v>4</v>
      </c>
      <c r="N11" s="232">
        <f t="shared" si="3"/>
        <v>8</v>
      </c>
      <c r="O11" s="231">
        <v>0</v>
      </c>
      <c r="P11" s="227">
        <v>0</v>
      </c>
      <c r="Q11" s="232"/>
      <c r="R11" s="231">
        <v>0</v>
      </c>
      <c r="S11" s="227">
        <v>0</v>
      </c>
      <c r="T11" s="232"/>
      <c r="U11" s="231">
        <v>0</v>
      </c>
      <c r="V11" s="227">
        <v>0</v>
      </c>
      <c r="W11" s="232">
        <f t="shared" si="4"/>
        <v>0</v>
      </c>
      <c r="X11" s="231">
        <v>0</v>
      </c>
      <c r="Y11" s="227">
        <v>0</v>
      </c>
      <c r="Z11" s="232">
        <f t="shared" si="5"/>
        <v>0</v>
      </c>
      <c r="AA11" s="231">
        <v>0</v>
      </c>
      <c r="AB11" s="227">
        <v>0</v>
      </c>
      <c r="AC11" s="233"/>
      <c r="AD11" s="231">
        <v>0</v>
      </c>
      <c r="AE11" s="227">
        <v>0</v>
      </c>
      <c r="AF11" s="232">
        <f t="shared" si="6"/>
        <v>0</v>
      </c>
      <c r="AG11" s="231">
        <v>135</v>
      </c>
      <c r="AH11" s="227">
        <v>7</v>
      </c>
      <c r="AI11" s="232">
        <f t="shared" si="7"/>
        <v>142</v>
      </c>
      <c r="AJ11" s="231">
        <v>152</v>
      </c>
      <c r="AK11" s="227">
        <v>17</v>
      </c>
      <c r="AL11" s="226">
        <v>169</v>
      </c>
      <c r="AM11" s="223">
        <v>5</v>
      </c>
      <c r="AN11" s="11"/>
      <c r="AP11" s="11"/>
      <c r="AQ11" s="11"/>
      <c r="AS11" s="11"/>
      <c r="AT11" s="11"/>
      <c r="AV11" s="11"/>
      <c r="AW11" s="11"/>
      <c r="AY11" s="11"/>
      <c r="AZ11" s="11"/>
      <c r="BB11" s="11"/>
      <c r="BC11" s="11"/>
      <c r="BE11" s="11"/>
      <c r="BF11" s="11"/>
      <c r="BH11" s="11"/>
      <c r="BI11" s="11"/>
      <c r="BK11" s="11"/>
      <c r="BL11" s="11"/>
      <c r="BN11" s="11"/>
      <c r="BO11" s="11"/>
      <c r="BQ11" s="11"/>
      <c r="BR11" s="11"/>
      <c r="BT11" s="11"/>
      <c r="BU11" s="11"/>
      <c r="BW11" s="11"/>
      <c r="BX11" s="11"/>
      <c r="BZ11" s="11"/>
      <c r="CA11" s="11"/>
      <c r="CC11" s="11"/>
      <c r="CD11" s="11"/>
      <c r="CF11" s="11"/>
      <c r="CG11" s="11"/>
      <c r="CI11" s="11"/>
      <c r="CJ11" s="11"/>
      <c r="CL11" s="11"/>
      <c r="CM11" s="11"/>
      <c r="CO11" s="11"/>
      <c r="CP11" s="11"/>
    </row>
    <row r="12" spans="1:94" s="10" customFormat="1" ht="21" customHeight="1">
      <c r="A12" s="229" t="s">
        <v>23</v>
      </c>
      <c r="B12" s="230">
        <v>162</v>
      </c>
      <c r="C12" s="231">
        <v>0</v>
      </c>
      <c r="D12" s="227">
        <v>0</v>
      </c>
      <c r="E12" s="232">
        <f t="shared" si="0"/>
        <v>0</v>
      </c>
      <c r="F12" s="231">
        <v>1</v>
      </c>
      <c r="G12" s="227">
        <v>0</v>
      </c>
      <c r="H12" s="232">
        <f t="shared" si="1"/>
        <v>1</v>
      </c>
      <c r="I12" s="231">
        <v>5</v>
      </c>
      <c r="J12" s="227">
        <v>2</v>
      </c>
      <c r="K12" s="232">
        <f t="shared" si="2"/>
        <v>7</v>
      </c>
      <c r="L12" s="231">
        <v>5</v>
      </c>
      <c r="M12" s="227">
        <v>2</v>
      </c>
      <c r="N12" s="232">
        <f t="shared" si="3"/>
        <v>7</v>
      </c>
      <c r="O12" s="231">
        <v>0</v>
      </c>
      <c r="P12" s="227">
        <v>0</v>
      </c>
      <c r="Q12" s="232"/>
      <c r="R12" s="231">
        <v>0</v>
      </c>
      <c r="S12" s="227">
        <v>0</v>
      </c>
      <c r="T12" s="232"/>
      <c r="U12" s="231">
        <v>0</v>
      </c>
      <c r="V12" s="227">
        <v>0</v>
      </c>
      <c r="W12" s="232">
        <f t="shared" si="4"/>
        <v>0</v>
      </c>
      <c r="X12" s="231">
        <v>0</v>
      </c>
      <c r="Y12" s="227">
        <v>0</v>
      </c>
      <c r="Z12" s="232">
        <f t="shared" si="5"/>
        <v>0</v>
      </c>
      <c r="AA12" s="231">
        <v>0</v>
      </c>
      <c r="AB12" s="227">
        <v>0</v>
      </c>
      <c r="AC12" s="233"/>
      <c r="AD12" s="231">
        <v>0</v>
      </c>
      <c r="AE12" s="227">
        <v>0</v>
      </c>
      <c r="AF12" s="232">
        <f t="shared" si="6"/>
        <v>0</v>
      </c>
      <c r="AG12" s="231">
        <v>133</v>
      </c>
      <c r="AH12" s="227">
        <v>11</v>
      </c>
      <c r="AI12" s="232">
        <f t="shared" si="7"/>
        <v>144</v>
      </c>
      <c r="AJ12" s="231">
        <v>144</v>
      </c>
      <c r="AK12" s="227">
        <v>15</v>
      </c>
      <c r="AL12" s="232">
        <v>159</v>
      </c>
      <c r="AM12" s="230">
        <v>3</v>
      </c>
      <c r="AN12" s="11"/>
      <c r="AP12" s="11"/>
      <c r="AQ12" s="11"/>
      <c r="AS12" s="11"/>
      <c r="AT12" s="11"/>
      <c r="AV12" s="11"/>
      <c r="AW12" s="11"/>
      <c r="AY12" s="11"/>
      <c r="AZ12" s="11"/>
      <c r="BB12" s="11"/>
      <c r="BC12" s="11"/>
      <c r="BE12" s="11"/>
      <c r="BF12" s="11"/>
      <c r="BH12" s="11"/>
      <c r="BI12" s="11"/>
      <c r="BK12" s="11"/>
      <c r="BL12" s="11"/>
      <c r="BN12" s="11"/>
      <c r="BO12" s="11"/>
      <c r="BQ12" s="11"/>
      <c r="BR12" s="11"/>
      <c r="BT12" s="11"/>
      <c r="BU12" s="11"/>
      <c r="BW12" s="11"/>
      <c r="BX12" s="11"/>
      <c r="BZ12" s="11"/>
      <c r="CA12" s="11"/>
      <c r="CC12" s="11"/>
      <c r="CD12" s="11"/>
      <c r="CF12" s="11"/>
      <c r="CG12" s="11"/>
      <c r="CI12" s="11"/>
      <c r="CJ12" s="11"/>
      <c r="CL12" s="11"/>
      <c r="CM12" s="11"/>
      <c r="CO12" s="11"/>
      <c r="CP12" s="11"/>
    </row>
    <row r="13" spans="1:94" s="10" customFormat="1" ht="21" customHeight="1">
      <c r="A13" s="229" t="s">
        <v>24</v>
      </c>
      <c r="B13" s="230">
        <v>289</v>
      </c>
      <c r="C13" s="231">
        <v>0</v>
      </c>
      <c r="D13" s="227">
        <v>0</v>
      </c>
      <c r="E13" s="232">
        <f t="shared" si="0"/>
        <v>0</v>
      </c>
      <c r="F13" s="231">
        <v>0</v>
      </c>
      <c r="G13" s="227">
        <v>0</v>
      </c>
      <c r="H13" s="232">
        <f t="shared" si="1"/>
        <v>0</v>
      </c>
      <c r="I13" s="231">
        <v>9</v>
      </c>
      <c r="J13" s="227">
        <v>4</v>
      </c>
      <c r="K13" s="232">
        <f t="shared" si="2"/>
        <v>13</v>
      </c>
      <c r="L13" s="231">
        <v>10</v>
      </c>
      <c r="M13" s="227">
        <v>2</v>
      </c>
      <c r="N13" s="232">
        <f t="shared" si="3"/>
        <v>12</v>
      </c>
      <c r="O13" s="231">
        <v>0</v>
      </c>
      <c r="P13" s="227">
        <v>0</v>
      </c>
      <c r="Q13" s="232"/>
      <c r="R13" s="231">
        <v>0</v>
      </c>
      <c r="S13" s="227">
        <v>0</v>
      </c>
      <c r="T13" s="232"/>
      <c r="U13" s="231">
        <v>1</v>
      </c>
      <c r="V13" s="227">
        <v>0</v>
      </c>
      <c r="W13" s="232">
        <f t="shared" si="4"/>
        <v>1</v>
      </c>
      <c r="X13" s="231">
        <v>0</v>
      </c>
      <c r="Y13" s="227">
        <v>0</v>
      </c>
      <c r="Z13" s="232">
        <f t="shared" si="5"/>
        <v>0</v>
      </c>
      <c r="AA13" s="231">
        <v>0</v>
      </c>
      <c r="AB13" s="227">
        <v>0</v>
      </c>
      <c r="AC13" s="233"/>
      <c r="AD13" s="231">
        <v>0</v>
      </c>
      <c r="AE13" s="227">
        <v>0</v>
      </c>
      <c r="AF13" s="232">
        <f t="shared" si="6"/>
        <v>0</v>
      </c>
      <c r="AG13" s="231">
        <v>244</v>
      </c>
      <c r="AH13" s="227">
        <v>14</v>
      </c>
      <c r="AI13" s="232">
        <f t="shared" si="7"/>
        <v>258</v>
      </c>
      <c r="AJ13" s="231">
        <v>264</v>
      </c>
      <c r="AK13" s="227">
        <v>20</v>
      </c>
      <c r="AL13" s="232">
        <v>284</v>
      </c>
      <c r="AM13" s="230">
        <v>5</v>
      </c>
      <c r="AN13" s="11"/>
      <c r="AP13" s="11"/>
      <c r="AQ13" s="11"/>
      <c r="AS13" s="11"/>
      <c r="AT13" s="11"/>
      <c r="AV13" s="11"/>
      <c r="AW13" s="11"/>
      <c r="AY13" s="11"/>
      <c r="AZ13" s="11"/>
      <c r="BB13" s="11"/>
      <c r="BC13" s="11"/>
      <c r="BE13" s="11"/>
      <c r="BF13" s="11"/>
      <c r="BH13" s="11"/>
      <c r="BI13" s="11"/>
      <c r="BK13" s="11"/>
      <c r="BL13" s="11"/>
      <c r="BN13" s="11"/>
      <c r="BO13" s="11"/>
      <c r="BQ13" s="11"/>
      <c r="BR13" s="11"/>
      <c r="BT13" s="11"/>
      <c r="BU13" s="11"/>
      <c r="BW13" s="11"/>
      <c r="BX13" s="11"/>
      <c r="BZ13" s="11"/>
      <c r="CA13" s="11"/>
      <c r="CC13" s="11"/>
      <c r="CD13" s="11"/>
      <c r="CF13" s="11"/>
      <c r="CG13" s="11"/>
      <c r="CI13" s="11"/>
      <c r="CJ13" s="11"/>
      <c r="CL13" s="11"/>
      <c r="CM13" s="11"/>
      <c r="CO13" s="11"/>
      <c r="CP13" s="11"/>
    </row>
    <row r="14" spans="1:94" s="10" customFormat="1" ht="21" customHeight="1">
      <c r="A14" s="229" t="s">
        <v>25</v>
      </c>
      <c r="B14" s="230">
        <v>309</v>
      </c>
      <c r="C14" s="231">
        <v>1</v>
      </c>
      <c r="D14" s="227">
        <v>0</v>
      </c>
      <c r="E14" s="232">
        <f t="shared" si="0"/>
        <v>1</v>
      </c>
      <c r="F14" s="231">
        <v>2</v>
      </c>
      <c r="G14" s="227">
        <v>0</v>
      </c>
      <c r="H14" s="232">
        <f t="shared" si="1"/>
        <v>2</v>
      </c>
      <c r="I14" s="231">
        <v>9</v>
      </c>
      <c r="J14" s="227">
        <v>21</v>
      </c>
      <c r="K14" s="232">
        <f t="shared" si="2"/>
        <v>30</v>
      </c>
      <c r="L14" s="231">
        <v>22</v>
      </c>
      <c r="M14" s="227">
        <v>10</v>
      </c>
      <c r="N14" s="232">
        <f t="shared" si="3"/>
        <v>32</v>
      </c>
      <c r="O14" s="231">
        <v>0</v>
      </c>
      <c r="P14" s="227">
        <v>0</v>
      </c>
      <c r="Q14" s="232"/>
      <c r="R14" s="231">
        <v>0</v>
      </c>
      <c r="S14" s="227">
        <v>0</v>
      </c>
      <c r="T14" s="232"/>
      <c r="U14" s="231">
        <v>2</v>
      </c>
      <c r="V14" s="227">
        <v>0</v>
      </c>
      <c r="W14" s="232">
        <f t="shared" si="4"/>
        <v>2</v>
      </c>
      <c r="X14" s="231">
        <v>0</v>
      </c>
      <c r="Y14" s="227">
        <v>0</v>
      </c>
      <c r="Z14" s="232">
        <f t="shared" si="5"/>
        <v>0</v>
      </c>
      <c r="AA14" s="231">
        <v>0</v>
      </c>
      <c r="AB14" s="227">
        <v>0</v>
      </c>
      <c r="AC14" s="233"/>
      <c r="AD14" s="231">
        <v>2</v>
      </c>
      <c r="AE14" s="227">
        <v>2</v>
      </c>
      <c r="AF14" s="232">
        <f t="shared" si="6"/>
        <v>4</v>
      </c>
      <c r="AG14" s="231">
        <v>215</v>
      </c>
      <c r="AH14" s="227">
        <v>19</v>
      </c>
      <c r="AI14" s="232">
        <f t="shared" si="7"/>
        <v>234</v>
      </c>
      <c r="AJ14" s="231">
        <v>253</v>
      </c>
      <c r="AK14" s="227">
        <v>52</v>
      </c>
      <c r="AL14" s="232">
        <v>305</v>
      </c>
      <c r="AM14" s="230">
        <v>4</v>
      </c>
      <c r="AN14" s="11"/>
      <c r="AP14" s="11"/>
      <c r="AQ14" s="11"/>
      <c r="AS14" s="11"/>
      <c r="AT14" s="11"/>
      <c r="AV14" s="11"/>
      <c r="AW14" s="11"/>
      <c r="AY14" s="11"/>
      <c r="AZ14" s="11"/>
      <c r="BB14" s="11"/>
      <c r="BC14" s="11"/>
      <c r="BE14" s="11"/>
      <c r="BF14" s="11"/>
      <c r="BH14" s="11"/>
      <c r="BI14" s="11"/>
      <c r="BK14" s="11"/>
      <c r="BL14" s="11"/>
      <c r="BN14" s="11"/>
      <c r="BO14" s="11"/>
      <c r="BQ14" s="11"/>
      <c r="BR14" s="11"/>
      <c r="BT14" s="11"/>
      <c r="BU14" s="11"/>
      <c r="BW14" s="11"/>
      <c r="BX14" s="11"/>
      <c r="BZ14" s="11"/>
      <c r="CA14" s="11"/>
      <c r="CC14" s="11"/>
      <c r="CD14" s="11"/>
      <c r="CF14" s="11"/>
      <c r="CG14" s="11"/>
      <c r="CI14" s="11"/>
      <c r="CJ14" s="11"/>
      <c r="CL14" s="11"/>
      <c r="CM14" s="11"/>
      <c r="CO14" s="11"/>
      <c r="CP14" s="11"/>
    </row>
    <row r="15" spans="1:94" s="10" customFormat="1" ht="21" customHeight="1">
      <c r="A15" s="229" t="s">
        <v>95</v>
      </c>
      <c r="B15" s="230">
        <v>234</v>
      </c>
      <c r="C15" s="231">
        <v>1</v>
      </c>
      <c r="D15" s="227">
        <v>0</v>
      </c>
      <c r="E15" s="232">
        <f t="shared" si="0"/>
        <v>1</v>
      </c>
      <c r="F15" s="231">
        <v>0</v>
      </c>
      <c r="G15" s="227">
        <v>0</v>
      </c>
      <c r="H15" s="232">
        <f t="shared" si="1"/>
        <v>0</v>
      </c>
      <c r="I15" s="231">
        <v>4</v>
      </c>
      <c r="J15" s="227">
        <v>8</v>
      </c>
      <c r="K15" s="232">
        <f t="shared" si="2"/>
        <v>12</v>
      </c>
      <c r="L15" s="231">
        <v>9</v>
      </c>
      <c r="M15" s="227">
        <v>8</v>
      </c>
      <c r="N15" s="232">
        <f t="shared" si="3"/>
        <v>17</v>
      </c>
      <c r="O15" s="231">
        <v>0</v>
      </c>
      <c r="P15" s="227">
        <v>0</v>
      </c>
      <c r="Q15" s="232"/>
      <c r="R15" s="231">
        <v>0</v>
      </c>
      <c r="S15" s="227">
        <v>0</v>
      </c>
      <c r="T15" s="232"/>
      <c r="U15" s="231">
        <v>0</v>
      </c>
      <c r="V15" s="227">
        <v>0</v>
      </c>
      <c r="W15" s="232">
        <f t="shared" si="4"/>
        <v>0</v>
      </c>
      <c r="X15" s="231">
        <v>0</v>
      </c>
      <c r="Y15" s="227">
        <v>0</v>
      </c>
      <c r="Z15" s="232">
        <f t="shared" si="5"/>
        <v>0</v>
      </c>
      <c r="AA15" s="231">
        <v>0</v>
      </c>
      <c r="AB15" s="227">
        <v>0</v>
      </c>
      <c r="AC15" s="233"/>
      <c r="AD15" s="231">
        <v>0</v>
      </c>
      <c r="AE15" s="227">
        <v>0</v>
      </c>
      <c r="AF15" s="232">
        <f t="shared" si="6"/>
        <v>0</v>
      </c>
      <c r="AG15" s="231">
        <v>188</v>
      </c>
      <c r="AH15" s="227">
        <v>10</v>
      </c>
      <c r="AI15" s="232">
        <f t="shared" si="7"/>
        <v>198</v>
      </c>
      <c r="AJ15" s="231">
        <v>202</v>
      </c>
      <c r="AK15" s="227">
        <v>26</v>
      </c>
      <c r="AL15" s="232">
        <v>228</v>
      </c>
      <c r="AM15" s="230">
        <v>6</v>
      </c>
      <c r="AN15" s="11"/>
      <c r="AP15" s="11"/>
      <c r="AQ15" s="11"/>
      <c r="AS15" s="11"/>
      <c r="AT15" s="11"/>
      <c r="AV15" s="11"/>
      <c r="AW15" s="11"/>
      <c r="AY15" s="11"/>
      <c r="AZ15" s="11"/>
      <c r="BB15" s="11"/>
      <c r="BC15" s="11"/>
      <c r="BE15" s="11"/>
      <c r="BF15" s="11"/>
      <c r="BH15" s="11"/>
      <c r="BI15" s="11"/>
      <c r="BK15" s="11"/>
      <c r="BL15" s="11"/>
      <c r="BN15" s="11"/>
      <c r="BO15" s="11"/>
      <c r="BQ15" s="11"/>
      <c r="BR15" s="11"/>
      <c r="BT15" s="11"/>
      <c r="BU15" s="11"/>
      <c r="BW15" s="11"/>
      <c r="BX15" s="11"/>
      <c r="BZ15" s="11"/>
      <c r="CA15" s="11"/>
      <c r="CC15" s="11"/>
      <c r="CD15" s="11"/>
      <c r="CF15" s="11"/>
      <c r="CG15" s="11"/>
      <c r="CI15" s="11"/>
      <c r="CJ15" s="11"/>
      <c r="CL15" s="11"/>
      <c r="CM15" s="11"/>
      <c r="CO15" s="11"/>
      <c r="CP15" s="11"/>
    </row>
    <row r="16" spans="1:94" s="10" customFormat="1" ht="21" customHeight="1">
      <c r="A16" s="229" t="s">
        <v>27</v>
      </c>
      <c r="B16" s="230">
        <v>131</v>
      </c>
      <c r="C16" s="231">
        <v>6</v>
      </c>
      <c r="D16" s="227">
        <v>0</v>
      </c>
      <c r="E16" s="232">
        <f t="shared" si="0"/>
        <v>6</v>
      </c>
      <c r="F16" s="231">
        <v>2</v>
      </c>
      <c r="G16" s="227">
        <v>0</v>
      </c>
      <c r="H16" s="232">
        <f t="shared" si="1"/>
        <v>2</v>
      </c>
      <c r="I16" s="231">
        <v>6</v>
      </c>
      <c r="J16" s="227">
        <v>6</v>
      </c>
      <c r="K16" s="232">
        <f t="shared" si="2"/>
        <v>12</v>
      </c>
      <c r="L16" s="231">
        <v>8</v>
      </c>
      <c r="M16" s="227">
        <v>2</v>
      </c>
      <c r="N16" s="232">
        <f t="shared" si="3"/>
        <v>10</v>
      </c>
      <c r="O16" s="231">
        <v>0</v>
      </c>
      <c r="P16" s="227">
        <v>0</v>
      </c>
      <c r="Q16" s="232"/>
      <c r="R16" s="231">
        <v>0</v>
      </c>
      <c r="S16" s="227">
        <v>0</v>
      </c>
      <c r="T16" s="232"/>
      <c r="U16" s="231">
        <v>0</v>
      </c>
      <c r="V16" s="227">
        <v>0</v>
      </c>
      <c r="W16" s="232">
        <f t="shared" si="4"/>
        <v>0</v>
      </c>
      <c r="X16" s="231">
        <v>0</v>
      </c>
      <c r="Y16" s="227">
        <v>0</v>
      </c>
      <c r="Z16" s="232">
        <f t="shared" si="5"/>
        <v>0</v>
      </c>
      <c r="AA16" s="231">
        <v>0</v>
      </c>
      <c r="AB16" s="227">
        <v>0</v>
      </c>
      <c r="AC16" s="233"/>
      <c r="AD16" s="231">
        <v>0</v>
      </c>
      <c r="AE16" s="227">
        <v>0</v>
      </c>
      <c r="AF16" s="232">
        <f t="shared" si="6"/>
        <v>0</v>
      </c>
      <c r="AG16" s="231">
        <v>95</v>
      </c>
      <c r="AH16" s="227">
        <v>5</v>
      </c>
      <c r="AI16" s="232">
        <f t="shared" si="7"/>
        <v>100</v>
      </c>
      <c r="AJ16" s="231">
        <v>117</v>
      </c>
      <c r="AK16" s="227">
        <v>13</v>
      </c>
      <c r="AL16" s="232">
        <v>130</v>
      </c>
      <c r="AM16" s="230">
        <v>1</v>
      </c>
      <c r="AN16" s="11"/>
      <c r="AP16" s="11"/>
      <c r="AQ16" s="11"/>
      <c r="AS16" s="11"/>
      <c r="AT16" s="11"/>
      <c r="AV16" s="11"/>
      <c r="AW16" s="11"/>
      <c r="AY16" s="11"/>
      <c r="AZ16" s="11"/>
      <c r="BB16" s="11"/>
      <c r="BC16" s="11"/>
      <c r="BE16" s="11"/>
      <c r="BF16" s="11"/>
      <c r="BH16" s="11"/>
      <c r="BI16" s="11"/>
      <c r="BK16" s="11"/>
      <c r="BL16" s="11"/>
      <c r="BN16" s="11"/>
      <c r="BO16" s="11"/>
      <c r="BQ16" s="11"/>
      <c r="BR16" s="11"/>
      <c r="BT16" s="11"/>
      <c r="BU16" s="11"/>
      <c r="BW16" s="11"/>
      <c r="BX16" s="11"/>
      <c r="BZ16" s="11"/>
      <c r="CA16" s="11"/>
      <c r="CC16" s="11"/>
      <c r="CD16" s="11"/>
      <c r="CF16" s="11"/>
      <c r="CG16" s="11"/>
      <c r="CI16" s="11"/>
      <c r="CJ16" s="11"/>
      <c r="CL16" s="11"/>
      <c r="CM16" s="11"/>
      <c r="CO16" s="11"/>
      <c r="CP16" s="11"/>
    </row>
    <row r="17" spans="1:94" s="10" customFormat="1" ht="21" customHeight="1">
      <c r="A17" s="234" t="s">
        <v>28</v>
      </c>
      <c r="B17" s="235">
        <v>189</v>
      </c>
      <c r="C17" s="236">
        <v>2</v>
      </c>
      <c r="D17" s="237">
        <v>0</v>
      </c>
      <c r="E17" s="238">
        <f t="shared" si="0"/>
        <v>2</v>
      </c>
      <c r="F17" s="236">
        <v>0</v>
      </c>
      <c r="G17" s="237">
        <v>0</v>
      </c>
      <c r="H17" s="238">
        <f t="shared" si="1"/>
        <v>0</v>
      </c>
      <c r="I17" s="236">
        <v>6</v>
      </c>
      <c r="J17" s="237">
        <v>14</v>
      </c>
      <c r="K17" s="238">
        <f t="shared" si="2"/>
        <v>20</v>
      </c>
      <c r="L17" s="236">
        <v>10</v>
      </c>
      <c r="M17" s="237">
        <v>7</v>
      </c>
      <c r="N17" s="238">
        <f t="shared" si="3"/>
        <v>17</v>
      </c>
      <c r="O17" s="236">
        <v>0</v>
      </c>
      <c r="P17" s="237">
        <v>0</v>
      </c>
      <c r="Q17" s="238"/>
      <c r="R17" s="236">
        <v>0</v>
      </c>
      <c r="S17" s="237">
        <v>0</v>
      </c>
      <c r="T17" s="238"/>
      <c r="U17" s="236">
        <v>0</v>
      </c>
      <c r="V17" s="237">
        <v>1</v>
      </c>
      <c r="W17" s="238">
        <f t="shared" si="4"/>
        <v>1</v>
      </c>
      <c r="X17" s="236">
        <v>0</v>
      </c>
      <c r="Y17" s="237">
        <v>0</v>
      </c>
      <c r="Z17" s="238">
        <f t="shared" si="5"/>
        <v>0</v>
      </c>
      <c r="AA17" s="236">
        <v>0</v>
      </c>
      <c r="AB17" s="237">
        <v>0</v>
      </c>
      <c r="AC17" s="239"/>
      <c r="AD17" s="236">
        <v>3</v>
      </c>
      <c r="AE17" s="237">
        <v>2</v>
      </c>
      <c r="AF17" s="238">
        <f t="shared" si="6"/>
        <v>5</v>
      </c>
      <c r="AG17" s="236">
        <v>124</v>
      </c>
      <c r="AH17" s="237">
        <v>19</v>
      </c>
      <c r="AI17" s="238">
        <f t="shared" si="7"/>
        <v>143</v>
      </c>
      <c r="AJ17" s="236">
        <v>145</v>
      </c>
      <c r="AK17" s="237">
        <v>43</v>
      </c>
      <c r="AL17" s="232">
        <v>188</v>
      </c>
      <c r="AM17" s="230">
        <v>1</v>
      </c>
      <c r="AN17" s="11"/>
      <c r="AP17" s="11"/>
      <c r="AQ17" s="11"/>
      <c r="AS17" s="11"/>
      <c r="AT17" s="11"/>
      <c r="AV17" s="11"/>
      <c r="AW17" s="11"/>
      <c r="AY17" s="11"/>
      <c r="AZ17" s="11"/>
      <c r="BB17" s="11"/>
      <c r="BC17" s="11"/>
      <c r="BE17" s="11"/>
      <c r="BF17" s="11"/>
      <c r="BH17" s="11"/>
      <c r="BI17" s="11"/>
      <c r="BK17" s="11"/>
      <c r="BL17" s="11"/>
      <c r="BN17" s="11"/>
      <c r="BO17" s="11"/>
      <c r="BQ17" s="11"/>
      <c r="BR17" s="11"/>
      <c r="BT17" s="11"/>
      <c r="BU17" s="11"/>
      <c r="BW17" s="11"/>
      <c r="BX17" s="11"/>
      <c r="BZ17" s="11"/>
      <c r="CA17" s="11"/>
      <c r="CC17" s="11"/>
      <c r="CD17" s="11"/>
      <c r="CF17" s="11"/>
      <c r="CG17" s="11"/>
      <c r="CI17" s="11"/>
      <c r="CJ17" s="11"/>
      <c r="CL17" s="11"/>
      <c r="CM17" s="11"/>
      <c r="CO17" s="11"/>
      <c r="CP17" s="11"/>
    </row>
    <row r="18" spans="1:94" s="10" customFormat="1" ht="21" customHeight="1">
      <c r="A18" s="229" t="s">
        <v>29</v>
      </c>
      <c r="B18" s="230">
        <v>120</v>
      </c>
      <c r="C18" s="231">
        <v>0</v>
      </c>
      <c r="D18" s="227">
        <v>0</v>
      </c>
      <c r="E18" s="232">
        <f t="shared" si="0"/>
        <v>0</v>
      </c>
      <c r="F18" s="231">
        <v>0</v>
      </c>
      <c r="G18" s="227">
        <v>0</v>
      </c>
      <c r="H18" s="232">
        <f t="shared" si="1"/>
        <v>0</v>
      </c>
      <c r="I18" s="231">
        <v>0</v>
      </c>
      <c r="J18" s="227">
        <v>1</v>
      </c>
      <c r="K18" s="232">
        <f t="shared" si="2"/>
        <v>1</v>
      </c>
      <c r="L18" s="231">
        <v>3</v>
      </c>
      <c r="M18" s="227">
        <v>3</v>
      </c>
      <c r="N18" s="232">
        <f t="shared" si="3"/>
        <v>6</v>
      </c>
      <c r="O18" s="231">
        <v>0</v>
      </c>
      <c r="P18" s="227">
        <v>0</v>
      </c>
      <c r="Q18" s="232"/>
      <c r="R18" s="231">
        <v>0</v>
      </c>
      <c r="S18" s="227">
        <v>0</v>
      </c>
      <c r="T18" s="232"/>
      <c r="U18" s="231">
        <v>0</v>
      </c>
      <c r="V18" s="227">
        <v>0</v>
      </c>
      <c r="W18" s="232">
        <f t="shared" si="4"/>
        <v>0</v>
      </c>
      <c r="X18" s="231">
        <v>0</v>
      </c>
      <c r="Y18" s="227">
        <v>0</v>
      </c>
      <c r="Z18" s="232">
        <f t="shared" si="5"/>
        <v>0</v>
      </c>
      <c r="AA18" s="231">
        <v>0</v>
      </c>
      <c r="AB18" s="227">
        <v>0</v>
      </c>
      <c r="AC18" s="233"/>
      <c r="AD18" s="231">
        <v>0</v>
      </c>
      <c r="AE18" s="227">
        <v>0</v>
      </c>
      <c r="AF18" s="232">
        <f t="shared" si="6"/>
        <v>0</v>
      </c>
      <c r="AG18" s="231">
        <v>101</v>
      </c>
      <c r="AH18" s="227">
        <v>9</v>
      </c>
      <c r="AI18" s="232">
        <f t="shared" si="7"/>
        <v>110</v>
      </c>
      <c r="AJ18" s="231">
        <v>104</v>
      </c>
      <c r="AK18" s="227">
        <v>13</v>
      </c>
      <c r="AL18" s="226">
        <v>117</v>
      </c>
      <c r="AM18" s="223">
        <v>3</v>
      </c>
      <c r="AN18" s="11"/>
      <c r="AP18" s="11"/>
      <c r="AQ18" s="11"/>
      <c r="AS18" s="11"/>
      <c r="AT18" s="11"/>
      <c r="AV18" s="11"/>
      <c r="AW18" s="11"/>
      <c r="AY18" s="11"/>
      <c r="AZ18" s="11"/>
      <c r="BB18" s="11"/>
      <c r="BC18" s="11"/>
      <c r="BE18" s="11"/>
      <c r="BF18" s="11"/>
      <c r="BH18" s="11"/>
      <c r="BI18" s="11"/>
      <c r="BK18" s="11"/>
      <c r="BL18" s="11"/>
      <c r="BN18" s="11"/>
      <c r="BO18" s="11"/>
      <c r="BQ18" s="11"/>
      <c r="BR18" s="11"/>
      <c r="BT18" s="11"/>
      <c r="BU18" s="11"/>
      <c r="BW18" s="11"/>
      <c r="BX18" s="11"/>
      <c r="BZ18" s="11"/>
      <c r="CA18" s="11"/>
      <c r="CC18" s="11"/>
      <c r="CD18" s="11"/>
      <c r="CF18" s="11"/>
      <c r="CG18" s="11"/>
      <c r="CI18" s="11"/>
      <c r="CJ18" s="11"/>
      <c r="CL18" s="11"/>
      <c r="CM18" s="11"/>
      <c r="CO18" s="11"/>
      <c r="CP18" s="11"/>
    </row>
    <row r="19" spans="1:94" s="10" customFormat="1" ht="21" customHeight="1">
      <c r="A19" s="229" t="s">
        <v>30</v>
      </c>
      <c r="B19" s="230">
        <v>58</v>
      </c>
      <c r="C19" s="231">
        <v>23</v>
      </c>
      <c r="D19" s="227">
        <v>1</v>
      </c>
      <c r="E19" s="232">
        <f t="shared" si="0"/>
        <v>24</v>
      </c>
      <c r="F19" s="231">
        <v>0</v>
      </c>
      <c r="G19" s="227">
        <v>0</v>
      </c>
      <c r="H19" s="232">
        <f t="shared" si="1"/>
        <v>0</v>
      </c>
      <c r="I19" s="231">
        <v>0</v>
      </c>
      <c r="J19" s="227">
        <v>0</v>
      </c>
      <c r="K19" s="232">
        <f t="shared" si="2"/>
        <v>0</v>
      </c>
      <c r="L19" s="231">
        <v>6</v>
      </c>
      <c r="M19" s="227">
        <v>0</v>
      </c>
      <c r="N19" s="232">
        <f t="shared" si="3"/>
        <v>6</v>
      </c>
      <c r="O19" s="231">
        <v>0</v>
      </c>
      <c r="P19" s="227">
        <v>0</v>
      </c>
      <c r="Q19" s="232"/>
      <c r="R19" s="231">
        <v>0</v>
      </c>
      <c r="S19" s="227">
        <v>0</v>
      </c>
      <c r="T19" s="232"/>
      <c r="U19" s="231">
        <v>1</v>
      </c>
      <c r="V19" s="227">
        <v>0</v>
      </c>
      <c r="W19" s="232">
        <f t="shared" si="4"/>
        <v>1</v>
      </c>
      <c r="X19" s="231">
        <v>0</v>
      </c>
      <c r="Y19" s="227">
        <v>0</v>
      </c>
      <c r="Z19" s="232">
        <f t="shared" si="5"/>
        <v>0</v>
      </c>
      <c r="AA19" s="231">
        <v>0</v>
      </c>
      <c r="AB19" s="227">
        <v>0</v>
      </c>
      <c r="AC19" s="233"/>
      <c r="AD19" s="231">
        <v>0</v>
      </c>
      <c r="AE19" s="227">
        <v>0</v>
      </c>
      <c r="AF19" s="232">
        <f t="shared" si="6"/>
        <v>0</v>
      </c>
      <c r="AG19" s="231">
        <v>23</v>
      </c>
      <c r="AH19" s="227">
        <v>3</v>
      </c>
      <c r="AI19" s="232">
        <f t="shared" si="7"/>
        <v>26</v>
      </c>
      <c r="AJ19" s="231">
        <v>53</v>
      </c>
      <c r="AK19" s="227">
        <v>4</v>
      </c>
      <c r="AL19" s="232">
        <v>57</v>
      </c>
      <c r="AM19" s="230">
        <v>1</v>
      </c>
      <c r="AN19" s="11"/>
      <c r="AP19" s="11"/>
      <c r="AQ19" s="11"/>
      <c r="AS19" s="11"/>
      <c r="AT19" s="11"/>
      <c r="AV19" s="11"/>
      <c r="AW19" s="11"/>
      <c r="AY19" s="11"/>
      <c r="AZ19" s="11"/>
      <c r="BB19" s="11"/>
      <c r="BC19" s="11"/>
      <c r="BE19" s="11"/>
      <c r="BF19" s="11"/>
      <c r="BH19" s="11"/>
      <c r="BI19" s="11"/>
      <c r="BK19" s="11"/>
      <c r="BL19" s="11"/>
      <c r="BN19" s="11"/>
      <c r="BO19" s="11"/>
      <c r="BQ19" s="11"/>
      <c r="BR19" s="11"/>
      <c r="BT19" s="11"/>
      <c r="BU19" s="11"/>
      <c r="BW19" s="11"/>
      <c r="BX19" s="11"/>
      <c r="BZ19" s="11"/>
      <c r="CA19" s="11"/>
      <c r="CC19" s="11"/>
      <c r="CD19" s="11"/>
      <c r="CF19" s="11"/>
      <c r="CG19" s="11"/>
      <c r="CI19" s="11"/>
      <c r="CJ19" s="11"/>
      <c r="CL19" s="11"/>
      <c r="CM19" s="11"/>
      <c r="CO19" s="11"/>
      <c r="CP19" s="11"/>
    </row>
    <row r="20" spans="1:94" s="10" customFormat="1" ht="21" customHeight="1">
      <c r="A20" s="229" t="s">
        <v>31</v>
      </c>
      <c r="B20" s="230">
        <v>105</v>
      </c>
      <c r="C20" s="231">
        <v>10</v>
      </c>
      <c r="D20" s="227">
        <v>0</v>
      </c>
      <c r="E20" s="232">
        <f t="shared" si="0"/>
        <v>10</v>
      </c>
      <c r="F20" s="231">
        <v>1</v>
      </c>
      <c r="G20" s="227">
        <v>0</v>
      </c>
      <c r="H20" s="232">
        <f t="shared" si="1"/>
        <v>1</v>
      </c>
      <c r="I20" s="231">
        <v>3</v>
      </c>
      <c r="J20" s="227">
        <v>1</v>
      </c>
      <c r="K20" s="232">
        <f t="shared" si="2"/>
        <v>4</v>
      </c>
      <c r="L20" s="231">
        <v>2</v>
      </c>
      <c r="M20" s="227">
        <v>2</v>
      </c>
      <c r="N20" s="232">
        <f t="shared" si="3"/>
        <v>4</v>
      </c>
      <c r="O20" s="231">
        <v>0</v>
      </c>
      <c r="P20" s="227">
        <v>0</v>
      </c>
      <c r="Q20" s="232"/>
      <c r="R20" s="231">
        <v>0</v>
      </c>
      <c r="S20" s="227">
        <v>0</v>
      </c>
      <c r="T20" s="232"/>
      <c r="U20" s="231">
        <v>1</v>
      </c>
      <c r="V20" s="227">
        <v>0</v>
      </c>
      <c r="W20" s="232">
        <f t="shared" si="4"/>
        <v>1</v>
      </c>
      <c r="X20" s="231">
        <v>0</v>
      </c>
      <c r="Y20" s="227">
        <v>0</v>
      </c>
      <c r="Z20" s="232">
        <f t="shared" si="5"/>
        <v>0</v>
      </c>
      <c r="AA20" s="231">
        <v>0</v>
      </c>
      <c r="AB20" s="227">
        <v>0</v>
      </c>
      <c r="AC20" s="233"/>
      <c r="AD20" s="231">
        <v>1</v>
      </c>
      <c r="AE20" s="227">
        <v>0</v>
      </c>
      <c r="AF20" s="232">
        <f t="shared" si="6"/>
        <v>1</v>
      </c>
      <c r="AG20" s="231">
        <v>77</v>
      </c>
      <c r="AH20" s="227">
        <v>3</v>
      </c>
      <c r="AI20" s="232">
        <f t="shared" si="7"/>
        <v>80</v>
      </c>
      <c r="AJ20" s="231">
        <v>95</v>
      </c>
      <c r="AK20" s="227">
        <v>6</v>
      </c>
      <c r="AL20" s="232">
        <v>101</v>
      </c>
      <c r="AM20" s="230">
        <v>4</v>
      </c>
      <c r="AN20" s="11"/>
      <c r="AP20" s="11"/>
      <c r="AQ20" s="11"/>
      <c r="AS20" s="11"/>
      <c r="AT20" s="11"/>
      <c r="AV20" s="11"/>
      <c r="AW20" s="11"/>
      <c r="AY20" s="11"/>
      <c r="AZ20" s="11"/>
      <c r="BB20" s="11"/>
      <c r="BC20" s="11"/>
      <c r="BE20" s="11"/>
      <c r="BF20" s="11"/>
      <c r="BH20" s="11"/>
      <c r="BI20" s="11"/>
      <c r="BK20" s="11"/>
      <c r="BL20" s="11"/>
      <c r="BN20" s="11"/>
      <c r="BO20" s="11"/>
      <c r="BQ20" s="11"/>
      <c r="BR20" s="11"/>
      <c r="BT20" s="11"/>
      <c r="BU20" s="11"/>
      <c r="BW20" s="11"/>
      <c r="BX20" s="11"/>
      <c r="BZ20" s="11"/>
      <c r="CA20" s="11"/>
      <c r="CC20" s="11"/>
      <c r="CD20" s="11"/>
      <c r="CF20" s="11"/>
      <c r="CG20" s="11"/>
      <c r="CI20" s="11"/>
      <c r="CJ20" s="11"/>
      <c r="CL20" s="11"/>
      <c r="CM20" s="11"/>
      <c r="CO20" s="11"/>
      <c r="CP20" s="11"/>
    </row>
    <row r="21" spans="1:94" s="10" customFormat="1" ht="21" customHeight="1">
      <c r="A21" s="234" t="s">
        <v>32</v>
      </c>
      <c r="B21" s="235">
        <v>112</v>
      </c>
      <c r="C21" s="236">
        <v>0</v>
      </c>
      <c r="D21" s="237">
        <v>0</v>
      </c>
      <c r="E21" s="238">
        <f t="shared" si="0"/>
        <v>0</v>
      </c>
      <c r="F21" s="236">
        <v>0</v>
      </c>
      <c r="G21" s="237">
        <v>0</v>
      </c>
      <c r="H21" s="238">
        <f t="shared" si="1"/>
        <v>0</v>
      </c>
      <c r="I21" s="236">
        <v>2</v>
      </c>
      <c r="J21" s="237">
        <v>0</v>
      </c>
      <c r="K21" s="238">
        <f t="shared" si="2"/>
        <v>2</v>
      </c>
      <c r="L21" s="236">
        <v>5</v>
      </c>
      <c r="M21" s="237">
        <v>0</v>
      </c>
      <c r="N21" s="238">
        <f t="shared" si="3"/>
        <v>5</v>
      </c>
      <c r="O21" s="236">
        <v>0</v>
      </c>
      <c r="P21" s="237">
        <v>0</v>
      </c>
      <c r="Q21" s="238"/>
      <c r="R21" s="236">
        <v>0</v>
      </c>
      <c r="S21" s="237">
        <v>0</v>
      </c>
      <c r="T21" s="238"/>
      <c r="U21" s="236">
        <v>0</v>
      </c>
      <c r="V21" s="237">
        <v>0</v>
      </c>
      <c r="W21" s="238">
        <f t="shared" si="4"/>
        <v>0</v>
      </c>
      <c r="X21" s="236">
        <v>0</v>
      </c>
      <c r="Y21" s="237">
        <v>0</v>
      </c>
      <c r="Z21" s="238">
        <f t="shared" si="5"/>
        <v>0</v>
      </c>
      <c r="AA21" s="236">
        <v>0</v>
      </c>
      <c r="AB21" s="237">
        <v>0</v>
      </c>
      <c r="AC21" s="239"/>
      <c r="AD21" s="236">
        <v>0</v>
      </c>
      <c r="AE21" s="237">
        <v>0</v>
      </c>
      <c r="AF21" s="238">
        <f t="shared" si="6"/>
        <v>0</v>
      </c>
      <c r="AG21" s="236">
        <v>92</v>
      </c>
      <c r="AH21" s="237">
        <v>8</v>
      </c>
      <c r="AI21" s="238">
        <f t="shared" si="7"/>
        <v>100</v>
      </c>
      <c r="AJ21" s="236">
        <v>99</v>
      </c>
      <c r="AK21" s="237">
        <v>8</v>
      </c>
      <c r="AL21" s="232">
        <v>107</v>
      </c>
      <c r="AM21" s="230">
        <v>5</v>
      </c>
      <c r="AN21" s="11"/>
      <c r="AP21" s="11"/>
      <c r="AQ21" s="11"/>
      <c r="AS21" s="11"/>
      <c r="AT21" s="11"/>
      <c r="AV21" s="11"/>
      <c r="AW21" s="11"/>
      <c r="AY21" s="11"/>
      <c r="AZ21" s="11"/>
      <c r="BB21" s="11"/>
      <c r="BC21" s="11"/>
      <c r="BE21" s="11"/>
      <c r="BF21" s="11"/>
      <c r="BH21" s="11"/>
      <c r="BI21" s="11"/>
      <c r="BK21" s="11"/>
      <c r="BL21" s="11"/>
      <c r="BN21" s="11"/>
      <c r="BO21" s="11"/>
      <c r="BQ21" s="11"/>
      <c r="BR21" s="11"/>
      <c r="BT21" s="11"/>
      <c r="BU21" s="11"/>
      <c r="BW21" s="11"/>
      <c r="BX21" s="11"/>
      <c r="BZ21" s="11"/>
      <c r="CA21" s="11"/>
      <c r="CC21" s="11"/>
      <c r="CD21" s="11"/>
      <c r="CF21" s="11"/>
      <c r="CG21" s="11"/>
      <c r="CI21" s="11"/>
      <c r="CJ21" s="11"/>
      <c r="CL21" s="11"/>
      <c r="CM21" s="11"/>
      <c r="CO21" s="11"/>
      <c r="CP21" s="11"/>
    </row>
    <row r="22" spans="1:94" s="10" customFormat="1" ht="21" customHeight="1">
      <c r="A22" s="229" t="s">
        <v>33</v>
      </c>
      <c r="B22" s="230">
        <v>172</v>
      </c>
      <c r="C22" s="231">
        <v>0</v>
      </c>
      <c r="D22" s="227">
        <v>0</v>
      </c>
      <c r="E22" s="232">
        <f t="shared" si="0"/>
        <v>0</v>
      </c>
      <c r="F22" s="231">
        <v>0</v>
      </c>
      <c r="G22" s="227">
        <v>0</v>
      </c>
      <c r="H22" s="232">
        <f t="shared" si="1"/>
        <v>0</v>
      </c>
      <c r="I22" s="231">
        <v>0</v>
      </c>
      <c r="J22" s="227">
        <v>4</v>
      </c>
      <c r="K22" s="232">
        <f t="shared" si="2"/>
        <v>4</v>
      </c>
      <c r="L22" s="231">
        <v>2</v>
      </c>
      <c r="M22" s="227">
        <v>1</v>
      </c>
      <c r="N22" s="232">
        <f t="shared" si="3"/>
        <v>3</v>
      </c>
      <c r="O22" s="231">
        <v>0</v>
      </c>
      <c r="P22" s="227">
        <v>0</v>
      </c>
      <c r="Q22" s="232"/>
      <c r="R22" s="231">
        <v>0</v>
      </c>
      <c r="S22" s="227">
        <v>0</v>
      </c>
      <c r="T22" s="232"/>
      <c r="U22" s="231">
        <v>0</v>
      </c>
      <c r="V22" s="227">
        <v>0</v>
      </c>
      <c r="W22" s="232">
        <f t="shared" si="4"/>
        <v>0</v>
      </c>
      <c r="X22" s="231">
        <v>0</v>
      </c>
      <c r="Y22" s="227">
        <v>0</v>
      </c>
      <c r="Z22" s="232">
        <f t="shared" si="5"/>
        <v>0</v>
      </c>
      <c r="AA22" s="231">
        <v>0</v>
      </c>
      <c r="AB22" s="227">
        <v>0</v>
      </c>
      <c r="AC22" s="233"/>
      <c r="AD22" s="231">
        <v>0</v>
      </c>
      <c r="AE22" s="227">
        <v>0</v>
      </c>
      <c r="AF22" s="232">
        <f t="shared" si="6"/>
        <v>0</v>
      </c>
      <c r="AG22" s="231">
        <v>160</v>
      </c>
      <c r="AH22" s="227">
        <v>3</v>
      </c>
      <c r="AI22" s="232">
        <f t="shared" si="7"/>
        <v>163</v>
      </c>
      <c r="AJ22" s="231">
        <v>162</v>
      </c>
      <c r="AK22" s="227">
        <v>8</v>
      </c>
      <c r="AL22" s="226">
        <v>170</v>
      </c>
      <c r="AM22" s="223">
        <v>2</v>
      </c>
      <c r="AN22" s="11"/>
      <c r="AP22" s="11"/>
      <c r="AQ22" s="11"/>
      <c r="AS22" s="11"/>
      <c r="AT22" s="11"/>
      <c r="AV22" s="11"/>
      <c r="AW22" s="11"/>
      <c r="AY22" s="11"/>
      <c r="AZ22" s="11"/>
      <c r="BB22" s="11"/>
      <c r="BC22" s="11"/>
      <c r="BE22" s="11"/>
      <c r="BF22" s="11"/>
      <c r="BH22" s="11"/>
      <c r="BI22" s="11"/>
      <c r="BK22" s="11"/>
      <c r="BL22" s="11"/>
      <c r="BN22" s="11"/>
      <c r="BO22" s="11"/>
      <c r="BQ22" s="11"/>
      <c r="BR22" s="11"/>
      <c r="BT22" s="11"/>
      <c r="BU22" s="11"/>
      <c r="BW22" s="11"/>
      <c r="BX22" s="11"/>
      <c r="BZ22" s="11"/>
      <c r="CA22" s="11"/>
      <c r="CC22" s="11"/>
      <c r="CD22" s="11"/>
      <c r="CF22" s="11"/>
      <c r="CG22" s="11"/>
      <c r="CI22" s="11"/>
      <c r="CJ22" s="11"/>
      <c r="CL22" s="11"/>
      <c r="CM22" s="11"/>
      <c r="CO22" s="11"/>
      <c r="CP22" s="11"/>
    </row>
    <row r="23" spans="1:94" s="10" customFormat="1" ht="21" customHeight="1">
      <c r="A23" s="229" t="s">
        <v>34</v>
      </c>
      <c r="B23" s="230">
        <v>650</v>
      </c>
      <c r="C23" s="231">
        <v>0</v>
      </c>
      <c r="D23" s="227">
        <v>0</v>
      </c>
      <c r="E23" s="232">
        <f t="shared" si="0"/>
        <v>0</v>
      </c>
      <c r="F23" s="231">
        <v>0</v>
      </c>
      <c r="G23" s="227">
        <v>0</v>
      </c>
      <c r="H23" s="232">
        <f t="shared" si="1"/>
        <v>0</v>
      </c>
      <c r="I23" s="231">
        <v>8</v>
      </c>
      <c r="J23" s="227">
        <v>9</v>
      </c>
      <c r="K23" s="232">
        <f t="shared" si="2"/>
        <v>17</v>
      </c>
      <c r="L23" s="231">
        <v>44</v>
      </c>
      <c r="M23" s="227">
        <v>25</v>
      </c>
      <c r="N23" s="232">
        <f t="shared" si="3"/>
        <v>69</v>
      </c>
      <c r="O23" s="231">
        <v>0</v>
      </c>
      <c r="P23" s="227">
        <v>0</v>
      </c>
      <c r="Q23" s="232"/>
      <c r="R23" s="231">
        <v>0</v>
      </c>
      <c r="S23" s="227">
        <v>0</v>
      </c>
      <c r="T23" s="232"/>
      <c r="U23" s="231">
        <v>0</v>
      </c>
      <c r="V23" s="227">
        <v>0</v>
      </c>
      <c r="W23" s="232">
        <f t="shared" si="4"/>
        <v>0</v>
      </c>
      <c r="X23" s="231">
        <v>0</v>
      </c>
      <c r="Y23" s="227">
        <v>0</v>
      </c>
      <c r="Z23" s="232">
        <f t="shared" si="5"/>
        <v>0</v>
      </c>
      <c r="AA23" s="231">
        <v>0</v>
      </c>
      <c r="AB23" s="227">
        <v>0</v>
      </c>
      <c r="AC23" s="233"/>
      <c r="AD23" s="231">
        <v>0</v>
      </c>
      <c r="AE23" s="227">
        <v>0</v>
      </c>
      <c r="AF23" s="232">
        <f t="shared" si="6"/>
        <v>0</v>
      </c>
      <c r="AG23" s="231">
        <v>497</v>
      </c>
      <c r="AH23" s="227">
        <v>55</v>
      </c>
      <c r="AI23" s="232">
        <f t="shared" si="7"/>
        <v>552</v>
      </c>
      <c r="AJ23" s="231">
        <v>549</v>
      </c>
      <c r="AK23" s="227">
        <v>89</v>
      </c>
      <c r="AL23" s="232">
        <v>638</v>
      </c>
      <c r="AM23" s="230">
        <v>12</v>
      </c>
      <c r="AN23" s="11"/>
      <c r="AP23" s="11"/>
      <c r="AQ23" s="11"/>
      <c r="AS23" s="11"/>
      <c r="AT23" s="11"/>
      <c r="AV23" s="11"/>
      <c r="AW23" s="11"/>
      <c r="AY23" s="11"/>
      <c r="AZ23" s="11"/>
      <c r="BB23" s="11"/>
      <c r="BC23" s="11"/>
      <c r="BE23" s="11"/>
      <c r="BF23" s="11"/>
      <c r="BH23" s="11"/>
      <c r="BI23" s="11"/>
      <c r="BK23" s="11"/>
      <c r="BL23" s="11"/>
      <c r="BN23" s="11"/>
      <c r="BO23" s="11"/>
      <c r="BQ23" s="11"/>
      <c r="BR23" s="11"/>
      <c r="BT23" s="11"/>
      <c r="BU23" s="11"/>
      <c r="BW23" s="11"/>
      <c r="BX23" s="11"/>
      <c r="BZ23" s="11"/>
      <c r="CA23" s="11"/>
      <c r="CC23" s="11"/>
      <c r="CD23" s="11"/>
      <c r="CF23" s="11"/>
      <c r="CG23" s="11"/>
      <c r="CI23" s="11"/>
      <c r="CJ23" s="11"/>
      <c r="CL23" s="11"/>
      <c r="CM23" s="11"/>
      <c r="CO23" s="11"/>
      <c r="CP23" s="11"/>
    </row>
    <row r="24" spans="1:94" s="10" customFormat="1" ht="21" customHeight="1">
      <c r="A24" s="229" t="s">
        <v>35</v>
      </c>
      <c r="B24" s="230">
        <v>210</v>
      </c>
      <c r="C24" s="231">
        <v>0</v>
      </c>
      <c r="D24" s="227">
        <v>0</v>
      </c>
      <c r="E24" s="232">
        <f t="shared" si="0"/>
        <v>0</v>
      </c>
      <c r="F24" s="231">
        <v>0</v>
      </c>
      <c r="G24" s="227">
        <v>0</v>
      </c>
      <c r="H24" s="232">
        <f t="shared" si="1"/>
        <v>0</v>
      </c>
      <c r="I24" s="231">
        <v>2</v>
      </c>
      <c r="J24" s="227">
        <v>4</v>
      </c>
      <c r="K24" s="232">
        <f t="shared" si="2"/>
        <v>6</v>
      </c>
      <c r="L24" s="231">
        <v>7</v>
      </c>
      <c r="M24" s="227">
        <v>5</v>
      </c>
      <c r="N24" s="232">
        <f t="shared" si="3"/>
        <v>12</v>
      </c>
      <c r="O24" s="231">
        <v>0</v>
      </c>
      <c r="P24" s="227">
        <v>0</v>
      </c>
      <c r="Q24" s="232"/>
      <c r="R24" s="231">
        <v>0</v>
      </c>
      <c r="S24" s="227">
        <v>0</v>
      </c>
      <c r="T24" s="232"/>
      <c r="U24" s="231">
        <v>0</v>
      </c>
      <c r="V24" s="227">
        <v>0</v>
      </c>
      <c r="W24" s="232">
        <f t="shared" si="4"/>
        <v>0</v>
      </c>
      <c r="X24" s="231">
        <v>0</v>
      </c>
      <c r="Y24" s="227">
        <v>0</v>
      </c>
      <c r="Z24" s="232">
        <f t="shared" si="5"/>
        <v>0</v>
      </c>
      <c r="AA24" s="231">
        <v>0</v>
      </c>
      <c r="AB24" s="227">
        <v>0</v>
      </c>
      <c r="AC24" s="233"/>
      <c r="AD24" s="231">
        <v>0</v>
      </c>
      <c r="AE24" s="227">
        <v>0</v>
      </c>
      <c r="AF24" s="232">
        <f t="shared" si="6"/>
        <v>0</v>
      </c>
      <c r="AG24" s="231">
        <v>175</v>
      </c>
      <c r="AH24" s="227">
        <v>14</v>
      </c>
      <c r="AI24" s="232">
        <f t="shared" si="7"/>
        <v>189</v>
      </c>
      <c r="AJ24" s="231">
        <v>184</v>
      </c>
      <c r="AK24" s="227">
        <v>23</v>
      </c>
      <c r="AL24" s="232">
        <v>207</v>
      </c>
      <c r="AM24" s="230">
        <v>3</v>
      </c>
      <c r="AN24" s="11"/>
      <c r="AP24" s="11"/>
      <c r="AQ24" s="11"/>
      <c r="AS24" s="11"/>
      <c r="AT24" s="11"/>
      <c r="AV24" s="11"/>
      <c r="AW24" s="11"/>
      <c r="AY24" s="11"/>
      <c r="AZ24" s="11"/>
      <c r="BB24" s="11"/>
      <c r="BC24" s="11"/>
      <c r="BE24" s="11"/>
      <c r="BF24" s="11"/>
      <c r="BH24" s="11"/>
      <c r="BI24" s="11"/>
      <c r="BK24" s="11"/>
      <c r="BL24" s="11"/>
      <c r="BN24" s="11"/>
      <c r="BO24" s="11"/>
      <c r="BQ24" s="11"/>
      <c r="BR24" s="11"/>
      <c r="BT24" s="11"/>
      <c r="BU24" s="11"/>
      <c r="BW24" s="11"/>
      <c r="BX24" s="11"/>
      <c r="BZ24" s="11"/>
      <c r="CA24" s="11"/>
      <c r="CC24" s="11"/>
      <c r="CD24" s="11"/>
      <c r="CF24" s="11"/>
      <c r="CG24" s="11"/>
      <c r="CI24" s="11"/>
      <c r="CJ24" s="11"/>
      <c r="CL24" s="11"/>
      <c r="CM24" s="11"/>
      <c r="CO24" s="11"/>
      <c r="CP24" s="11"/>
    </row>
    <row r="25" spans="1:94" s="10" customFormat="1" ht="21" customHeight="1">
      <c r="A25" s="229" t="s">
        <v>36</v>
      </c>
      <c r="B25" s="230">
        <v>149</v>
      </c>
      <c r="C25" s="231">
        <v>3</v>
      </c>
      <c r="D25" s="227">
        <v>0</v>
      </c>
      <c r="E25" s="232">
        <f t="shared" si="0"/>
        <v>3</v>
      </c>
      <c r="F25" s="231">
        <v>2</v>
      </c>
      <c r="G25" s="227">
        <v>1</v>
      </c>
      <c r="H25" s="232">
        <f t="shared" si="1"/>
        <v>3</v>
      </c>
      <c r="I25" s="231">
        <v>5</v>
      </c>
      <c r="J25" s="227">
        <v>2</v>
      </c>
      <c r="K25" s="232">
        <f t="shared" si="2"/>
        <v>7</v>
      </c>
      <c r="L25" s="231">
        <v>8</v>
      </c>
      <c r="M25" s="227">
        <v>5</v>
      </c>
      <c r="N25" s="232">
        <f t="shared" si="3"/>
        <v>13</v>
      </c>
      <c r="O25" s="231">
        <v>0</v>
      </c>
      <c r="P25" s="227">
        <v>0</v>
      </c>
      <c r="Q25" s="232"/>
      <c r="R25" s="231">
        <v>0</v>
      </c>
      <c r="S25" s="227">
        <v>0</v>
      </c>
      <c r="T25" s="232"/>
      <c r="U25" s="231">
        <v>0</v>
      </c>
      <c r="V25" s="227">
        <v>0</v>
      </c>
      <c r="W25" s="232">
        <f t="shared" si="4"/>
        <v>0</v>
      </c>
      <c r="X25" s="231">
        <v>0</v>
      </c>
      <c r="Y25" s="227">
        <v>0</v>
      </c>
      <c r="Z25" s="232">
        <f t="shared" si="5"/>
        <v>0</v>
      </c>
      <c r="AA25" s="231">
        <v>0</v>
      </c>
      <c r="AB25" s="227">
        <v>0</v>
      </c>
      <c r="AC25" s="233"/>
      <c r="AD25" s="231">
        <v>0</v>
      </c>
      <c r="AE25" s="227">
        <v>0</v>
      </c>
      <c r="AF25" s="232">
        <f t="shared" si="6"/>
        <v>0</v>
      </c>
      <c r="AG25" s="231">
        <v>113</v>
      </c>
      <c r="AH25" s="227">
        <v>8</v>
      </c>
      <c r="AI25" s="232">
        <f t="shared" si="7"/>
        <v>121</v>
      </c>
      <c r="AJ25" s="231">
        <v>131</v>
      </c>
      <c r="AK25" s="227">
        <v>16</v>
      </c>
      <c r="AL25" s="232">
        <v>147</v>
      </c>
      <c r="AM25" s="230">
        <v>2</v>
      </c>
      <c r="AN25" s="11"/>
      <c r="AP25" s="11"/>
      <c r="AQ25" s="11"/>
      <c r="AS25" s="11"/>
      <c r="AT25" s="11"/>
      <c r="AV25" s="11"/>
      <c r="AW25" s="11"/>
      <c r="AY25" s="11"/>
      <c r="AZ25" s="11"/>
      <c r="BB25" s="11"/>
      <c r="BC25" s="11"/>
      <c r="BE25" s="11"/>
      <c r="BF25" s="11"/>
      <c r="BH25" s="11"/>
      <c r="BI25" s="11"/>
      <c r="BK25" s="11"/>
      <c r="BL25" s="11"/>
      <c r="BN25" s="11"/>
      <c r="BO25" s="11"/>
      <c r="BQ25" s="11"/>
      <c r="BR25" s="11"/>
      <c r="BT25" s="11"/>
      <c r="BU25" s="11"/>
      <c r="BW25" s="11"/>
      <c r="BX25" s="11"/>
      <c r="BZ25" s="11"/>
      <c r="CA25" s="11"/>
      <c r="CC25" s="11"/>
      <c r="CD25" s="11"/>
      <c r="CF25" s="11"/>
      <c r="CG25" s="11"/>
      <c r="CI25" s="11"/>
      <c r="CJ25" s="11"/>
      <c r="CL25" s="11"/>
      <c r="CM25" s="11"/>
      <c r="CO25" s="11"/>
      <c r="CP25" s="11"/>
    </row>
    <row r="26" spans="1:94" s="10" customFormat="1" ht="21" customHeight="1">
      <c r="A26" s="229" t="s">
        <v>37</v>
      </c>
      <c r="B26" s="230">
        <v>211</v>
      </c>
      <c r="C26" s="231">
        <v>0</v>
      </c>
      <c r="D26" s="227">
        <v>0</v>
      </c>
      <c r="E26" s="232">
        <f t="shared" si="0"/>
        <v>0</v>
      </c>
      <c r="F26" s="231">
        <v>1</v>
      </c>
      <c r="G26" s="227">
        <v>2</v>
      </c>
      <c r="H26" s="232">
        <f t="shared" si="1"/>
        <v>3</v>
      </c>
      <c r="I26" s="231">
        <v>4</v>
      </c>
      <c r="J26" s="227">
        <v>9</v>
      </c>
      <c r="K26" s="232">
        <f t="shared" si="2"/>
        <v>13</v>
      </c>
      <c r="L26" s="231">
        <v>13</v>
      </c>
      <c r="M26" s="227">
        <v>4</v>
      </c>
      <c r="N26" s="232">
        <f t="shared" si="3"/>
        <v>17</v>
      </c>
      <c r="O26" s="231">
        <v>0</v>
      </c>
      <c r="P26" s="227">
        <v>0</v>
      </c>
      <c r="Q26" s="232"/>
      <c r="R26" s="231">
        <v>0</v>
      </c>
      <c r="S26" s="227">
        <v>0</v>
      </c>
      <c r="T26" s="232"/>
      <c r="U26" s="231">
        <v>0</v>
      </c>
      <c r="V26" s="227">
        <v>0</v>
      </c>
      <c r="W26" s="232">
        <f t="shared" si="4"/>
        <v>0</v>
      </c>
      <c r="X26" s="231">
        <v>0</v>
      </c>
      <c r="Y26" s="227">
        <v>1</v>
      </c>
      <c r="Z26" s="232">
        <f t="shared" si="5"/>
        <v>1</v>
      </c>
      <c r="AA26" s="231">
        <v>0</v>
      </c>
      <c r="AB26" s="227">
        <v>0</v>
      </c>
      <c r="AC26" s="233"/>
      <c r="AD26" s="231">
        <v>0</v>
      </c>
      <c r="AE26" s="227">
        <v>1</v>
      </c>
      <c r="AF26" s="232">
        <f t="shared" si="6"/>
        <v>1</v>
      </c>
      <c r="AG26" s="231">
        <v>158</v>
      </c>
      <c r="AH26" s="227">
        <v>12</v>
      </c>
      <c r="AI26" s="232">
        <f t="shared" si="7"/>
        <v>170</v>
      </c>
      <c r="AJ26" s="231">
        <v>176</v>
      </c>
      <c r="AK26" s="227">
        <v>29</v>
      </c>
      <c r="AL26" s="232">
        <v>205</v>
      </c>
      <c r="AM26" s="230">
        <v>6</v>
      </c>
      <c r="AN26" s="11"/>
      <c r="AP26" s="11"/>
      <c r="AQ26" s="11"/>
      <c r="AS26" s="11"/>
      <c r="AT26" s="11"/>
      <c r="AV26" s="11"/>
      <c r="AW26" s="11"/>
      <c r="AY26" s="11"/>
      <c r="AZ26" s="11"/>
      <c r="BB26" s="11"/>
      <c r="BC26" s="11"/>
      <c r="BE26" s="11"/>
      <c r="BF26" s="11"/>
      <c r="BH26" s="11"/>
      <c r="BI26" s="11"/>
      <c r="BK26" s="11"/>
      <c r="BL26" s="11"/>
      <c r="BN26" s="11"/>
      <c r="BO26" s="11"/>
      <c r="BQ26" s="11"/>
      <c r="BR26" s="11"/>
      <c r="BT26" s="11"/>
      <c r="BU26" s="11"/>
      <c r="BW26" s="11"/>
      <c r="BX26" s="11"/>
      <c r="BZ26" s="11"/>
      <c r="CA26" s="11"/>
      <c r="CC26" s="11"/>
      <c r="CD26" s="11"/>
      <c r="CF26" s="11"/>
      <c r="CG26" s="11"/>
      <c r="CI26" s="11"/>
      <c r="CJ26" s="11"/>
      <c r="CL26" s="11"/>
      <c r="CM26" s="11"/>
      <c r="CO26" s="11"/>
      <c r="CP26" s="11"/>
    </row>
    <row r="27" spans="1:94" s="10" customFormat="1" ht="21" customHeight="1">
      <c r="A27" s="234" t="s">
        <v>38</v>
      </c>
      <c r="B27" s="235">
        <v>196</v>
      </c>
      <c r="C27" s="236">
        <v>0</v>
      </c>
      <c r="D27" s="237">
        <v>0</v>
      </c>
      <c r="E27" s="238">
        <f t="shared" si="0"/>
        <v>0</v>
      </c>
      <c r="F27" s="236">
        <v>0</v>
      </c>
      <c r="G27" s="237">
        <v>0</v>
      </c>
      <c r="H27" s="238">
        <f t="shared" si="1"/>
        <v>0</v>
      </c>
      <c r="I27" s="236">
        <v>2</v>
      </c>
      <c r="J27" s="237">
        <v>3</v>
      </c>
      <c r="K27" s="238">
        <f t="shared" si="2"/>
        <v>5</v>
      </c>
      <c r="L27" s="236">
        <v>10</v>
      </c>
      <c r="M27" s="237">
        <v>5</v>
      </c>
      <c r="N27" s="238">
        <f t="shared" si="3"/>
        <v>15</v>
      </c>
      <c r="O27" s="236">
        <v>0</v>
      </c>
      <c r="P27" s="237">
        <v>0</v>
      </c>
      <c r="Q27" s="238"/>
      <c r="R27" s="236">
        <v>0</v>
      </c>
      <c r="S27" s="237">
        <v>0</v>
      </c>
      <c r="T27" s="238"/>
      <c r="U27" s="236">
        <v>0</v>
      </c>
      <c r="V27" s="237">
        <v>0</v>
      </c>
      <c r="W27" s="238">
        <f t="shared" si="4"/>
        <v>0</v>
      </c>
      <c r="X27" s="236">
        <v>0</v>
      </c>
      <c r="Y27" s="237">
        <v>0</v>
      </c>
      <c r="Z27" s="238">
        <f t="shared" si="5"/>
        <v>0</v>
      </c>
      <c r="AA27" s="236">
        <v>0</v>
      </c>
      <c r="AB27" s="237">
        <v>0</v>
      </c>
      <c r="AC27" s="239"/>
      <c r="AD27" s="236">
        <v>0</v>
      </c>
      <c r="AE27" s="237">
        <v>0</v>
      </c>
      <c r="AF27" s="238">
        <f t="shared" si="6"/>
        <v>0</v>
      </c>
      <c r="AG27" s="236">
        <v>155</v>
      </c>
      <c r="AH27" s="237">
        <v>16</v>
      </c>
      <c r="AI27" s="238">
        <f t="shared" si="7"/>
        <v>171</v>
      </c>
      <c r="AJ27" s="236">
        <v>167</v>
      </c>
      <c r="AK27" s="237">
        <v>24</v>
      </c>
      <c r="AL27" s="232">
        <v>191</v>
      </c>
      <c r="AM27" s="230">
        <v>5</v>
      </c>
      <c r="AN27" s="11"/>
      <c r="AP27" s="11"/>
      <c r="AQ27" s="11"/>
      <c r="AS27" s="11"/>
      <c r="AT27" s="11"/>
      <c r="AV27" s="11"/>
      <c r="AW27" s="11"/>
      <c r="AY27" s="11"/>
      <c r="AZ27" s="11"/>
      <c r="BB27" s="11"/>
      <c r="BC27" s="11"/>
      <c r="BE27" s="11"/>
      <c r="BF27" s="11"/>
      <c r="BH27" s="11"/>
      <c r="BI27" s="11"/>
      <c r="BK27" s="11"/>
      <c r="BL27" s="11"/>
      <c r="BN27" s="11"/>
      <c r="BO27" s="11"/>
      <c r="BQ27" s="11"/>
      <c r="BR27" s="11"/>
      <c r="BT27" s="11"/>
      <c r="BU27" s="11"/>
      <c r="BW27" s="11"/>
      <c r="BX27" s="11"/>
      <c r="BZ27" s="11"/>
      <c r="CA27" s="11"/>
      <c r="CC27" s="11"/>
      <c r="CD27" s="11"/>
      <c r="CF27" s="11"/>
      <c r="CG27" s="11"/>
      <c r="CI27" s="11"/>
      <c r="CJ27" s="11"/>
      <c r="CL27" s="11"/>
      <c r="CM27" s="11"/>
      <c r="CO27" s="11"/>
      <c r="CP27" s="11"/>
    </row>
    <row r="28" spans="1:94" s="10" customFormat="1" ht="21" customHeight="1">
      <c r="A28" s="229" t="s">
        <v>39</v>
      </c>
      <c r="B28" s="230">
        <v>76</v>
      </c>
      <c r="C28" s="231">
        <v>0</v>
      </c>
      <c r="D28" s="227">
        <v>0</v>
      </c>
      <c r="E28" s="232">
        <f t="shared" si="0"/>
        <v>0</v>
      </c>
      <c r="F28" s="231">
        <v>1</v>
      </c>
      <c r="G28" s="227">
        <v>0</v>
      </c>
      <c r="H28" s="232">
        <f t="shared" si="1"/>
        <v>1</v>
      </c>
      <c r="I28" s="231">
        <v>0</v>
      </c>
      <c r="J28" s="227">
        <v>1</v>
      </c>
      <c r="K28" s="232">
        <f t="shared" si="2"/>
        <v>1</v>
      </c>
      <c r="L28" s="231">
        <v>7</v>
      </c>
      <c r="M28" s="227">
        <v>3</v>
      </c>
      <c r="N28" s="232">
        <f t="shared" si="3"/>
        <v>10</v>
      </c>
      <c r="O28" s="231">
        <v>0</v>
      </c>
      <c r="P28" s="227">
        <v>0</v>
      </c>
      <c r="Q28" s="232"/>
      <c r="R28" s="231">
        <v>0</v>
      </c>
      <c r="S28" s="227">
        <v>0</v>
      </c>
      <c r="T28" s="232"/>
      <c r="U28" s="231">
        <v>0</v>
      </c>
      <c r="V28" s="227">
        <v>0</v>
      </c>
      <c r="W28" s="232">
        <f t="shared" si="4"/>
        <v>0</v>
      </c>
      <c r="X28" s="231">
        <v>0</v>
      </c>
      <c r="Y28" s="227">
        <v>0</v>
      </c>
      <c r="Z28" s="232">
        <f t="shared" si="5"/>
        <v>0</v>
      </c>
      <c r="AA28" s="231">
        <v>0</v>
      </c>
      <c r="AB28" s="227">
        <v>0</v>
      </c>
      <c r="AC28" s="233"/>
      <c r="AD28" s="231">
        <v>0</v>
      </c>
      <c r="AE28" s="227">
        <v>0</v>
      </c>
      <c r="AF28" s="232">
        <f t="shared" si="6"/>
        <v>0</v>
      </c>
      <c r="AG28" s="231">
        <v>61</v>
      </c>
      <c r="AH28" s="227">
        <v>2</v>
      </c>
      <c r="AI28" s="232">
        <f t="shared" si="7"/>
        <v>63</v>
      </c>
      <c r="AJ28" s="231">
        <v>69</v>
      </c>
      <c r="AK28" s="227">
        <v>6</v>
      </c>
      <c r="AL28" s="226">
        <v>75</v>
      </c>
      <c r="AM28" s="223">
        <v>1</v>
      </c>
      <c r="AN28" s="11"/>
      <c r="AP28" s="11"/>
      <c r="AQ28" s="11"/>
      <c r="AS28" s="11"/>
      <c r="AT28" s="11"/>
      <c r="AV28" s="11"/>
      <c r="AW28" s="11"/>
      <c r="AY28" s="11"/>
      <c r="AZ28" s="11"/>
      <c r="BB28" s="11"/>
      <c r="BC28" s="11"/>
      <c r="BE28" s="11"/>
      <c r="BF28" s="11"/>
      <c r="BH28" s="11"/>
      <c r="BI28" s="11"/>
      <c r="BK28" s="11"/>
      <c r="BL28" s="11"/>
      <c r="BN28" s="11"/>
      <c r="BO28" s="11"/>
      <c r="BQ28" s="11"/>
      <c r="BR28" s="11"/>
      <c r="BT28" s="11"/>
      <c r="BU28" s="11"/>
      <c r="BW28" s="11"/>
      <c r="BX28" s="11"/>
      <c r="BZ28" s="11"/>
      <c r="CA28" s="11"/>
      <c r="CC28" s="11"/>
      <c r="CD28" s="11"/>
      <c r="CF28" s="11"/>
      <c r="CG28" s="11"/>
      <c r="CI28" s="11"/>
      <c r="CJ28" s="11"/>
      <c r="CL28" s="11"/>
      <c r="CM28" s="11"/>
      <c r="CO28" s="11"/>
      <c r="CP28" s="11"/>
    </row>
    <row r="29" spans="1:94" s="10" customFormat="1" ht="21" customHeight="1">
      <c r="A29" s="229" t="s">
        <v>40</v>
      </c>
      <c r="B29" s="230">
        <v>136</v>
      </c>
      <c r="C29" s="231">
        <v>3</v>
      </c>
      <c r="D29" s="227">
        <v>0</v>
      </c>
      <c r="E29" s="232">
        <f t="shared" si="0"/>
        <v>3</v>
      </c>
      <c r="F29" s="231">
        <v>1</v>
      </c>
      <c r="G29" s="227">
        <v>1</v>
      </c>
      <c r="H29" s="232">
        <f t="shared" si="1"/>
        <v>2</v>
      </c>
      <c r="I29" s="231">
        <v>6</v>
      </c>
      <c r="J29" s="227">
        <v>6</v>
      </c>
      <c r="K29" s="232">
        <f t="shared" si="2"/>
        <v>12</v>
      </c>
      <c r="L29" s="231">
        <v>12</v>
      </c>
      <c r="M29" s="227">
        <v>11</v>
      </c>
      <c r="N29" s="232">
        <f t="shared" si="3"/>
        <v>23</v>
      </c>
      <c r="O29" s="231">
        <v>0</v>
      </c>
      <c r="P29" s="227">
        <v>0</v>
      </c>
      <c r="Q29" s="232"/>
      <c r="R29" s="231">
        <v>0</v>
      </c>
      <c r="S29" s="227">
        <v>0</v>
      </c>
      <c r="T29" s="232"/>
      <c r="U29" s="231">
        <v>0</v>
      </c>
      <c r="V29" s="227">
        <v>0</v>
      </c>
      <c r="W29" s="232">
        <f t="shared" si="4"/>
        <v>0</v>
      </c>
      <c r="X29" s="231">
        <v>0</v>
      </c>
      <c r="Y29" s="227">
        <v>0</v>
      </c>
      <c r="Z29" s="232">
        <f t="shared" si="5"/>
        <v>0</v>
      </c>
      <c r="AA29" s="231">
        <v>0</v>
      </c>
      <c r="AB29" s="227">
        <v>0</v>
      </c>
      <c r="AC29" s="233"/>
      <c r="AD29" s="231">
        <v>1</v>
      </c>
      <c r="AE29" s="227">
        <v>0</v>
      </c>
      <c r="AF29" s="232">
        <f t="shared" si="6"/>
        <v>1</v>
      </c>
      <c r="AG29" s="231">
        <v>93</v>
      </c>
      <c r="AH29" s="227">
        <v>1</v>
      </c>
      <c r="AI29" s="232">
        <f t="shared" si="7"/>
        <v>94</v>
      </c>
      <c r="AJ29" s="231">
        <v>116</v>
      </c>
      <c r="AK29" s="227">
        <v>19</v>
      </c>
      <c r="AL29" s="232">
        <v>135</v>
      </c>
      <c r="AM29" s="230">
        <v>1</v>
      </c>
      <c r="AN29" s="11"/>
      <c r="AP29" s="11"/>
      <c r="AQ29" s="11"/>
      <c r="AS29" s="11"/>
      <c r="AT29" s="11"/>
      <c r="AV29" s="11"/>
      <c r="AW29" s="11"/>
      <c r="AY29" s="11"/>
      <c r="AZ29" s="11"/>
      <c r="BB29" s="11"/>
      <c r="BC29" s="11"/>
      <c r="BE29" s="11"/>
      <c r="BF29" s="11"/>
      <c r="BH29" s="11"/>
      <c r="BI29" s="11"/>
      <c r="BK29" s="11"/>
      <c r="BL29" s="11"/>
      <c r="BN29" s="11"/>
      <c r="BO29" s="11"/>
      <c r="BQ29" s="11"/>
      <c r="BR29" s="11"/>
      <c r="BT29" s="11"/>
      <c r="BU29" s="11"/>
      <c r="BW29" s="11"/>
      <c r="BX29" s="11"/>
      <c r="BZ29" s="11"/>
      <c r="CA29" s="11"/>
      <c r="CC29" s="11"/>
      <c r="CD29" s="11"/>
      <c r="CF29" s="11"/>
      <c r="CG29" s="11"/>
      <c r="CI29" s="11"/>
      <c r="CJ29" s="11"/>
      <c r="CL29" s="11"/>
      <c r="CM29" s="11"/>
      <c r="CO29" s="11"/>
      <c r="CP29" s="11"/>
    </row>
    <row r="30" spans="1:94" s="10" customFormat="1" ht="21" customHeight="1">
      <c r="A30" s="229" t="s">
        <v>41</v>
      </c>
      <c r="B30" s="230">
        <v>118</v>
      </c>
      <c r="C30" s="231">
        <v>8</v>
      </c>
      <c r="D30" s="227">
        <v>1</v>
      </c>
      <c r="E30" s="232">
        <f t="shared" si="0"/>
        <v>9</v>
      </c>
      <c r="F30" s="231">
        <v>4</v>
      </c>
      <c r="G30" s="227">
        <v>0</v>
      </c>
      <c r="H30" s="232">
        <f t="shared" si="1"/>
        <v>4</v>
      </c>
      <c r="I30" s="231">
        <v>10</v>
      </c>
      <c r="J30" s="227">
        <v>5</v>
      </c>
      <c r="K30" s="232">
        <f t="shared" si="2"/>
        <v>15</v>
      </c>
      <c r="L30" s="231">
        <v>7</v>
      </c>
      <c r="M30" s="227">
        <v>11</v>
      </c>
      <c r="N30" s="232">
        <f t="shared" si="3"/>
        <v>18</v>
      </c>
      <c r="O30" s="231">
        <v>0</v>
      </c>
      <c r="P30" s="227">
        <v>0</v>
      </c>
      <c r="Q30" s="232"/>
      <c r="R30" s="231">
        <v>0</v>
      </c>
      <c r="S30" s="227">
        <v>0</v>
      </c>
      <c r="T30" s="232"/>
      <c r="U30" s="231">
        <v>0</v>
      </c>
      <c r="V30" s="227">
        <v>0</v>
      </c>
      <c r="W30" s="232">
        <f t="shared" si="4"/>
        <v>0</v>
      </c>
      <c r="X30" s="231">
        <v>0</v>
      </c>
      <c r="Y30" s="227">
        <v>0</v>
      </c>
      <c r="Z30" s="232">
        <f t="shared" si="5"/>
        <v>0</v>
      </c>
      <c r="AA30" s="231">
        <v>0</v>
      </c>
      <c r="AB30" s="227">
        <v>0</v>
      </c>
      <c r="AC30" s="233"/>
      <c r="AD30" s="231">
        <v>3</v>
      </c>
      <c r="AE30" s="227">
        <v>1</v>
      </c>
      <c r="AF30" s="232">
        <f t="shared" si="6"/>
        <v>4</v>
      </c>
      <c r="AG30" s="231">
        <v>61</v>
      </c>
      <c r="AH30" s="227">
        <v>6</v>
      </c>
      <c r="AI30" s="232">
        <f t="shared" si="7"/>
        <v>67</v>
      </c>
      <c r="AJ30" s="231">
        <v>93</v>
      </c>
      <c r="AK30" s="227">
        <v>24</v>
      </c>
      <c r="AL30" s="232">
        <v>117</v>
      </c>
      <c r="AM30" s="230">
        <v>1</v>
      </c>
      <c r="AN30" s="11"/>
      <c r="AP30" s="11"/>
      <c r="AQ30" s="11"/>
      <c r="AS30" s="11"/>
      <c r="AT30" s="11"/>
      <c r="AV30" s="11"/>
      <c r="AW30" s="11"/>
      <c r="AY30" s="11"/>
      <c r="AZ30" s="11"/>
      <c r="BB30" s="11"/>
      <c r="BC30" s="11"/>
      <c r="BE30" s="11"/>
      <c r="BF30" s="11"/>
      <c r="BH30" s="11"/>
      <c r="BI30" s="11"/>
      <c r="BK30" s="11"/>
      <c r="BL30" s="11"/>
      <c r="BN30" s="11"/>
      <c r="BO30" s="11"/>
      <c r="BQ30" s="11"/>
      <c r="BR30" s="11"/>
      <c r="BT30" s="11"/>
      <c r="BU30" s="11"/>
      <c r="BW30" s="11"/>
      <c r="BX30" s="11"/>
      <c r="BZ30" s="11"/>
      <c r="CA30" s="11"/>
      <c r="CC30" s="11"/>
      <c r="CD30" s="11"/>
      <c r="CF30" s="11"/>
      <c r="CG30" s="11"/>
      <c r="CI30" s="11"/>
      <c r="CJ30" s="11"/>
      <c r="CL30" s="11"/>
      <c r="CM30" s="11"/>
      <c r="CO30" s="11"/>
      <c r="CP30" s="11"/>
    </row>
    <row r="31" spans="1:94" s="10" customFormat="1" ht="21" customHeight="1">
      <c r="A31" s="229" t="s">
        <v>42</v>
      </c>
      <c r="B31" s="230">
        <v>172</v>
      </c>
      <c r="C31" s="231">
        <v>0</v>
      </c>
      <c r="D31" s="227">
        <v>0</v>
      </c>
      <c r="E31" s="232">
        <f t="shared" si="0"/>
        <v>0</v>
      </c>
      <c r="F31" s="231">
        <v>1</v>
      </c>
      <c r="G31" s="227">
        <v>0</v>
      </c>
      <c r="H31" s="232">
        <f t="shared" si="1"/>
        <v>1</v>
      </c>
      <c r="I31" s="231">
        <v>7</v>
      </c>
      <c r="J31" s="227">
        <v>4</v>
      </c>
      <c r="K31" s="232">
        <f t="shared" si="2"/>
        <v>11</v>
      </c>
      <c r="L31" s="231">
        <v>12</v>
      </c>
      <c r="M31" s="227">
        <v>3</v>
      </c>
      <c r="N31" s="232">
        <f t="shared" si="3"/>
        <v>15</v>
      </c>
      <c r="O31" s="231">
        <v>0</v>
      </c>
      <c r="P31" s="227">
        <v>0</v>
      </c>
      <c r="Q31" s="232"/>
      <c r="R31" s="231">
        <v>0</v>
      </c>
      <c r="S31" s="227">
        <v>0</v>
      </c>
      <c r="T31" s="232"/>
      <c r="U31" s="231">
        <v>0</v>
      </c>
      <c r="V31" s="227">
        <v>0</v>
      </c>
      <c r="W31" s="232">
        <f t="shared" si="4"/>
        <v>0</v>
      </c>
      <c r="X31" s="231">
        <v>0</v>
      </c>
      <c r="Y31" s="227">
        <v>0</v>
      </c>
      <c r="Z31" s="232">
        <f t="shared" si="5"/>
        <v>0</v>
      </c>
      <c r="AA31" s="231">
        <v>0</v>
      </c>
      <c r="AB31" s="227">
        <v>0</v>
      </c>
      <c r="AC31" s="233"/>
      <c r="AD31" s="231">
        <v>0</v>
      </c>
      <c r="AE31" s="227">
        <v>0</v>
      </c>
      <c r="AF31" s="232">
        <f t="shared" si="6"/>
        <v>0</v>
      </c>
      <c r="AG31" s="231">
        <v>130</v>
      </c>
      <c r="AH31" s="227">
        <v>12</v>
      </c>
      <c r="AI31" s="232">
        <f t="shared" si="7"/>
        <v>142</v>
      </c>
      <c r="AJ31" s="231">
        <v>150</v>
      </c>
      <c r="AK31" s="227">
        <v>19</v>
      </c>
      <c r="AL31" s="232">
        <v>169</v>
      </c>
      <c r="AM31" s="230">
        <v>3</v>
      </c>
      <c r="AN31" s="11"/>
      <c r="AP31" s="11"/>
      <c r="AQ31" s="11"/>
      <c r="AS31" s="11"/>
      <c r="AT31" s="11"/>
      <c r="AV31" s="11"/>
      <c r="AW31" s="11"/>
      <c r="AY31" s="11"/>
      <c r="AZ31" s="11"/>
      <c r="BB31" s="11"/>
      <c r="BC31" s="11"/>
      <c r="BE31" s="11"/>
      <c r="BF31" s="11"/>
      <c r="BH31" s="11"/>
      <c r="BI31" s="11"/>
      <c r="BK31" s="11"/>
      <c r="BL31" s="11"/>
      <c r="BN31" s="11"/>
      <c r="BO31" s="11"/>
      <c r="BQ31" s="11"/>
      <c r="BR31" s="11"/>
      <c r="BT31" s="11"/>
      <c r="BU31" s="11"/>
      <c r="BW31" s="11"/>
      <c r="BX31" s="11"/>
      <c r="BZ31" s="11"/>
      <c r="CA31" s="11"/>
      <c r="CC31" s="11"/>
      <c r="CD31" s="11"/>
      <c r="CF31" s="11"/>
      <c r="CG31" s="11"/>
      <c r="CI31" s="11"/>
      <c r="CJ31" s="11"/>
      <c r="CL31" s="11"/>
      <c r="CM31" s="11"/>
      <c r="CO31" s="11"/>
      <c r="CP31" s="11"/>
    </row>
    <row r="32" spans="1:94" s="10" customFormat="1" ht="21" customHeight="1">
      <c r="A32" s="229" t="s">
        <v>43</v>
      </c>
      <c r="B32" s="230">
        <v>270</v>
      </c>
      <c r="C32" s="231">
        <v>4</v>
      </c>
      <c r="D32" s="227">
        <v>1</v>
      </c>
      <c r="E32" s="232">
        <f t="shared" si="0"/>
        <v>5</v>
      </c>
      <c r="F32" s="231">
        <v>2</v>
      </c>
      <c r="G32" s="227">
        <v>1</v>
      </c>
      <c r="H32" s="232">
        <f t="shared" si="1"/>
        <v>3</v>
      </c>
      <c r="I32" s="231">
        <v>2</v>
      </c>
      <c r="J32" s="227">
        <v>9</v>
      </c>
      <c r="K32" s="232">
        <f t="shared" si="2"/>
        <v>11</v>
      </c>
      <c r="L32" s="231">
        <v>15</v>
      </c>
      <c r="M32" s="227">
        <v>13</v>
      </c>
      <c r="N32" s="232">
        <f t="shared" si="3"/>
        <v>28</v>
      </c>
      <c r="O32" s="231">
        <v>0</v>
      </c>
      <c r="P32" s="227">
        <v>0</v>
      </c>
      <c r="Q32" s="232"/>
      <c r="R32" s="231">
        <v>0</v>
      </c>
      <c r="S32" s="227">
        <v>0</v>
      </c>
      <c r="T32" s="232"/>
      <c r="U32" s="231">
        <v>0</v>
      </c>
      <c r="V32" s="227">
        <v>0</v>
      </c>
      <c r="W32" s="232">
        <f t="shared" si="4"/>
        <v>0</v>
      </c>
      <c r="X32" s="231">
        <v>0</v>
      </c>
      <c r="Y32" s="227">
        <v>0</v>
      </c>
      <c r="Z32" s="232">
        <f t="shared" si="5"/>
        <v>0</v>
      </c>
      <c r="AA32" s="231">
        <v>0</v>
      </c>
      <c r="AB32" s="227">
        <v>0</v>
      </c>
      <c r="AC32" s="233"/>
      <c r="AD32" s="231">
        <v>0</v>
      </c>
      <c r="AE32" s="227">
        <v>0</v>
      </c>
      <c r="AF32" s="232">
        <f t="shared" si="6"/>
        <v>0</v>
      </c>
      <c r="AG32" s="231">
        <v>214</v>
      </c>
      <c r="AH32" s="227">
        <v>7</v>
      </c>
      <c r="AI32" s="232">
        <f t="shared" si="7"/>
        <v>221</v>
      </c>
      <c r="AJ32" s="231">
        <v>237</v>
      </c>
      <c r="AK32" s="227">
        <v>31</v>
      </c>
      <c r="AL32" s="232">
        <v>268</v>
      </c>
      <c r="AM32" s="230">
        <v>2</v>
      </c>
      <c r="AN32" s="11"/>
      <c r="AP32" s="11"/>
      <c r="AQ32" s="11"/>
      <c r="AS32" s="11"/>
      <c r="AT32" s="11"/>
      <c r="AV32" s="11"/>
      <c r="AW32" s="11"/>
      <c r="AY32" s="11"/>
      <c r="AZ32" s="11"/>
      <c r="BB32" s="11"/>
      <c r="BC32" s="11"/>
      <c r="BE32" s="11"/>
      <c r="BF32" s="11"/>
      <c r="BH32" s="11"/>
      <c r="BI32" s="11"/>
      <c r="BK32" s="11"/>
      <c r="BL32" s="11"/>
      <c r="BN32" s="11"/>
      <c r="BO32" s="11"/>
      <c r="BQ32" s="11"/>
      <c r="BR32" s="11"/>
      <c r="BT32" s="11"/>
      <c r="BU32" s="11"/>
      <c r="BW32" s="11"/>
      <c r="BX32" s="11"/>
      <c r="BZ32" s="11"/>
      <c r="CA32" s="11"/>
      <c r="CC32" s="11"/>
      <c r="CD32" s="11"/>
      <c r="CF32" s="11"/>
      <c r="CG32" s="11"/>
      <c r="CI32" s="11"/>
      <c r="CJ32" s="11"/>
      <c r="CL32" s="11"/>
      <c r="CM32" s="11"/>
      <c r="CO32" s="11"/>
      <c r="CP32" s="11"/>
    </row>
    <row r="33" spans="1:94" s="10" customFormat="1" ht="21" customHeight="1">
      <c r="A33" s="234" t="s">
        <v>44</v>
      </c>
      <c r="B33" s="235">
        <v>240</v>
      </c>
      <c r="C33" s="236">
        <v>2</v>
      </c>
      <c r="D33" s="237">
        <v>0</v>
      </c>
      <c r="E33" s="238">
        <f t="shared" si="0"/>
        <v>2</v>
      </c>
      <c r="F33" s="236">
        <v>0</v>
      </c>
      <c r="G33" s="237">
        <v>0</v>
      </c>
      <c r="H33" s="238">
        <f t="shared" si="1"/>
        <v>0</v>
      </c>
      <c r="I33" s="236">
        <v>1</v>
      </c>
      <c r="J33" s="237">
        <v>4</v>
      </c>
      <c r="K33" s="238">
        <f t="shared" si="2"/>
        <v>5</v>
      </c>
      <c r="L33" s="236">
        <v>15</v>
      </c>
      <c r="M33" s="237">
        <v>6</v>
      </c>
      <c r="N33" s="238">
        <f t="shared" si="3"/>
        <v>21</v>
      </c>
      <c r="O33" s="236">
        <v>0</v>
      </c>
      <c r="P33" s="237">
        <v>0</v>
      </c>
      <c r="Q33" s="238"/>
      <c r="R33" s="236">
        <v>0</v>
      </c>
      <c r="S33" s="237">
        <v>0</v>
      </c>
      <c r="T33" s="238"/>
      <c r="U33" s="236">
        <v>0</v>
      </c>
      <c r="V33" s="237">
        <v>0</v>
      </c>
      <c r="W33" s="238">
        <f t="shared" si="4"/>
        <v>0</v>
      </c>
      <c r="X33" s="236">
        <v>0</v>
      </c>
      <c r="Y33" s="237">
        <v>0</v>
      </c>
      <c r="Z33" s="238">
        <f t="shared" si="5"/>
        <v>0</v>
      </c>
      <c r="AA33" s="236">
        <v>0</v>
      </c>
      <c r="AB33" s="237">
        <v>0</v>
      </c>
      <c r="AC33" s="239"/>
      <c r="AD33" s="236">
        <v>0</v>
      </c>
      <c r="AE33" s="237">
        <v>0</v>
      </c>
      <c r="AF33" s="238">
        <f t="shared" si="6"/>
        <v>0</v>
      </c>
      <c r="AG33" s="236">
        <v>198</v>
      </c>
      <c r="AH33" s="237">
        <v>12</v>
      </c>
      <c r="AI33" s="238">
        <f t="shared" si="7"/>
        <v>210</v>
      </c>
      <c r="AJ33" s="236">
        <v>216</v>
      </c>
      <c r="AK33" s="237">
        <v>22</v>
      </c>
      <c r="AL33" s="232">
        <v>238</v>
      </c>
      <c r="AM33" s="230">
        <v>2</v>
      </c>
      <c r="AN33" s="11"/>
      <c r="AP33" s="11"/>
      <c r="AQ33" s="11"/>
      <c r="AS33" s="11"/>
      <c r="AT33" s="11"/>
      <c r="AV33" s="11"/>
      <c r="AW33" s="11"/>
      <c r="AY33" s="11"/>
      <c r="AZ33" s="11"/>
      <c r="BB33" s="11"/>
      <c r="BC33" s="11"/>
      <c r="BE33" s="11"/>
      <c r="BF33" s="11"/>
      <c r="BH33" s="11"/>
      <c r="BI33" s="11"/>
      <c r="BK33" s="11"/>
      <c r="BL33" s="11"/>
      <c r="BN33" s="11"/>
      <c r="BO33" s="11"/>
      <c r="BQ33" s="11"/>
      <c r="BR33" s="11"/>
      <c r="BT33" s="11"/>
      <c r="BU33" s="11"/>
      <c r="BW33" s="11"/>
      <c r="BX33" s="11"/>
      <c r="BZ33" s="11"/>
      <c r="CA33" s="11"/>
      <c r="CC33" s="11"/>
      <c r="CD33" s="11"/>
      <c r="CF33" s="11"/>
      <c r="CG33" s="11"/>
      <c r="CI33" s="11"/>
      <c r="CJ33" s="11"/>
      <c r="CL33" s="11"/>
      <c r="CM33" s="11"/>
      <c r="CO33" s="11"/>
      <c r="CP33" s="11"/>
    </row>
    <row r="34" spans="1:94" s="10" customFormat="1" ht="21" customHeight="1">
      <c r="A34" s="229" t="s">
        <v>45</v>
      </c>
      <c r="B34" s="230">
        <v>191</v>
      </c>
      <c r="C34" s="231">
        <v>0</v>
      </c>
      <c r="D34" s="227">
        <v>0</v>
      </c>
      <c r="E34" s="232">
        <f t="shared" si="0"/>
        <v>0</v>
      </c>
      <c r="F34" s="231">
        <v>1</v>
      </c>
      <c r="G34" s="227">
        <v>0</v>
      </c>
      <c r="H34" s="232">
        <f t="shared" si="1"/>
        <v>1</v>
      </c>
      <c r="I34" s="231">
        <v>4</v>
      </c>
      <c r="J34" s="227">
        <v>1</v>
      </c>
      <c r="K34" s="232">
        <f t="shared" si="2"/>
        <v>5</v>
      </c>
      <c r="L34" s="231">
        <v>10</v>
      </c>
      <c r="M34" s="227">
        <v>5</v>
      </c>
      <c r="N34" s="232">
        <f t="shared" si="3"/>
        <v>15</v>
      </c>
      <c r="O34" s="231">
        <v>0</v>
      </c>
      <c r="P34" s="227">
        <v>0</v>
      </c>
      <c r="Q34" s="232"/>
      <c r="R34" s="231">
        <v>0</v>
      </c>
      <c r="S34" s="227">
        <v>0</v>
      </c>
      <c r="T34" s="232"/>
      <c r="U34" s="231">
        <v>0</v>
      </c>
      <c r="V34" s="227">
        <v>0</v>
      </c>
      <c r="W34" s="232">
        <f t="shared" si="4"/>
        <v>0</v>
      </c>
      <c r="X34" s="231">
        <v>0</v>
      </c>
      <c r="Y34" s="227">
        <v>0</v>
      </c>
      <c r="Z34" s="232">
        <f t="shared" si="5"/>
        <v>0</v>
      </c>
      <c r="AA34" s="231">
        <v>0</v>
      </c>
      <c r="AB34" s="227">
        <v>0</v>
      </c>
      <c r="AC34" s="233"/>
      <c r="AD34" s="231">
        <v>0</v>
      </c>
      <c r="AE34" s="227">
        <v>0</v>
      </c>
      <c r="AF34" s="232">
        <f t="shared" si="6"/>
        <v>0</v>
      </c>
      <c r="AG34" s="231">
        <v>148</v>
      </c>
      <c r="AH34" s="227">
        <v>19</v>
      </c>
      <c r="AI34" s="232">
        <f t="shared" si="7"/>
        <v>167</v>
      </c>
      <c r="AJ34" s="231">
        <v>163</v>
      </c>
      <c r="AK34" s="227">
        <v>25</v>
      </c>
      <c r="AL34" s="226">
        <v>188</v>
      </c>
      <c r="AM34" s="223">
        <v>3</v>
      </c>
      <c r="AN34" s="11"/>
      <c r="AP34" s="11"/>
      <c r="AQ34" s="11"/>
      <c r="AS34" s="11"/>
      <c r="AT34" s="11"/>
      <c r="AV34" s="11"/>
      <c r="AW34" s="11"/>
      <c r="AY34" s="11"/>
      <c r="AZ34" s="11"/>
      <c r="BB34" s="11"/>
      <c r="BC34" s="11"/>
      <c r="BE34" s="11"/>
      <c r="BF34" s="11"/>
      <c r="BH34" s="11"/>
      <c r="BI34" s="11"/>
      <c r="BK34" s="11"/>
      <c r="BL34" s="11"/>
      <c r="BN34" s="11"/>
      <c r="BO34" s="11"/>
      <c r="BQ34" s="11"/>
      <c r="BR34" s="11"/>
      <c r="BT34" s="11"/>
      <c r="BU34" s="11"/>
      <c r="BW34" s="11"/>
      <c r="BX34" s="11"/>
      <c r="BZ34" s="11"/>
      <c r="CA34" s="11"/>
      <c r="CC34" s="11"/>
      <c r="CD34" s="11"/>
      <c r="CF34" s="11"/>
      <c r="CG34" s="11"/>
      <c r="CI34" s="11"/>
      <c r="CJ34" s="11"/>
      <c r="CL34" s="11"/>
      <c r="CM34" s="11"/>
      <c r="CO34" s="11"/>
      <c r="CP34" s="11"/>
    </row>
    <row r="35" spans="1:94" s="10" customFormat="1" ht="21" customHeight="1">
      <c r="A35" s="229" t="s">
        <v>46</v>
      </c>
      <c r="B35" s="230">
        <v>128</v>
      </c>
      <c r="C35" s="231">
        <v>1</v>
      </c>
      <c r="D35" s="227">
        <v>0</v>
      </c>
      <c r="E35" s="232">
        <f t="shared" si="0"/>
        <v>1</v>
      </c>
      <c r="F35" s="231">
        <v>0</v>
      </c>
      <c r="G35" s="227">
        <v>0</v>
      </c>
      <c r="H35" s="232">
        <f t="shared" si="1"/>
        <v>0</v>
      </c>
      <c r="I35" s="231">
        <v>1</v>
      </c>
      <c r="J35" s="227">
        <v>0</v>
      </c>
      <c r="K35" s="232">
        <f t="shared" si="2"/>
        <v>1</v>
      </c>
      <c r="L35" s="231">
        <v>4</v>
      </c>
      <c r="M35" s="227">
        <v>2</v>
      </c>
      <c r="N35" s="232">
        <f t="shared" si="3"/>
        <v>6</v>
      </c>
      <c r="O35" s="231">
        <v>0</v>
      </c>
      <c r="P35" s="227">
        <v>0</v>
      </c>
      <c r="Q35" s="232"/>
      <c r="R35" s="231">
        <v>0</v>
      </c>
      <c r="S35" s="227">
        <v>0</v>
      </c>
      <c r="T35" s="232"/>
      <c r="U35" s="231">
        <v>0</v>
      </c>
      <c r="V35" s="227">
        <v>0</v>
      </c>
      <c r="W35" s="232">
        <f t="shared" si="4"/>
        <v>0</v>
      </c>
      <c r="X35" s="231">
        <v>0</v>
      </c>
      <c r="Y35" s="227">
        <v>0</v>
      </c>
      <c r="Z35" s="232">
        <f t="shared" si="5"/>
        <v>0</v>
      </c>
      <c r="AA35" s="231">
        <v>0</v>
      </c>
      <c r="AB35" s="227">
        <v>0</v>
      </c>
      <c r="AC35" s="233"/>
      <c r="AD35" s="231">
        <v>0</v>
      </c>
      <c r="AE35" s="227">
        <v>0</v>
      </c>
      <c r="AF35" s="232">
        <f t="shared" si="6"/>
        <v>0</v>
      </c>
      <c r="AG35" s="231">
        <v>110</v>
      </c>
      <c r="AH35" s="227">
        <v>8</v>
      </c>
      <c r="AI35" s="232">
        <f t="shared" si="7"/>
        <v>118</v>
      </c>
      <c r="AJ35" s="231">
        <v>116</v>
      </c>
      <c r="AK35" s="227">
        <v>10</v>
      </c>
      <c r="AL35" s="232">
        <v>126</v>
      </c>
      <c r="AM35" s="230">
        <v>2</v>
      </c>
      <c r="AN35" s="11"/>
      <c r="AP35" s="11"/>
      <c r="AQ35" s="11"/>
      <c r="AS35" s="11"/>
      <c r="AT35" s="11"/>
      <c r="AV35" s="11"/>
      <c r="AW35" s="11"/>
      <c r="AY35" s="11"/>
      <c r="AZ35" s="11"/>
      <c r="BB35" s="11"/>
      <c r="BC35" s="11"/>
      <c r="BE35" s="11"/>
      <c r="BF35" s="11"/>
      <c r="BH35" s="11"/>
      <c r="BI35" s="11"/>
      <c r="BK35" s="11"/>
      <c r="BL35" s="11"/>
      <c r="BN35" s="11"/>
      <c r="BO35" s="11"/>
      <c r="BQ35" s="11"/>
      <c r="BR35" s="11"/>
      <c r="BT35" s="11"/>
      <c r="BU35" s="11"/>
      <c r="BW35" s="11"/>
      <c r="BX35" s="11"/>
      <c r="BZ35" s="11"/>
      <c r="CA35" s="11"/>
      <c r="CC35" s="11"/>
      <c r="CD35" s="11"/>
      <c r="CF35" s="11"/>
      <c r="CG35" s="11"/>
      <c r="CI35" s="11"/>
      <c r="CJ35" s="11"/>
      <c r="CL35" s="11"/>
      <c r="CM35" s="11"/>
      <c r="CO35" s="11"/>
      <c r="CP35" s="11"/>
    </row>
    <row r="36" spans="1:94" s="10" customFormat="1" ht="21" customHeight="1">
      <c r="A36" s="229" t="s">
        <v>47</v>
      </c>
      <c r="B36" s="230">
        <v>133</v>
      </c>
      <c r="C36" s="231">
        <v>0</v>
      </c>
      <c r="D36" s="227">
        <v>0</v>
      </c>
      <c r="E36" s="232">
        <f t="shared" si="0"/>
        <v>0</v>
      </c>
      <c r="F36" s="231">
        <v>1</v>
      </c>
      <c r="G36" s="227">
        <v>0</v>
      </c>
      <c r="H36" s="232">
        <f t="shared" si="1"/>
        <v>1</v>
      </c>
      <c r="I36" s="231">
        <v>2</v>
      </c>
      <c r="J36" s="227">
        <v>2</v>
      </c>
      <c r="K36" s="232">
        <f t="shared" si="2"/>
        <v>4</v>
      </c>
      <c r="L36" s="231">
        <v>8</v>
      </c>
      <c r="M36" s="227">
        <v>1</v>
      </c>
      <c r="N36" s="232">
        <f t="shared" si="3"/>
        <v>9</v>
      </c>
      <c r="O36" s="231">
        <v>0</v>
      </c>
      <c r="P36" s="227">
        <v>0</v>
      </c>
      <c r="Q36" s="232"/>
      <c r="R36" s="231">
        <v>0</v>
      </c>
      <c r="S36" s="227">
        <v>0</v>
      </c>
      <c r="T36" s="232"/>
      <c r="U36" s="231">
        <v>0</v>
      </c>
      <c r="V36" s="227">
        <v>0</v>
      </c>
      <c r="W36" s="232">
        <f t="shared" si="4"/>
        <v>0</v>
      </c>
      <c r="X36" s="231">
        <v>0</v>
      </c>
      <c r="Y36" s="227">
        <v>0</v>
      </c>
      <c r="Z36" s="232">
        <f t="shared" si="5"/>
        <v>0</v>
      </c>
      <c r="AA36" s="231">
        <v>0</v>
      </c>
      <c r="AB36" s="227">
        <v>0</v>
      </c>
      <c r="AC36" s="233"/>
      <c r="AD36" s="231">
        <v>0</v>
      </c>
      <c r="AE36" s="227">
        <v>1</v>
      </c>
      <c r="AF36" s="232">
        <f t="shared" si="6"/>
        <v>1</v>
      </c>
      <c r="AG36" s="231">
        <v>109</v>
      </c>
      <c r="AH36" s="227">
        <v>6</v>
      </c>
      <c r="AI36" s="232">
        <f t="shared" si="7"/>
        <v>115</v>
      </c>
      <c r="AJ36" s="231">
        <v>120</v>
      </c>
      <c r="AK36" s="227">
        <v>10</v>
      </c>
      <c r="AL36" s="232">
        <v>130</v>
      </c>
      <c r="AM36" s="230">
        <v>3</v>
      </c>
      <c r="AN36" s="11"/>
      <c r="AP36" s="11"/>
      <c r="AQ36" s="11"/>
      <c r="AS36" s="11"/>
      <c r="AT36" s="11"/>
      <c r="AV36" s="11"/>
      <c r="AW36" s="11"/>
      <c r="AY36" s="11"/>
      <c r="AZ36" s="11"/>
      <c r="BB36" s="11"/>
      <c r="BC36" s="11"/>
      <c r="BE36" s="11"/>
      <c r="BF36" s="11"/>
      <c r="BH36" s="11"/>
      <c r="BI36" s="11"/>
      <c r="BK36" s="11"/>
      <c r="BL36" s="11"/>
      <c r="BN36" s="11"/>
      <c r="BO36" s="11"/>
      <c r="BQ36" s="11"/>
      <c r="BR36" s="11"/>
      <c r="BT36" s="11"/>
      <c r="BU36" s="11"/>
      <c r="BW36" s="11"/>
      <c r="BX36" s="11"/>
      <c r="BZ36" s="11"/>
      <c r="CA36" s="11"/>
      <c r="CC36" s="11"/>
      <c r="CD36" s="11"/>
      <c r="CF36" s="11"/>
      <c r="CG36" s="11"/>
      <c r="CI36" s="11"/>
      <c r="CJ36" s="11"/>
      <c r="CL36" s="11"/>
      <c r="CM36" s="11"/>
      <c r="CO36" s="11"/>
      <c r="CP36" s="11"/>
    </row>
    <row r="37" spans="1:94" s="10" customFormat="1" ht="21" customHeight="1">
      <c r="A37" s="229" t="s">
        <v>48</v>
      </c>
      <c r="B37" s="230">
        <v>130</v>
      </c>
      <c r="C37" s="231">
        <v>0</v>
      </c>
      <c r="D37" s="227">
        <v>0</v>
      </c>
      <c r="E37" s="232">
        <f t="shared" si="0"/>
        <v>0</v>
      </c>
      <c r="F37" s="231">
        <v>1</v>
      </c>
      <c r="G37" s="227">
        <v>0</v>
      </c>
      <c r="H37" s="232">
        <f t="shared" si="1"/>
        <v>1</v>
      </c>
      <c r="I37" s="231">
        <v>4</v>
      </c>
      <c r="J37" s="227">
        <v>3</v>
      </c>
      <c r="K37" s="232">
        <f t="shared" si="2"/>
        <v>7</v>
      </c>
      <c r="L37" s="231">
        <v>6</v>
      </c>
      <c r="M37" s="227">
        <v>0</v>
      </c>
      <c r="N37" s="232">
        <f t="shared" si="3"/>
        <v>6</v>
      </c>
      <c r="O37" s="231">
        <v>0</v>
      </c>
      <c r="P37" s="227">
        <v>0</v>
      </c>
      <c r="Q37" s="232"/>
      <c r="R37" s="231">
        <v>0</v>
      </c>
      <c r="S37" s="227">
        <v>0</v>
      </c>
      <c r="T37" s="232"/>
      <c r="U37" s="231">
        <v>1</v>
      </c>
      <c r="V37" s="227">
        <v>0</v>
      </c>
      <c r="W37" s="232">
        <f t="shared" si="4"/>
        <v>1</v>
      </c>
      <c r="X37" s="231">
        <v>0</v>
      </c>
      <c r="Y37" s="227">
        <v>0</v>
      </c>
      <c r="Z37" s="232">
        <f t="shared" si="5"/>
        <v>0</v>
      </c>
      <c r="AA37" s="231">
        <v>0</v>
      </c>
      <c r="AB37" s="227">
        <v>0</v>
      </c>
      <c r="AC37" s="233"/>
      <c r="AD37" s="231">
        <v>0</v>
      </c>
      <c r="AE37" s="227">
        <v>0</v>
      </c>
      <c r="AF37" s="232">
        <f t="shared" si="6"/>
        <v>0</v>
      </c>
      <c r="AG37" s="231">
        <v>102</v>
      </c>
      <c r="AH37" s="227">
        <v>11</v>
      </c>
      <c r="AI37" s="232">
        <f t="shared" si="7"/>
        <v>113</v>
      </c>
      <c r="AJ37" s="231">
        <v>114</v>
      </c>
      <c r="AK37" s="227">
        <v>14</v>
      </c>
      <c r="AL37" s="232">
        <v>128</v>
      </c>
      <c r="AM37" s="230">
        <v>2</v>
      </c>
      <c r="AN37" s="11"/>
      <c r="AP37" s="11"/>
      <c r="AQ37" s="11"/>
      <c r="AS37" s="11"/>
      <c r="AT37" s="11"/>
      <c r="AV37" s="11"/>
      <c r="AW37" s="11"/>
      <c r="AY37" s="11"/>
      <c r="AZ37" s="11"/>
      <c r="BB37" s="11"/>
      <c r="BC37" s="11"/>
      <c r="BE37" s="11"/>
      <c r="BF37" s="11"/>
      <c r="BH37" s="11"/>
      <c r="BI37" s="11"/>
      <c r="BK37" s="11"/>
      <c r="BL37" s="11"/>
      <c r="BN37" s="11"/>
      <c r="BO37" s="11"/>
      <c r="BQ37" s="11"/>
      <c r="BR37" s="11"/>
      <c r="BT37" s="11"/>
      <c r="BU37" s="11"/>
      <c r="BW37" s="11"/>
      <c r="BX37" s="11"/>
      <c r="BZ37" s="11"/>
      <c r="CA37" s="11"/>
      <c r="CC37" s="11"/>
      <c r="CD37" s="11"/>
      <c r="CF37" s="11"/>
      <c r="CG37" s="11"/>
      <c r="CI37" s="11"/>
      <c r="CJ37" s="11"/>
      <c r="CL37" s="11"/>
      <c r="CM37" s="11"/>
      <c r="CO37" s="11"/>
      <c r="CP37" s="11"/>
    </row>
    <row r="38" spans="1:94" s="10" customFormat="1" ht="21" customHeight="1">
      <c r="A38" s="234" t="s">
        <v>49</v>
      </c>
      <c r="B38" s="235">
        <v>67</v>
      </c>
      <c r="C38" s="236">
        <v>0</v>
      </c>
      <c r="D38" s="237">
        <v>0</v>
      </c>
      <c r="E38" s="238">
        <f t="shared" si="0"/>
        <v>0</v>
      </c>
      <c r="F38" s="236">
        <v>0</v>
      </c>
      <c r="G38" s="237">
        <v>0</v>
      </c>
      <c r="H38" s="238">
        <f t="shared" si="1"/>
        <v>0</v>
      </c>
      <c r="I38" s="236">
        <v>1</v>
      </c>
      <c r="J38" s="237">
        <v>0</v>
      </c>
      <c r="K38" s="238">
        <f t="shared" si="2"/>
        <v>1</v>
      </c>
      <c r="L38" s="236">
        <v>3</v>
      </c>
      <c r="M38" s="237">
        <v>0</v>
      </c>
      <c r="N38" s="238">
        <f t="shared" si="3"/>
        <v>3</v>
      </c>
      <c r="O38" s="236">
        <v>0</v>
      </c>
      <c r="P38" s="237">
        <v>0</v>
      </c>
      <c r="Q38" s="238"/>
      <c r="R38" s="236">
        <v>0</v>
      </c>
      <c r="S38" s="237">
        <v>0</v>
      </c>
      <c r="T38" s="238"/>
      <c r="U38" s="236">
        <v>0</v>
      </c>
      <c r="V38" s="237">
        <v>0</v>
      </c>
      <c r="W38" s="238">
        <f t="shared" si="4"/>
        <v>0</v>
      </c>
      <c r="X38" s="236">
        <v>0</v>
      </c>
      <c r="Y38" s="237">
        <v>0</v>
      </c>
      <c r="Z38" s="238">
        <f t="shared" si="5"/>
        <v>0</v>
      </c>
      <c r="AA38" s="236">
        <v>0</v>
      </c>
      <c r="AB38" s="237">
        <v>0</v>
      </c>
      <c r="AC38" s="239"/>
      <c r="AD38" s="236">
        <v>0</v>
      </c>
      <c r="AE38" s="237">
        <v>0</v>
      </c>
      <c r="AF38" s="238">
        <f t="shared" si="6"/>
        <v>0</v>
      </c>
      <c r="AG38" s="236">
        <v>51</v>
      </c>
      <c r="AH38" s="237">
        <v>11</v>
      </c>
      <c r="AI38" s="238">
        <f t="shared" si="7"/>
        <v>62</v>
      </c>
      <c r="AJ38" s="236">
        <v>55</v>
      </c>
      <c r="AK38" s="237">
        <v>11</v>
      </c>
      <c r="AL38" s="232">
        <v>66</v>
      </c>
      <c r="AM38" s="235">
        <v>1</v>
      </c>
      <c r="AN38" s="11"/>
      <c r="AP38" s="11"/>
      <c r="AQ38" s="11"/>
      <c r="AS38" s="11"/>
      <c r="AT38" s="11"/>
      <c r="AV38" s="11"/>
      <c r="AW38" s="11"/>
      <c r="AY38" s="11"/>
      <c r="AZ38" s="11"/>
      <c r="BB38" s="11"/>
      <c r="BC38" s="11"/>
      <c r="BE38" s="11"/>
      <c r="BF38" s="11"/>
      <c r="BH38" s="11"/>
      <c r="BI38" s="11"/>
      <c r="BK38" s="11"/>
      <c r="BL38" s="11"/>
      <c r="BN38" s="11"/>
      <c r="BO38" s="11"/>
      <c r="BQ38" s="11"/>
      <c r="BR38" s="11"/>
      <c r="BT38" s="11"/>
      <c r="BU38" s="11"/>
      <c r="BW38" s="11"/>
      <c r="BX38" s="11"/>
      <c r="BZ38" s="11"/>
      <c r="CA38" s="11"/>
      <c r="CC38" s="11"/>
      <c r="CD38" s="11"/>
      <c r="CF38" s="11"/>
      <c r="CG38" s="11"/>
      <c r="CI38" s="11"/>
      <c r="CJ38" s="11"/>
      <c r="CL38" s="11"/>
      <c r="CM38" s="11"/>
      <c r="CO38" s="11"/>
      <c r="CP38" s="11"/>
    </row>
    <row r="39" spans="1:94" s="10" customFormat="1" ht="21" customHeight="1">
      <c r="A39" s="229" t="s">
        <v>50</v>
      </c>
      <c r="B39" s="230">
        <v>199</v>
      </c>
      <c r="C39" s="231">
        <v>0</v>
      </c>
      <c r="D39" s="227">
        <v>0</v>
      </c>
      <c r="E39" s="232">
        <f t="shared" si="0"/>
        <v>0</v>
      </c>
      <c r="F39" s="231">
        <v>0</v>
      </c>
      <c r="G39" s="227">
        <v>1</v>
      </c>
      <c r="H39" s="232">
        <f t="shared" si="1"/>
        <v>1</v>
      </c>
      <c r="I39" s="231">
        <v>4</v>
      </c>
      <c r="J39" s="227">
        <v>2</v>
      </c>
      <c r="K39" s="232">
        <f t="shared" si="2"/>
        <v>6</v>
      </c>
      <c r="L39" s="231">
        <v>10</v>
      </c>
      <c r="M39" s="227">
        <v>3</v>
      </c>
      <c r="N39" s="232">
        <f t="shared" si="3"/>
        <v>13</v>
      </c>
      <c r="O39" s="231">
        <v>0</v>
      </c>
      <c r="P39" s="227">
        <v>0</v>
      </c>
      <c r="Q39" s="232"/>
      <c r="R39" s="231">
        <v>0</v>
      </c>
      <c r="S39" s="227">
        <v>0</v>
      </c>
      <c r="T39" s="232"/>
      <c r="U39" s="231">
        <v>0</v>
      </c>
      <c r="V39" s="227">
        <v>0</v>
      </c>
      <c r="W39" s="232">
        <f t="shared" si="4"/>
        <v>0</v>
      </c>
      <c r="X39" s="231">
        <v>0</v>
      </c>
      <c r="Y39" s="227">
        <v>0</v>
      </c>
      <c r="Z39" s="232">
        <f t="shared" si="5"/>
        <v>0</v>
      </c>
      <c r="AA39" s="231">
        <v>0</v>
      </c>
      <c r="AB39" s="227">
        <v>0</v>
      </c>
      <c r="AC39" s="233"/>
      <c r="AD39" s="231">
        <v>0</v>
      </c>
      <c r="AE39" s="227">
        <v>0</v>
      </c>
      <c r="AF39" s="232">
        <f t="shared" si="6"/>
        <v>0</v>
      </c>
      <c r="AG39" s="231">
        <v>162</v>
      </c>
      <c r="AH39" s="227">
        <v>14</v>
      </c>
      <c r="AI39" s="232">
        <f t="shared" si="7"/>
        <v>176</v>
      </c>
      <c r="AJ39" s="231">
        <v>176</v>
      </c>
      <c r="AK39" s="227">
        <v>20</v>
      </c>
      <c r="AL39" s="226">
        <v>196</v>
      </c>
      <c r="AM39" s="230">
        <v>3</v>
      </c>
      <c r="AN39" s="11"/>
      <c r="AP39" s="11"/>
      <c r="AQ39" s="11"/>
      <c r="AS39" s="11"/>
      <c r="AT39" s="11"/>
      <c r="AV39" s="11"/>
      <c r="AW39" s="11"/>
      <c r="AY39" s="11"/>
      <c r="AZ39" s="11"/>
      <c r="BB39" s="11"/>
      <c r="BC39" s="11"/>
      <c r="BE39" s="11"/>
      <c r="BF39" s="11"/>
      <c r="BH39" s="11"/>
      <c r="BI39" s="11"/>
      <c r="BK39" s="11"/>
      <c r="BL39" s="11"/>
      <c r="BN39" s="11"/>
      <c r="BO39" s="11"/>
      <c r="BQ39" s="11"/>
      <c r="BR39" s="11"/>
      <c r="BT39" s="11"/>
      <c r="BU39" s="11"/>
      <c r="BW39" s="11"/>
      <c r="BX39" s="11"/>
      <c r="BZ39" s="11"/>
      <c r="CA39" s="11"/>
      <c r="CC39" s="11"/>
      <c r="CD39" s="11"/>
      <c r="CF39" s="11"/>
      <c r="CG39" s="11"/>
      <c r="CI39" s="11"/>
      <c r="CJ39" s="11"/>
      <c r="CL39" s="11"/>
      <c r="CM39" s="11"/>
      <c r="CO39" s="11"/>
      <c r="CP39" s="11"/>
    </row>
    <row r="40" spans="1:94" s="10" customFormat="1" ht="21" customHeight="1">
      <c r="A40" s="229" t="s">
        <v>51</v>
      </c>
      <c r="B40" s="230">
        <v>118</v>
      </c>
      <c r="C40" s="231">
        <v>0</v>
      </c>
      <c r="D40" s="227">
        <v>0</v>
      </c>
      <c r="E40" s="232">
        <f t="shared" si="0"/>
        <v>0</v>
      </c>
      <c r="F40" s="231">
        <v>0</v>
      </c>
      <c r="G40" s="227">
        <v>0</v>
      </c>
      <c r="H40" s="232">
        <f t="shared" si="1"/>
        <v>0</v>
      </c>
      <c r="I40" s="231">
        <v>3</v>
      </c>
      <c r="J40" s="227">
        <v>3</v>
      </c>
      <c r="K40" s="232">
        <f t="shared" si="2"/>
        <v>6</v>
      </c>
      <c r="L40" s="231">
        <v>5</v>
      </c>
      <c r="M40" s="227">
        <v>1</v>
      </c>
      <c r="N40" s="232">
        <f t="shared" si="3"/>
        <v>6</v>
      </c>
      <c r="O40" s="231">
        <v>0</v>
      </c>
      <c r="P40" s="227">
        <v>0</v>
      </c>
      <c r="Q40" s="232"/>
      <c r="R40" s="231">
        <v>0</v>
      </c>
      <c r="S40" s="227">
        <v>0</v>
      </c>
      <c r="T40" s="232"/>
      <c r="U40" s="231">
        <v>2</v>
      </c>
      <c r="V40" s="227">
        <v>0</v>
      </c>
      <c r="W40" s="232">
        <f t="shared" si="4"/>
        <v>2</v>
      </c>
      <c r="X40" s="231">
        <v>0</v>
      </c>
      <c r="Y40" s="227">
        <v>0</v>
      </c>
      <c r="Z40" s="232">
        <f t="shared" si="5"/>
        <v>0</v>
      </c>
      <c r="AA40" s="231">
        <v>0</v>
      </c>
      <c r="AB40" s="227">
        <v>0</v>
      </c>
      <c r="AC40" s="233"/>
      <c r="AD40" s="231">
        <v>0</v>
      </c>
      <c r="AE40" s="227">
        <v>0</v>
      </c>
      <c r="AF40" s="232">
        <f t="shared" si="6"/>
        <v>0</v>
      </c>
      <c r="AG40" s="231">
        <v>97</v>
      </c>
      <c r="AH40" s="227">
        <v>4</v>
      </c>
      <c r="AI40" s="232">
        <f t="shared" si="7"/>
        <v>101</v>
      </c>
      <c r="AJ40" s="231">
        <v>107</v>
      </c>
      <c r="AK40" s="227">
        <v>8</v>
      </c>
      <c r="AL40" s="232">
        <v>115</v>
      </c>
      <c r="AM40" s="230">
        <v>3</v>
      </c>
      <c r="AN40" s="11"/>
      <c r="AP40" s="11"/>
      <c r="AQ40" s="11"/>
      <c r="AS40" s="11"/>
      <c r="AT40" s="11"/>
      <c r="AV40" s="11"/>
      <c r="AW40" s="11"/>
      <c r="AY40" s="11"/>
      <c r="AZ40" s="11"/>
      <c r="BB40" s="11"/>
      <c r="BC40" s="11"/>
      <c r="BE40" s="11"/>
      <c r="BF40" s="11"/>
      <c r="BH40" s="11"/>
      <c r="BI40" s="11"/>
      <c r="BK40" s="11"/>
      <c r="BL40" s="11"/>
      <c r="BN40" s="11"/>
      <c r="BO40" s="11"/>
      <c r="BQ40" s="11"/>
      <c r="BR40" s="11"/>
      <c r="BT40" s="11"/>
      <c r="BU40" s="11"/>
      <c r="BW40" s="11"/>
      <c r="BX40" s="11"/>
      <c r="BZ40" s="11"/>
      <c r="CA40" s="11"/>
      <c r="CC40" s="11"/>
      <c r="CD40" s="11"/>
      <c r="CF40" s="11"/>
      <c r="CG40" s="11"/>
      <c r="CI40" s="11"/>
      <c r="CJ40" s="11"/>
      <c r="CL40" s="11"/>
      <c r="CM40" s="11"/>
      <c r="CO40" s="11"/>
      <c r="CP40" s="11"/>
    </row>
    <row r="41" spans="1:94" s="10" customFormat="1" ht="21" customHeight="1">
      <c r="A41" s="229" t="s">
        <v>52</v>
      </c>
      <c r="B41" s="230">
        <v>126</v>
      </c>
      <c r="C41" s="231">
        <v>0</v>
      </c>
      <c r="D41" s="227">
        <v>0</v>
      </c>
      <c r="E41" s="232">
        <f t="shared" si="0"/>
        <v>0</v>
      </c>
      <c r="F41" s="231">
        <v>0</v>
      </c>
      <c r="G41" s="227">
        <v>0</v>
      </c>
      <c r="H41" s="232">
        <f t="shared" si="1"/>
        <v>0</v>
      </c>
      <c r="I41" s="231">
        <v>4</v>
      </c>
      <c r="J41" s="227">
        <v>1</v>
      </c>
      <c r="K41" s="232">
        <f t="shared" si="2"/>
        <v>5</v>
      </c>
      <c r="L41" s="231">
        <v>6</v>
      </c>
      <c r="M41" s="227">
        <v>0</v>
      </c>
      <c r="N41" s="232">
        <f t="shared" si="3"/>
        <v>6</v>
      </c>
      <c r="O41" s="231">
        <v>0</v>
      </c>
      <c r="P41" s="227">
        <v>0</v>
      </c>
      <c r="Q41" s="232"/>
      <c r="R41" s="231">
        <v>0</v>
      </c>
      <c r="S41" s="227">
        <v>0</v>
      </c>
      <c r="T41" s="232"/>
      <c r="U41" s="231">
        <v>0</v>
      </c>
      <c r="V41" s="227">
        <v>0</v>
      </c>
      <c r="W41" s="232">
        <f t="shared" si="4"/>
        <v>0</v>
      </c>
      <c r="X41" s="231">
        <v>0</v>
      </c>
      <c r="Y41" s="227">
        <v>0</v>
      </c>
      <c r="Z41" s="232">
        <f t="shared" si="5"/>
        <v>0</v>
      </c>
      <c r="AA41" s="231">
        <v>0</v>
      </c>
      <c r="AB41" s="227">
        <v>0</v>
      </c>
      <c r="AC41" s="233"/>
      <c r="AD41" s="231">
        <v>0</v>
      </c>
      <c r="AE41" s="227">
        <v>0</v>
      </c>
      <c r="AF41" s="232">
        <f t="shared" si="6"/>
        <v>0</v>
      </c>
      <c r="AG41" s="231">
        <v>105</v>
      </c>
      <c r="AH41" s="227">
        <v>6</v>
      </c>
      <c r="AI41" s="232">
        <f t="shared" si="7"/>
        <v>111</v>
      </c>
      <c r="AJ41" s="231">
        <v>115</v>
      </c>
      <c r="AK41" s="227">
        <v>7</v>
      </c>
      <c r="AL41" s="232">
        <v>122</v>
      </c>
      <c r="AM41" s="230">
        <v>4</v>
      </c>
      <c r="AN41" s="11"/>
      <c r="AP41" s="11"/>
      <c r="AQ41" s="11"/>
      <c r="AS41" s="11"/>
      <c r="AT41" s="11"/>
      <c r="AV41" s="11"/>
      <c r="AW41" s="11"/>
      <c r="AY41" s="11"/>
      <c r="AZ41" s="11"/>
      <c r="BB41" s="11"/>
      <c r="BC41" s="11"/>
      <c r="BE41" s="11"/>
      <c r="BF41" s="11"/>
      <c r="BH41" s="11"/>
      <c r="BI41" s="11"/>
      <c r="BK41" s="11"/>
      <c r="BL41" s="11"/>
      <c r="BN41" s="11"/>
      <c r="BO41" s="11"/>
      <c r="BQ41" s="11"/>
      <c r="BR41" s="11"/>
      <c r="BT41" s="11"/>
      <c r="BU41" s="11"/>
      <c r="BW41" s="11"/>
      <c r="BX41" s="11"/>
      <c r="BZ41" s="11"/>
      <c r="CA41" s="11"/>
      <c r="CC41" s="11"/>
      <c r="CD41" s="11"/>
      <c r="CF41" s="11"/>
      <c r="CG41" s="11"/>
      <c r="CI41" s="11"/>
      <c r="CJ41" s="11"/>
      <c r="CL41" s="11"/>
      <c r="CM41" s="11"/>
      <c r="CO41" s="11"/>
      <c r="CP41" s="11"/>
    </row>
    <row r="42" spans="1:94" s="10" customFormat="1" ht="21" customHeight="1">
      <c r="A42" s="234" t="s">
        <v>53</v>
      </c>
      <c r="B42" s="235">
        <v>245</v>
      </c>
      <c r="C42" s="236">
        <v>0</v>
      </c>
      <c r="D42" s="237">
        <v>0</v>
      </c>
      <c r="E42" s="238">
        <f t="shared" si="0"/>
        <v>0</v>
      </c>
      <c r="F42" s="236">
        <v>0</v>
      </c>
      <c r="G42" s="237">
        <v>0</v>
      </c>
      <c r="H42" s="238">
        <f t="shared" si="1"/>
        <v>0</v>
      </c>
      <c r="I42" s="236">
        <v>3</v>
      </c>
      <c r="J42" s="237">
        <v>4</v>
      </c>
      <c r="K42" s="238">
        <f t="shared" si="2"/>
        <v>7</v>
      </c>
      <c r="L42" s="236">
        <v>12</v>
      </c>
      <c r="M42" s="237">
        <v>3</v>
      </c>
      <c r="N42" s="238">
        <f t="shared" si="3"/>
        <v>15</v>
      </c>
      <c r="O42" s="236">
        <v>0</v>
      </c>
      <c r="P42" s="237">
        <v>0</v>
      </c>
      <c r="Q42" s="238"/>
      <c r="R42" s="236">
        <v>0</v>
      </c>
      <c r="S42" s="237">
        <v>0</v>
      </c>
      <c r="T42" s="238"/>
      <c r="U42" s="236">
        <v>1</v>
      </c>
      <c r="V42" s="237">
        <v>0</v>
      </c>
      <c r="W42" s="238">
        <f t="shared" si="4"/>
        <v>1</v>
      </c>
      <c r="X42" s="236">
        <v>0</v>
      </c>
      <c r="Y42" s="237">
        <v>0</v>
      </c>
      <c r="Z42" s="238">
        <f t="shared" si="5"/>
        <v>0</v>
      </c>
      <c r="AA42" s="236">
        <v>0</v>
      </c>
      <c r="AB42" s="237">
        <v>0</v>
      </c>
      <c r="AC42" s="239"/>
      <c r="AD42" s="236">
        <v>0</v>
      </c>
      <c r="AE42" s="237">
        <v>0</v>
      </c>
      <c r="AF42" s="238">
        <f t="shared" si="6"/>
        <v>0</v>
      </c>
      <c r="AG42" s="236">
        <v>202</v>
      </c>
      <c r="AH42" s="237">
        <v>17</v>
      </c>
      <c r="AI42" s="238">
        <f t="shared" si="7"/>
        <v>219</v>
      </c>
      <c r="AJ42" s="236">
        <v>218</v>
      </c>
      <c r="AK42" s="237">
        <v>24</v>
      </c>
      <c r="AL42" s="232">
        <v>242</v>
      </c>
      <c r="AM42" s="235">
        <v>3</v>
      </c>
      <c r="AN42" s="11"/>
      <c r="AP42" s="11"/>
      <c r="AQ42" s="11"/>
      <c r="AS42" s="11"/>
      <c r="AT42" s="11"/>
      <c r="AV42" s="11"/>
      <c r="AW42" s="11"/>
      <c r="AY42" s="11"/>
      <c r="AZ42" s="11"/>
      <c r="BB42" s="11"/>
      <c r="BC42" s="11"/>
      <c r="BE42" s="11"/>
      <c r="BF42" s="11"/>
      <c r="BH42" s="11"/>
      <c r="BI42" s="11"/>
      <c r="BK42" s="11"/>
      <c r="BL42" s="11"/>
      <c r="BN42" s="11"/>
      <c r="BO42" s="11"/>
      <c r="BQ42" s="11"/>
      <c r="BR42" s="11"/>
      <c r="BT42" s="11"/>
      <c r="BU42" s="11"/>
      <c r="BW42" s="11"/>
      <c r="BX42" s="11"/>
      <c r="BZ42" s="11"/>
      <c r="CA42" s="11"/>
      <c r="CC42" s="11"/>
      <c r="CD42" s="11"/>
      <c r="CF42" s="11"/>
      <c r="CG42" s="11"/>
      <c r="CI42" s="11"/>
      <c r="CJ42" s="11"/>
      <c r="CL42" s="11"/>
      <c r="CM42" s="11"/>
      <c r="CO42" s="11"/>
      <c r="CP42" s="11"/>
    </row>
    <row r="43" spans="1:94" s="10" customFormat="1" ht="21" customHeight="1">
      <c r="A43" s="229" t="s">
        <v>54</v>
      </c>
      <c r="B43" s="230">
        <v>426</v>
      </c>
      <c r="C43" s="231">
        <v>0</v>
      </c>
      <c r="D43" s="227">
        <v>0</v>
      </c>
      <c r="E43" s="232">
        <f t="shared" si="0"/>
        <v>0</v>
      </c>
      <c r="F43" s="231">
        <v>0</v>
      </c>
      <c r="G43" s="227">
        <v>0</v>
      </c>
      <c r="H43" s="232">
        <f t="shared" si="1"/>
        <v>0</v>
      </c>
      <c r="I43" s="231">
        <v>18</v>
      </c>
      <c r="J43" s="227">
        <v>12</v>
      </c>
      <c r="K43" s="232">
        <f t="shared" si="2"/>
        <v>30</v>
      </c>
      <c r="L43" s="231">
        <v>19</v>
      </c>
      <c r="M43" s="227">
        <v>10</v>
      </c>
      <c r="N43" s="232">
        <f t="shared" si="3"/>
        <v>29</v>
      </c>
      <c r="O43" s="231">
        <v>0</v>
      </c>
      <c r="P43" s="227">
        <v>0</v>
      </c>
      <c r="Q43" s="232"/>
      <c r="R43" s="231">
        <v>0</v>
      </c>
      <c r="S43" s="227">
        <v>0</v>
      </c>
      <c r="T43" s="232"/>
      <c r="U43" s="231">
        <v>3</v>
      </c>
      <c r="V43" s="227">
        <v>0</v>
      </c>
      <c r="W43" s="232">
        <f t="shared" si="4"/>
        <v>3</v>
      </c>
      <c r="X43" s="231">
        <v>0</v>
      </c>
      <c r="Y43" s="227">
        <v>0</v>
      </c>
      <c r="Z43" s="232">
        <f t="shared" si="5"/>
        <v>0</v>
      </c>
      <c r="AA43" s="231">
        <v>0</v>
      </c>
      <c r="AB43" s="227">
        <v>0</v>
      </c>
      <c r="AC43" s="233"/>
      <c r="AD43" s="231">
        <v>0</v>
      </c>
      <c r="AE43" s="227">
        <v>2</v>
      </c>
      <c r="AF43" s="232">
        <f t="shared" si="6"/>
        <v>2</v>
      </c>
      <c r="AG43" s="231">
        <v>346</v>
      </c>
      <c r="AH43" s="227">
        <v>16</v>
      </c>
      <c r="AI43" s="232">
        <f t="shared" si="7"/>
        <v>362</v>
      </c>
      <c r="AJ43" s="231">
        <v>386</v>
      </c>
      <c r="AK43" s="227">
        <v>40</v>
      </c>
      <c r="AL43" s="226">
        <v>426</v>
      </c>
      <c r="AM43" s="230">
        <v>0</v>
      </c>
      <c r="AN43" s="11"/>
      <c r="AP43" s="11"/>
      <c r="AQ43" s="11"/>
      <c r="AS43" s="11"/>
      <c r="AT43" s="11"/>
      <c r="AV43" s="11"/>
      <c r="AW43" s="11"/>
      <c r="AY43" s="11"/>
      <c r="AZ43" s="11"/>
      <c r="BB43" s="11"/>
      <c r="BC43" s="11"/>
      <c r="BE43" s="11"/>
      <c r="BF43" s="11"/>
      <c r="BH43" s="11"/>
      <c r="BI43" s="11"/>
      <c r="BK43" s="11"/>
      <c r="BL43" s="11"/>
      <c r="BN43" s="11"/>
      <c r="BO43" s="11"/>
      <c r="BQ43" s="11"/>
      <c r="BR43" s="11"/>
      <c r="BT43" s="11"/>
      <c r="BU43" s="11"/>
      <c r="BW43" s="11"/>
      <c r="BX43" s="11"/>
      <c r="BZ43" s="11"/>
      <c r="CA43" s="11"/>
      <c r="CC43" s="11"/>
      <c r="CD43" s="11"/>
      <c r="CF43" s="11"/>
      <c r="CG43" s="11"/>
      <c r="CI43" s="11"/>
      <c r="CJ43" s="11"/>
      <c r="CL43" s="11"/>
      <c r="CM43" s="11"/>
      <c r="CO43" s="11"/>
      <c r="CP43" s="11"/>
    </row>
    <row r="44" spans="1:94" s="10" customFormat="1" ht="21" customHeight="1">
      <c r="A44" s="229" t="s">
        <v>55</v>
      </c>
      <c r="B44" s="230">
        <v>128</v>
      </c>
      <c r="C44" s="231">
        <v>4</v>
      </c>
      <c r="D44" s="227">
        <v>0</v>
      </c>
      <c r="E44" s="232">
        <f t="shared" si="0"/>
        <v>4</v>
      </c>
      <c r="F44" s="231">
        <v>0</v>
      </c>
      <c r="G44" s="227">
        <v>0</v>
      </c>
      <c r="H44" s="232">
        <f t="shared" si="1"/>
        <v>0</v>
      </c>
      <c r="I44" s="231">
        <v>3</v>
      </c>
      <c r="J44" s="227">
        <v>0</v>
      </c>
      <c r="K44" s="232">
        <f t="shared" si="2"/>
        <v>3</v>
      </c>
      <c r="L44" s="231">
        <v>5</v>
      </c>
      <c r="M44" s="227">
        <v>3</v>
      </c>
      <c r="N44" s="232">
        <f t="shared" si="3"/>
        <v>8</v>
      </c>
      <c r="O44" s="231">
        <v>0</v>
      </c>
      <c r="P44" s="227">
        <v>0</v>
      </c>
      <c r="Q44" s="232"/>
      <c r="R44" s="231">
        <v>0</v>
      </c>
      <c r="S44" s="227">
        <v>0</v>
      </c>
      <c r="T44" s="232"/>
      <c r="U44" s="231">
        <v>1</v>
      </c>
      <c r="V44" s="227">
        <v>0</v>
      </c>
      <c r="W44" s="232">
        <f t="shared" si="4"/>
        <v>1</v>
      </c>
      <c r="X44" s="231">
        <v>0</v>
      </c>
      <c r="Y44" s="227">
        <v>0</v>
      </c>
      <c r="Z44" s="232">
        <f t="shared" si="5"/>
        <v>0</v>
      </c>
      <c r="AA44" s="231">
        <v>0</v>
      </c>
      <c r="AB44" s="227">
        <v>0</v>
      </c>
      <c r="AC44" s="233"/>
      <c r="AD44" s="231">
        <v>0</v>
      </c>
      <c r="AE44" s="227">
        <v>0</v>
      </c>
      <c r="AF44" s="232">
        <f t="shared" si="6"/>
        <v>0</v>
      </c>
      <c r="AG44" s="231">
        <v>102</v>
      </c>
      <c r="AH44" s="227">
        <v>8</v>
      </c>
      <c r="AI44" s="232">
        <f t="shared" si="7"/>
        <v>110</v>
      </c>
      <c r="AJ44" s="231">
        <v>115</v>
      </c>
      <c r="AK44" s="227">
        <v>11</v>
      </c>
      <c r="AL44" s="232">
        <v>126</v>
      </c>
      <c r="AM44" s="230">
        <v>2</v>
      </c>
      <c r="AN44" s="11"/>
      <c r="AP44" s="11"/>
      <c r="AQ44" s="11"/>
      <c r="AS44" s="11"/>
      <c r="AT44" s="11"/>
      <c r="AV44" s="11"/>
      <c r="AW44" s="11"/>
      <c r="AY44" s="11"/>
      <c r="AZ44" s="11"/>
      <c r="BB44" s="11"/>
      <c r="BC44" s="11"/>
      <c r="BE44" s="11"/>
      <c r="BF44" s="11"/>
      <c r="BH44" s="11"/>
      <c r="BI44" s="11"/>
      <c r="BK44" s="11"/>
      <c r="BL44" s="11"/>
      <c r="BN44" s="11"/>
      <c r="BO44" s="11"/>
      <c r="BQ44" s="11"/>
      <c r="BR44" s="11"/>
      <c r="BT44" s="11"/>
      <c r="BU44" s="11"/>
      <c r="BW44" s="11"/>
      <c r="BX44" s="11"/>
      <c r="BZ44" s="11"/>
      <c r="CA44" s="11"/>
      <c r="CC44" s="11"/>
      <c r="CD44" s="11"/>
      <c r="CF44" s="11"/>
      <c r="CG44" s="11"/>
      <c r="CI44" s="11"/>
      <c r="CJ44" s="11"/>
      <c r="CL44" s="11"/>
      <c r="CM44" s="11"/>
      <c r="CO44" s="11"/>
      <c r="CP44" s="11"/>
    </row>
    <row r="45" spans="1:94" s="10" customFormat="1" ht="21" customHeight="1">
      <c r="A45" s="229" t="s">
        <v>56</v>
      </c>
      <c r="B45" s="230">
        <v>105</v>
      </c>
      <c r="C45" s="231">
        <v>3</v>
      </c>
      <c r="D45" s="227">
        <v>0</v>
      </c>
      <c r="E45" s="232">
        <v>3</v>
      </c>
      <c r="F45" s="231">
        <v>3</v>
      </c>
      <c r="G45" s="227">
        <v>1</v>
      </c>
      <c r="H45" s="232">
        <v>4</v>
      </c>
      <c r="I45" s="231">
        <v>3</v>
      </c>
      <c r="J45" s="227">
        <v>0</v>
      </c>
      <c r="K45" s="232">
        <f t="shared" si="2"/>
        <v>3</v>
      </c>
      <c r="L45" s="231">
        <v>3</v>
      </c>
      <c r="M45" s="227">
        <v>2</v>
      </c>
      <c r="N45" s="232">
        <f t="shared" si="3"/>
        <v>5</v>
      </c>
      <c r="O45" s="231">
        <v>0</v>
      </c>
      <c r="P45" s="227">
        <v>0</v>
      </c>
      <c r="Q45" s="232"/>
      <c r="R45" s="231">
        <v>0</v>
      </c>
      <c r="S45" s="227">
        <v>0</v>
      </c>
      <c r="T45" s="232"/>
      <c r="U45" s="231">
        <v>0</v>
      </c>
      <c r="V45" s="227">
        <v>0</v>
      </c>
      <c r="W45" s="232">
        <f t="shared" si="4"/>
        <v>0</v>
      </c>
      <c r="X45" s="231">
        <v>0</v>
      </c>
      <c r="Y45" s="227">
        <v>0</v>
      </c>
      <c r="Z45" s="232">
        <f t="shared" si="5"/>
        <v>0</v>
      </c>
      <c r="AA45" s="231">
        <v>0</v>
      </c>
      <c r="AB45" s="227">
        <v>0</v>
      </c>
      <c r="AC45" s="233"/>
      <c r="AD45" s="231">
        <v>0</v>
      </c>
      <c r="AE45" s="227">
        <v>0</v>
      </c>
      <c r="AF45" s="232">
        <f t="shared" si="6"/>
        <v>0</v>
      </c>
      <c r="AG45" s="231">
        <v>83</v>
      </c>
      <c r="AH45" s="227">
        <v>7</v>
      </c>
      <c r="AI45" s="232">
        <f t="shared" si="7"/>
        <v>90</v>
      </c>
      <c r="AJ45" s="231">
        <v>95</v>
      </c>
      <c r="AK45" s="227">
        <v>10</v>
      </c>
      <c r="AL45" s="232">
        <v>105</v>
      </c>
      <c r="AM45" s="230">
        <v>0</v>
      </c>
      <c r="AN45" s="11"/>
      <c r="AP45" s="11"/>
      <c r="AQ45" s="11"/>
      <c r="AS45" s="11"/>
      <c r="AT45" s="11"/>
      <c r="AV45" s="11"/>
      <c r="AW45" s="11"/>
      <c r="AY45" s="11"/>
      <c r="AZ45" s="11"/>
      <c r="BB45" s="11"/>
      <c r="BC45" s="11"/>
      <c r="BE45" s="11"/>
      <c r="BF45" s="11"/>
      <c r="BH45" s="11"/>
      <c r="BI45" s="11"/>
      <c r="BK45" s="11"/>
      <c r="BL45" s="11"/>
      <c r="BN45" s="11"/>
      <c r="BO45" s="11"/>
      <c r="BQ45" s="11"/>
      <c r="BR45" s="11"/>
      <c r="BT45" s="11"/>
      <c r="BU45" s="11"/>
      <c r="BW45" s="11"/>
      <c r="BX45" s="11"/>
      <c r="BZ45" s="11"/>
      <c r="CA45" s="11"/>
      <c r="CC45" s="11"/>
      <c r="CD45" s="11"/>
      <c r="CF45" s="11"/>
      <c r="CG45" s="11"/>
      <c r="CI45" s="11"/>
      <c r="CJ45" s="11"/>
      <c r="CL45" s="11"/>
      <c r="CM45" s="11"/>
      <c r="CO45" s="11"/>
      <c r="CP45" s="11"/>
    </row>
    <row r="46" spans="1:94" s="10" customFormat="1" ht="21" customHeight="1">
      <c r="A46" s="229" t="s">
        <v>57</v>
      </c>
      <c r="B46" s="230">
        <v>379</v>
      </c>
      <c r="C46" s="231">
        <v>1</v>
      </c>
      <c r="D46" s="227">
        <v>0</v>
      </c>
      <c r="E46" s="232">
        <f t="shared" si="0"/>
        <v>1</v>
      </c>
      <c r="F46" s="231">
        <v>0</v>
      </c>
      <c r="G46" s="227">
        <v>0</v>
      </c>
      <c r="H46" s="232">
        <f t="shared" si="1"/>
        <v>0</v>
      </c>
      <c r="I46" s="231">
        <v>3</v>
      </c>
      <c r="J46" s="227">
        <v>0</v>
      </c>
      <c r="K46" s="232">
        <f t="shared" si="2"/>
        <v>3</v>
      </c>
      <c r="L46" s="231">
        <v>9</v>
      </c>
      <c r="M46" s="227">
        <v>3</v>
      </c>
      <c r="N46" s="232">
        <f t="shared" si="3"/>
        <v>12</v>
      </c>
      <c r="O46" s="231">
        <v>0</v>
      </c>
      <c r="P46" s="227">
        <v>0</v>
      </c>
      <c r="Q46" s="232"/>
      <c r="R46" s="231">
        <v>0</v>
      </c>
      <c r="S46" s="227">
        <v>0</v>
      </c>
      <c r="T46" s="232"/>
      <c r="U46" s="231">
        <v>0</v>
      </c>
      <c r="V46" s="227">
        <v>0</v>
      </c>
      <c r="W46" s="232">
        <f t="shared" si="4"/>
        <v>0</v>
      </c>
      <c r="X46" s="231">
        <v>0</v>
      </c>
      <c r="Y46" s="227">
        <v>0</v>
      </c>
      <c r="Z46" s="232">
        <f t="shared" si="5"/>
        <v>0</v>
      </c>
      <c r="AA46" s="231">
        <v>0</v>
      </c>
      <c r="AB46" s="227">
        <v>0</v>
      </c>
      <c r="AC46" s="233"/>
      <c r="AD46" s="231">
        <v>0</v>
      </c>
      <c r="AE46" s="227">
        <v>0</v>
      </c>
      <c r="AF46" s="232">
        <f t="shared" si="6"/>
        <v>0</v>
      </c>
      <c r="AG46" s="231">
        <v>338</v>
      </c>
      <c r="AH46" s="227">
        <v>22</v>
      </c>
      <c r="AI46" s="232">
        <f t="shared" si="7"/>
        <v>360</v>
      </c>
      <c r="AJ46" s="231">
        <v>351</v>
      </c>
      <c r="AK46" s="227">
        <v>25</v>
      </c>
      <c r="AL46" s="232">
        <v>376</v>
      </c>
      <c r="AM46" s="230">
        <v>3</v>
      </c>
      <c r="AN46" s="11"/>
      <c r="AP46" s="11"/>
      <c r="AQ46" s="11"/>
      <c r="AS46" s="11"/>
      <c r="AT46" s="11"/>
      <c r="AV46" s="11"/>
      <c r="AW46" s="11"/>
      <c r="AY46" s="11"/>
      <c r="AZ46" s="11"/>
      <c r="BB46" s="11"/>
      <c r="BC46" s="11"/>
      <c r="BE46" s="11"/>
      <c r="BF46" s="11"/>
      <c r="BH46" s="11"/>
      <c r="BI46" s="11"/>
      <c r="BK46" s="11"/>
      <c r="BL46" s="11"/>
      <c r="BN46" s="11"/>
      <c r="BO46" s="11"/>
      <c r="BQ46" s="11"/>
      <c r="BR46" s="11"/>
      <c r="BT46" s="11"/>
      <c r="BU46" s="11"/>
      <c r="BW46" s="11"/>
      <c r="BX46" s="11"/>
      <c r="BZ46" s="11"/>
      <c r="CA46" s="11"/>
      <c r="CC46" s="11"/>
      <c r="CD46" s="11"/>
      <c r="CF46" s="11"/>
      <c r="CG46" s="11"/>
      <c r="CI46" s="11"/>
      <c r="CJ46" s="11"/>
      <c r="CL46" s="11"/>
      <c r="CM46" s="11"/>
      <c r="CO46" s="11"/>
      <c r="CP46" s="11"/>
    </row>
    <row r="47" spans="1:94" s="10" customFormat="1" ht="21" customHeight="1">
      <c r="A47" s="229" t="s">
        <v>58</v>
      </c>
      <c r="B47" s="230">
        <v>51</v>
      </c>
      <c r="C47" s="231">
        <v>0</v>
      </c>
      <c r="D47" s="227">
        <v>0</v>
      </c>
      <c r="E47" s="232">
        <f t="shared" si="0"/>
        <v>0</v>
      </c>
      <c r="F47" s="231">
        <v>0</v>
      </c>
      <c r="G47" s="227">
        <v>0</v>
      </c>
      <c r="H47" s="232">
        <f t="shared" si="1"/>
        <v>0</v>
      </c>
      <c r="I47" s="231">
        <v>1</v>
      </c>
      <c r="J47" s="227">
        <v>1</v>
      </c>
      <c r="K47" s="232">
        <f t="shared" si="2"/>
        <v>2</v>
      </c>
      <c r="L47" s="231">
        <v>1</v>
      </c>
      <c r="M47" s="227">
        <v>0</v>
      </c>
      <c r="N47" s="232">
        <f t="shared" si="3"/>
        <v>1</v>
      </c>
      <c r="O47" s="231">
        <v>0</v>
      </c>
      <c r="P47" s="227">
        <v>0</v>
      </c>
      <c r="Q47" s="232"/>
      <c r="R47" s="231">
        <v>0</v>
      </c>
      <c r="S47" s="227">
        <v>0</v>
      </c>
      <c r="T47" s="232"/>
      <c r="U47" s="231">
        <v>0</v>
      </c>
      <c r="V47" s="227">
        <v>0</v>
      </c>
      <c r="W47" s="232">
        <f t="shared" si="4"/>
        <v>0</v>
      </c>
      <c r="X47" s="231">
        <v>0</v>
      </c>
      <c r="Y47" s="227">
        <v>0</v>
      </c>
      <c r="Z47" s="232">
        <f t="shared" si="5"/>
        <v>0</v>
      </c>
      <c r="AA47" s="231">
        <v>0</v>
      </c>
      <c r="AB47" s="227">
        <v>0</v>
      </c>
      <c r="AC47" s="233"/>
      <c r="AD47" s="231">
        <v>0</v>
      </c>
      <c r="AE47" s="227">
        <v>0</v>
      </c>
      <c r="AF47" s="232">
        <f t="shared" si="6"/>
        <v>0</v>
      </c>
      <c r="AG47" s="231">
        <v>45</v>
      </c>
      <c r="AH47" s="227">
        <v>3</v>
      </c>
      <c r="AI47" s="232">
        <f t="shared" si="7"/>
        <v>48</v>
      </c>
      <c r="AJ47" s="231">
        <v>47</v>
      </c>
      <c r="AK47" s="227">
        <v>4</v>
      </c>
      <c r="AL47" s="232">
        <v>51</v>
      </c>
      <c r="AM47" s="230">
        <v>0</v>
      </c>
      <c r="AN47" s="11"/>
      <c r="AP47" s="11"/>
      <c r="AQ47" s="11"/>
      <c r="AS47" s="11"/>
      <c r="AT47" s="11"/>
      <c r="AV47" s="11"/>
      <c r="AW47" s="11"/>
      <c r="AY47" s="11"/>
      <c r="AZ47" s="11"/>
      <c r="BB47" s="11"/>
      <c r="BC47" s="11"/>
      <c r="BE47" s="11"/>
      <c r="BF47" s="11"/>
      <c r="BH47" s="11"/>
      <c r="BI47" s="11"/>
      <c r="BK47" s="11"/>
      <c r="BL47" s="11"/>
      <c r="BN47" s="11"/>
      <c r="BO47" s="11"/>
      <c r="BQ47" s="11"/>
      <c r="BR47" s="11"/>
      <c r="BT47" s="11"/>
      <c r="BU47" s="11"/>
      <c r="BW47" s="11"/>
      <c r="BX47" s="11"/>
      <c r="BZ47" s="11"/>
      <c r="CA47" s="11"/>
      <c r="CC47" s="11"/>
      <c r="CD47" s="11"/>
      <c r="CF47" s="11"/>
      <c r="CG47" s="11"/>
      <c r="CI47" s="11"/>
      <c r="CJ47" s="11"/>
      <c r="CL47" s="11"/>
      <c r="CM47" s="11"/>
      <c r="CO47" s="11"/>
      <c r="CP47" s="11"/>
    </row>
    <row r="48" spans="1:94" s="10" customFormat="1" ht="21" customHeight="1">
      <c r="A48" s="229" t="s">
        <v>59</v>
      </c>
      <c r="B48" s="230">
        <v>191</v>
      </c>
      <c r="C48" s="231">
        <v>0</v>
      </c>
      <c r="D48" s="227">
        <v>0</v>
      </c>
      <c r="E48" s="232">
        <f t="shared" si="0"/>
        <v>0</v>
      </c>
      <c r="F48" s="231">
        <v>0</v>
      </c>
      <c r="G48" s="227">
        <v>0</v>
      </c>
      <c r="H48" s="232">
        <f t="shared" si="1"/>
        <v>0</v>
      </c>
      <c r="I48" s="231">
        <v>5</v>
      </c>
      <c r="J48" s="227">
        <v>3</v>
      </c>
      <c r="K48" s="232">
        <f t="shared" si="2"/>
        <v>8</v>
      </c>
      <c r="L48" s="231">
        <v>6</v>
      </c>
      <c r="M48" s="227">
        <v>3</v>
      </c>
      <c r="N48" s="232">
        <f t="shared" si="3"/>
        <v>9</v>
      </c>
      <c r="O48" s="231">
        <v>0</v>
      </c>
      <c r="P48" s="227">
        <v>0</v>
      </c>
      <c r="Q48" s="232"/>
      <c r="R48" s="231">
        <v>0</v>
      </c>
      <c r="S48" s="227">
        <v>0</v>
      </c>
      <c r="T48" s="232"/>
      <c r="U48" s="231">
        <v>2</v>
      </c>
      <c r="V48" s="227">
        <v>0</v>
      </c>
      <c r="W48" s="232">
        <f t="shared" si="4"/>
        <v>2</v>
      </c>
      <c r="X48" s="231">
        <v>0</v>
      </c>
      <c r="Y48" s="227">
        <v>0</v>
      </c>
      <c r="Z48" s="232">
        <f t="shared" si="5"/>
        <v>0</v>
      </c>
      <c r="AA48" s="231">
        <v>0</v>
      </c>
      <c r="AB48" s="227">
        <v>0</v>
      </c>
      <c r="AC48" s="233"/>
      <c r="AD48" s="231">
        <v>0</v>
      </c>
      <c r="AE48" s="227">
        <v>0</v>
      </c>
      <c r="AF48" s="232">
        <f t="shared" si="6"/>
        <v>0</v>
      </c>
      <c r="AG48" s="231">
        <v>162</v>
      </c>
      <c r="AH48" s="227">
        <v>10</v>
      </c>
      <c r="AI48" s="232">
        <f t="shared" si="7"/>
        <v>172</v>
      </c>
      <c r="AJ48" s="231">
        <v>175</v>
      </c>
      <c r="AK48" s="227">
        <v>16</v>
      </c>
      <c r="AL48" s="232">
        <v>191</v>
      </c>
      <c r="AM48" s="230">
        <v>0</v>
      </c>
      <c r="AN48" s="11"/>
      <c r="AP48" s="11"/>
      <c r="AQ48" s="11"/>
      <c r="AS48" s="11"/>
      <c r="AT48" s="11"/>
      <c r="AV48" s="11"/>
      <c r="AW48" s="11"/>
      <c r="AY48" s="11"/>
      <c r="AZ48" s="11"/>
      <c r="BB48" s="11"/>
      <c r="BC48" s="11"/>
      <c r="BE48" s="11"/>
      <c r="BF48" s="11"/>
      <c r="BH48" s="11"/>
      <c r="BI48" s="11"/>
      <c r="BK48" s="11"/>
      <c r="BL48" s="11"/>
      <c r="BN48" s="11"/>
      <c r="BO48" s="11"/>
      <c r="BQ48" s="11"/>
      <c r="BR48" s="11"/>
      <c r="BT48" s="11"/>
      <c r="BU48" s="11"/>
      <c r="BW48" s="11"/>
      <c r="BX48" s="11"/>
      <c r="BZ48" s="11"/>
      <c r="CA48" s="11"/>
      <c r="CC48" s="11"/>
      <c r="CD48" s="11"/>
      <c r="CF48" s="11"/>
      <c r="CG48" s="11"/>
      <c r="CI48" s="11"/>
      <c r="CJ48" s="11"/>
      <c r="CL48" s="11"/>
      <c r="CM48" s="11"/>
      <c r="CO48" s="11"/>
      <c r="CP48" s="11"/>
    </row>
    <row r="49" spans="1:94" s="10" customFormat="1" ht="21" customHeight="1">
      <c r="A49" s="229" t="s">
        <v>60</v>
      </c>
      <c r="B49" s="230">
        <v>283</v>
      </c>
      <c r="C49" s="231">
        <v>2</v>
      </c>
      <c r="D49" s="227">
        <v>0</v>
      </c>
      <c r="E49" s="232">
        <f t="shared" si="0"/>
        <v>2</v>
      </c>
      <c r="F49" s="231">
        <v>0</v>
      </c>
      <c r="G49" s="227">
        <v>0</v>
      </c>
      <c r="H49" s="232">
        <f t="shared" si="1"/>
        <v>0</v>
      </c>
      <c r="I49" s="231">
        <v>2</v>
      </c>
      <c r="J49" s="227">
        <v>1</v>
      </c>
      <c r="K49" s="232">
        <f t="shared" si="2"/>
        <v>3</v>
      </c>
      <c r="L49" s="231">
        <v>5</v>
      </c>
      <c r="M49" s="227">
        <v>1</v>
      </c>
      <c r="N49" s="232">
        <f t="shared" si="3"/>
        <v>6</v>
      </c>
      <c r="O49" s="231">
        <v>0</v>
      </c>
      <c r="P49" s="227">
        <v>0</v>
      </c>
      <c r="Q49" s="232"/>
      <c r="R49" s="231">
        <v>0</v>
      </c>
      <c r="S49" s="227">
        <v>0</v>
      </c>
      <c r="T49" s="232"/>
      <c r="U49" s="231">
        <v>0</v>
      </c>
      <c r="V49" s="227">
        <v>0</v>
      </c>
      <c r="W49" s="232">
        <f t="shared" si="4"/>
        <v>0</v>
      </c>
      <c r="X49" s="231">
        <v>0</v>
      </c>
      <c r="Y49" s="227">
        <v>0</v>
      </c>
      <c r="Z49" s="232">
        <f t="shared" si="5"/>
        <v>0</v>
      </c>
      <c r="AA49" s="231">
        <v>0</v>
      </c>
      <c r="AB49" s="227">
        <v>0</v>
      </c>
      <c r="AC49" s="233"/>
      <c r="AD49" s="231">
        <v>0</v>
      </c>
      <c r="AE49" s="227">
        <v>0</v>
      </c>
      <c r="AF49" s="232">
        <f t="shared" si="6"/>
        <v>0</v>
      </c>
      <c r="AG49" s="231">
        <v>257</v>
      </c>
      <c r="AH49" s="227">
        <v>11</v>
      </c>
      <c r="AI49" s="232">
        <f t="shared" si="7"/>
        <v>268</v>
      </c>
      <c r="AJ49" s="231">
        <v>266</v>
      </c>
      <c r="AK49" s="227">
        <v>13</v>
      </c>
      <c r="AL49" s="232">
        <v>279</v>
      </c>
      <c r="AM49" s="230">
        <v>4</v>
      </c>
      <c r="AN49" s="11"/>
      <c r="AP49" s="11"/>
      <c r="AQ49" s="11"/>
      <c r="AS49" s="11"/>
      <c r="AT49" s="11"/>
      <c r="AV49" s="11"/>
      <c r="AW49" s="11"/>
      <c r="AY49" s="11"/>
      <c r="AZ49" s="11"/>
      <c r="BB49" s="11"/>
      <c r="BC49" s="11"/>
      <c r="BE49" s="11"/>
      <c r="BF49" s="11"/>
      <c r="BH49" s="11"/>
      <c r="BI49" s="11"/>
      <c r="BK49" s="11"/>
      <c r="BL49" s="11"/>
      <c r="BN49" s="11"/>
      <c r="BO49" s="11"/>
      <c r="BQ49" s="11"/>
      <c r="BR49" s="11"/>
      <c r="BT49" s="11"/>
      <c r="BU49" s="11"/>
      <c r="BW49" s="11"/>
      <c r="BX49" s="11"/>
      <c r="BZ49" s="11"/>
      <c r="CA49" s="11"/>
      <c r="CC49" s="11"/>
      <c r="CD49" s="11"/>
      <c r="CF49" s="11"/>
      <c r="CG49" s="11"/>
      <c r="CI49" s="11"/>
      <c r="CJ49" s="11"/>
      <c r="CL49" s="11"/>
      <c r="CM49" s="11"/>
      <c r="CO49" s="11"/>
      <c r="CP49" s="11"/>
    </row>
    <row r="50" spans="1:94" s="10" customFormat="1" ht="21" customHeight="1">
      <c r="A50" s="229" t="s">
        <v>61</v>
      </c>
      <c r="B50" s="230">
        <v>354</v>
      </c>
      <c r="C50" s="231">
        <v>4</v>
      </c>
      <c r="D50" s="227">
        <v>0</v>
      </c>
      <c r="E50" s="232">
        <f t="shared" si="0"/>
        <v>4</v>
      </c>
      <c r="F50" s="231">
        <v>0</v>
      </c>
      <c r="G50" s="227">
        <v>0</v>
      </c>
      <c r="H50" s="232">
        <f t="shared" si="1"/>
        <v>0</v>
      </c>
      <c r="I50" s="231">
        <v>3</v>
      </c>
      <c r="J50" s="227">
        <v>4</v>
      </c>
      <c r="K50" s="232">
        <f t="shared" si="2"/>
        <v>7</v>
      </c>
      <c r="L50" s="231">
        <v>11</v>
      </c>
      <c r="M50" s="227">
        <v>3</v>
      </c>
      <c r="N50" s="232">
        <f t="shared" si="3"/>
        <v>14</v>
      </c>
      <c r="O50" s="231">
        <v>0</v>
      </c>
      <c r="P50" s="227">
        <v>0</v>
      </c>
      <c r="Q50" s="232"/>
      <c r="R50" s="231">
        <v>0</v>
      </c>
      <c r="S50" s="227">
        <v>0</v>
      </c>
      <c r="T50" s="232"/>
      <c r="U50" s="231">
        <v>2</v>
      </c>
      <c r="V50" s="227">
        <v>0</v>
      </c>
      <c r="W50" s="232">
        <f t="shared" si="4"/>
        <v>2</v>
      </c>
      <c r="X50" s="231">
        <v>0</v>
      </c>
      <c r="Y50" s="227">
        <v>0</v>
      </c>
      <c r="Z50" s="232">
        <f t="shared" si="5"/>
        <v>0</v>
      </c>
      <c r="AA50" s="231">
        <v>0</v>
      </c>
      <c r="AB50" s="227">
        <v>0</v>
      </c>
      <c r="AC50" s="239"/>
      <c r="AD50" s="231">
        <v>1</v>
      </c>
      <c r="AE50" s="227">
        <v>0</v>
      </c>
      <c r="AF50" s="232">
        <f t="shared" si="6"/>
        <v>1</v>
      </c>
      <c r="AG50" s="231">
        <v>305</v>
      </c>
      <c r="AH50" s="227">
        <v>17</v>
      </c>
      <c r="AI50" s="232">
        <f t="shared" si="7"/>
        <v>322</v>
      </c>
      <c r="AJ50" s="231">
        <v>326</v>
      </c>
      <c r="AK50" s="227">
        <v>24</v>
      </c>
      <c r="AL50" s="238">
        <v>350</v>
      </c>
      <c r="AM50" s="230">
        <v>4</v>
      </c>
      <c r="AN50" s="11"/>
      <c r="AP50" s="11"/>
      <c r="AQ50" s="11"/>
      <c r="AS50" s="11"/>
      <c r="AT50" s="11"/>
      <c r="AV50" s="11"/>
      <c r="AW50" s="11"/>
      <c r="AY50" s="11"/>
      <c r="AZ50" s="11"/>
      <c r="BB50" s="11"/>
      <c r="BC50" s="11"/>
      <c r="BE50" s="11"/>
      <c r="BF50" s="11"/>
      <c r="BH50" s="11"/>
      <c r="BI50" s="11"/>
      <c r="BK50" s="11"/>
      <c r="BL50" s="11"/>
      <c r="BN50" s="11"/>
      <c r="BO50" s="11"/>
      <c r="BQ50" s="11"/>
      <c r="BR50" s="11"/>
      <c r="BT50" s="11"/>
      <c r="BU50" s="11"/>
      <c r="BW50" s="11"/>
      <c r="BX50" s="11"/>
      <c r="BZ50" s="11"/>
      <c r="CA50" s="11"/>
      <c r="CC50" s="11"/>
      <c r="CD50" s="11"/>
      <c r="CF50" s="11"/>
      <c r="CG50" s="11"/>
      <c r="CI50" s="11"/>
      <c r="CJ50" s="11"/>
      <c r="CL50" s="11"/>
      <c r="CM50" s="11"/>
      <c r="CO50" s="11"/>
      <c r="CP50" s="11"/>
    </row>
    <row r="51" spans="1:41" ht="21" customHeight="1">
      <c r="A51" s="16" t="s">
        <v>79</v>
      </c>
      <c r="B51" s="120">
        <f aca="true" t="shared" si="8" ref="B51:H51">SUM(B4:B50)</f>
        <v>11230</v>
      </c>
      <c r="C51" s="121">
        <f t="shared" si="8"/>
        <v>87</v>
      </c>
      <c r="D51" s="106">
        <f t="shared" si="8"/>
        <v>5</v>
      </c>
      <c r="E51" s="122">
        <f t="shared" si="8"/>
        <v>92</v>
      </c>
      <c r="F51" s="121">
        <f t="shared" si="8"/>
        <v>34</v>
      </c>
      <c r="G51" s="106">
        <f t="shared" si="8"/>
        <v>8</v>
      </c>
      <c r="H51" s="122">
        <f t="shared" si="8"/>
        <v>42</v>
      </c>
      <c r="I51" s="121">
        <f aca="true" t="shared" si="9" ref="I51:AM51">SUM(I4:I50)</f>
        <v>217</v>
      </c>
      <c r="J51" s="106">
        <f t="shared" si="9"/>
        <v>196</v>
      </c>
      <c r="K51" s="122">
        <f t="shared" si="9"/>
        <v>413</v>
      </c>
      <c r="L51" s="121">
        <f t="shared" si="9"/>
        <v>527</v>
      </c>
      <c r="M51" s="106">
        <f t="shared" si="9"/>
        <v>226</v>
      </c>
      <c r="N51" s="122">
        <f t="shared" si="9"/>
        <v>753</v>
      </c>
      <c r="O51" s="121">
        <f t="shared" si="9"/>
        <v>0</v>
      </c>
      <c r="P51" s="106">
        <f t="shared" si="9"/>
        <v>0</v>
      </c>
      <c r="Q51" s="122">
        <f t="shared" si="9"/>
        <v>0</v>
      </c>
      <c r="R51" s="121">
        <f t="shared" si="9"/>
        <v>0</v>
      </c>
      <c r="S51" s="106">
        <f t="shared" si="9"/>
        <v>0</v>
      </c>
      <c r="T51" s="122">
        <f t="shared" si="9"/>
        <v>0</v>
      </c>
      <c r="U51" s="121">
        <f t="shared" si="9"/>
        <v>25</v>
      </c>
      <c r="V51" s="106">
        <f t="shared" si="9"/>
        <v>1</v>
      </c>
      <c r="W51" s="122">
        <f t="shared" si="9"/>
        <v>26</v>
      </c>
      <c r="X51" s="121">
        <f t="shared" si="9"/>
        <v>0</v>
      </c>
      <c r="Y51" s="106">
        <f t="shared" si="9"/>
        <v>1</v>
      </c>
      <c r="Z51" s="122">
        <f t="shared" si="9"/>
        <v>1</v>
      </c>
      <c r="AA51" s="121">
        <f t="shared" si="9"/>
        <v>0</v>
      </c>
      <c r="AB51" s="106">
        <f t="shared" si="9"/>
        <v>0</v>
      </c>
      <c r="AC51" s="122">
        <f t="shared" si="9"/>
        <v>0</v>
      </c>
      <c r="AD51" s="121">
        <f t="shared" si="9"/>
        <v>15</v>
      </c>
      <c r="AE51" s="106">
        <f t="shared" si="9"/>
        <v>10</v>
      </c>
      <c r="AF51" s="122">
        <f t="shared" si="9"/>
        <v>25</v>
      </c>
      <c r="AG51" s="121">
        <f t="shared" si="9"/>
        <v>9080</v>
      </c>
      <c r="AH51" s="106">
        <f t="shared" si="9"/>
        <v>642</v>
      </c>
      <c r="AI51" s="122">
        <f t="shared" si="9"/>
        <v>9722</v>
      </c>
      <c r="AJ51" s="121">
        <f t="shared" si="9"/>
        <v>9985</v>
      </c>
      <c r="AK51" s="106">
        <f t="shared" si="9"/>
        <v>1089</v>
      </c>
      <c r="AL51" s="122">
        <f t="shared" si="9"/>
        <v>11074</v>
      </c>
      <c r="AM51" s="120">
        <f t="shared" si="9"/>
        <v>156</v>
      </c>
      <c r="AO51" s="10"/>
    </row>
    <row r="57" spans="12:26" ht="12">
      <c r="L57" s="320"/>
      <c r="M57" s="320"/>
      <c r="N57" s="320"/>
      <c r="R57" s="320"/>
      <c r="S57" s="320"/>
      <c r="T57" s="320"/>
      <c r="U57" s="320"/>
      <c r="V57" s="320"/>
      <c r="W57" s="320"/>
      <c r="X57" s="320"/>
      <c r="Y57" s="320"/>
      <c r="Z57" s="320"/>
    </row>
    <row r="58" spans="12:26" ht="12">
      <c r="L58" s="21"/>
      <c r="M58" s="21"/>
      <c r="N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2:26" ht="12">
      <c r="L59" s="10"/>
      <c r="M59" s="10"/>
      <c r="N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2:26" ht="12">
      <c r="L60" s="10"/>
      <c r="M60" s="10"/>
      <c r="N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2:26" ht="12">
      <c r="L61" s="10"/>
      <c r="M61" s="10"/>
      <c r="N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2:26" ht="12">
      <c r="L62" s="10"/>
      <c r="M62" s="10"/>
      <c r="N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2:26" ht="12">
      <c r="L63" s="10"/>
      <c r="M63" s="10"/>
      <c r="N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2:26" ht="12">
      <c r="L64" s="10"/>
      <c r="M64" s="10"/>
      <c r="N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2:26" ht="12">
      <c r="L65" s="10"/>
      <c r="M65" s="10"/>
      <c r="N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2:26" ht="12">
      <c r="L66" s="10"/>
      <c r="M66" s="10"/>
      <c r="N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2:26" ht="12">
      <c r="L67" s="10"/>
      <c r="M67" s="10"/>
      <c r="N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2:26" ht="12">
      <c r="L68" s="10"/>
      <c r="M68" s="10"/>
      <c r="N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2:26" ht="12">
      <c r="L69" s="10"/>
      <c r="M69" s="10"/>
      <c r="N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2:26" ht="12">
      <c r="L70" s="10"/>
      <c r="M70" s="10"/>
      <c r="N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2:26" ht="12">
      <c r="L71" s="10"/>
      <c r="M71" s="10"/>
      <c r="N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2:26" ht="12">
      <c r="L72" s="10"/>
      <c r="M72" s="10"/>
      <c r="N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2:26" ht="12">
      <c r="L73" s="10"/>
      <c r="M73" s="10"/>
      <c r="N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2:26" ht="12">
      <c r="L74" s="10"/>
      <c r="M74" s="10"/>
      <c r="N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2:26" ht="12">
      <c r="L75" s="10"/>
      <c r="M75" s="10"/>
      <c r="N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2:26" ht="12">
      <c r="L76" s="10"/>
      <c r="M76" s="10"/>
      <c r="N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2:26" ht="12">
      <c r="L77" s="10"/>
      <c r="M77" s="10"/>
      <c r="N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2:26" ht="12">
      <c r="L78" s="10"/>
      <c r="M78" s="10"/>
      <c r="N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2:26" ht="12">
      <c r="L79" s="10"/>
      <c r="M79" s="10"/>
      <c r="N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2:26" ht="12">
      <c r="L80" s="10"/>
      <c r="M80" s="10"/>
      <c r="N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2:26" ht="12">
      <c r="L81" s="10"/>
      <c r="M81" s="10"/>
      <c r="N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2:26" ht="12">
      <c r="L82" s="10"/>
      <c r="M82" s="10"/>
      <c r="N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2:26" ht="12">
      <c r="L83" s="10"/>
      <c r="M83" s="10"/>
      <c r="N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2:26" ht="12">
      <c r="L84" s="10"/>
      <c r="M84" s="10"/>
      <c r="N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2:26" ht="12">
      <c r="L85" s="10"/>
      <c r="M85" s="10"/>
      <c r="N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2:26" ht="12">
      <c r="L86" s="10"/>
      <c r="M86" s="10"/>
      <c r="N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2:26" ht="12">
      <c r="L87" s="10"/>
      <c r="M87" s="10"/>
      <c r="N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2:26" ht="12">
      <c r="L88" s="10"/>
      <c r="M88" s="10"/>
      <c r="N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2:26" ht="12">
      <c r="L89" s="10"/>
      <c r="M89" s="10"/>
      <c r="N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2:26" ht="12">
      <c r="L90" s="10"/>
      <c r="M90" s="10"/>
      <c r="N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2:26" ht="12">
      <c r="L91" s="10"/>
      <c r="M91" s="10"/>
      <c r="N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2:26" ht="12">
      <c r="L92" s="10"/>
      <c r="M92" s="10"/>
      <c r="N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2:26" ht="12">
      <c r="L93" s="10"/>
      <c r="M93" s="10"/>
      <c r="N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2:26" ht="12">
      <c r="L94" s="10"/>
      <c r="M94" s="10"/>
      <c r="N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2:26" ht="12">
      <c r="L95" s="10"/>
      <c r="M95" s="10"/>
      <c r="N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2:26" ht="12">
      <c r="L96" s="10"/>
      <c r="M96" s="10"/>
      <c r="N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2:26" ht="12">
      <c r="L97" s="10"/>
      <c r="M97" s="10"/>
      <c r="N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2:26" ht="12">
      <c r="L98" s="10"/>
      <c r="M98" s="10"/>
      <c r="N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2:26" ht="12">
      <c r="L99" s="10"/>
      <c r="M99" s="10"/>
      <c r="N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2:26" ht="12">
      <c r="L100" s="10"/>
      <c r="M100" s="10"/>
      <c r="N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2:26" ht="12">
      <c r="L101" s="10"/>
      <c r="M101" s="10"/>
      <c r="N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2:26" ht="12">
      <c r="L102" s="10"/>
      <c r="M102" s="10"/>
      <c r="N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2:26" ht="12">
      <c r="L103" s="10"/>
      <c r="M103" s="10"/>
      <c r="N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2:26" ht="12">
      <c r="L104" s="10"/>
      <c r="M104" s="10"/>
      <c r="N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2:26" ht="12">
      <c r="L105" s="10"/>
      <c r="M105" s="10"/>
      <c r="N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2:26" ht="12">
      <c r="L106" s="10"/>
      <c r="M106" s="10"/>
      <c r="N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2:26" ht="12">
      <c r="L107" s="10"/>
      <c r="M107" s="10"/>
      <c r="N107" s="10"/>
      <c r="R107" s="10"/>
      <c r="S107" s="10"/>
      <c r="T107" s="10"/>
      <c r="U107" s="10"/>
      <c r="V107" s="10"/>
      <c r="W107" s="10"/>
      <c r="X107" s="10"/>
      <c r="Y107" s="10"/>
      <c r="Z107" s="10"/>
    </row>
  </sheetData>
  <sheetProtection/>
  <mergeCells count="18">
    <mergeCell ref="L57:N57"/>
    <mergeCell ref="R57:T57"/>
    <mergeCell ref="U57:W57"/>
    <mergeCell ref="X57:Z57"/>
    <mergeCell ref="AD2:AF2"/>
    <mergeCell ref="AG2:AI2"/>
    <mergeCell ref="AJ2:AL2"/>
    <mergeCell ref="AM2:AM3"/>
    <mergeCell ref="R2:T2"/>
    <mergeCell ref="U2:W2"/>
    <mergeCell ref="X2:Z2"/>
    <mergeCell ref="AA2:AC2"/>
    <mergeCell ref="A2:B2"/>
    <mergeCell ref="C2:E2"/>
    <mergeCell ref="F2:H2"/>
    <mergeCell ref="I2:K2"/>
    <mergeCell ref="L2:N2"/>
    <mergeCell ref="O2:Q2"/>
  </mergeCells>
  <conditionalFormatting sqref="B3:B65536 B1 AG2:AG51 AB3:AC51 AH3:AI51 AA2:AA51 A2:A65536 C1:Z65536 AG1:AQ1 AA52:AC65536 AA1:AC1 AG52:IV65536 AR1:IV3 AJ2:AN51 AR51:IV51 CR4:IV50 AQ4:AQ50 AT4:AT50 AW4:AW50 AZ4:AZ50 BC4:BC50 BF4:BF50 BI4:BI50 BL4:BL50 BO4:BO50 BR4:BR50 BU4:BU50 CA4:CA50 CD4:CD50 CG4:CG50 CJ4:CJ50 CM4:CM50 CP4:CP50 BX4:BX50">
    <cfRule type="cellIs" priority="7" dxfId="42" operator="equal" stopIfTrue="1">
      <formula>0</formula>
    </cfRule>
  </conditionalFormatting>
  <conditionalFormatting sqref="AD2:AD51 AE3:AF51 AD52:AF65536 AD1:AF1">
    <cfRule type="cellIs" priority="5" dxfId="42" operator="equal" stopIfTrue="1">
      <formula>0</formula>
    </cfRule>
  </conditionalFormatting>
  <conditionalFormatting sqref="A1">
    <cfRule type="cellIs" priority="2" dxfId="42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Administrator</cp:lastModifiedBy>
  <cp:lastPrinted>2017-03-09T00:49:15Z</cp:lastPrinted>
  <dcterms:created xsi:type="dcterms:W3CDTF">2001-05-01T12:29:53Z</dcterms:created>
  <dcterms:modified xsi:type="dcterms:W3CDTF">2017-03-23T02:40:19Z</dcterms:modified>
  <cp:category/>
  <cp:version/>
  <cp:contentType/>
  <cp:contentStatus/>
</cp:coreProperties>
</file>