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'!$A$9:$FN$30</definedName>
    <definedName name="_xlnm._FilterDatabase" localSheetId="1" hidden="1">'調査票Ｃ、Ｄ、Ｅ '!$A$17:$BR$36</definedName>
    <definedName name="_xlnm.Print_Area" localSheetId="0">'調査票Ａ、Ｂ '!$D$1:$CX$37</definedName>
    <definedName name="_xlnm.Print_Area" localSheetId="1">'調査票Ｃ、Ｄ、Ｅ '!$A$1:$BQ$46</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BQ44" i="6" l="1"/>
  <c r="BP44" i="6"/>
  <c r="BO44" i="6"/>
  <c r="BN44" i="6"/>
  <c r="BM44" i="6"/>
  <c r="BL44" i="6"/>
  <c r="BK44" i="6"/>
  <c r="BJ44" i="6"/>
  <c r="BI44" i="6"/>
  <c r="BH44" i="6"/>
  <c r="BG44" i="6"/>
  <c r="BF44" i="6"/>
  <c r="BE44" i="6"/>
  <c r="BD44" i="6"/>
  <c r="BC44" i="6"/>
  <c r="BB44" i="6"/>
  <c r="BA44" i="6"/>
  <c r="AZ44" i="6"/>
  <c r="AY44" i="6"/>
  <c r="AX44" i="6"/>
  <c r="AW44" i="6"/>
  <c r="AV44" i="6"/>
  <c r="AU44" i="6"/>
  <c r="AT44" i="6"/>
  <c r="AS44" i="6"/>
  <c r="AR44" i="6"/>
  <c r="AQ44" i="6"/>
  <c r="AP44" i="6"/>
  <c r="AO44" i="6"/>
  <c r="AN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BQ43" i="6"/>
  <c r="BP43" i="6"/>
  <c r="BO43" i="6"/>
  <c r="BN43" i="6"/>
  <c r="BM43" i="6"/>
  <c r="BL43" i="6"/>
  <c r="BK43" i="6"/>
  <c r="BJ43" i="6"/>
  <c r="BI43" i="6"/>
  <c r="BH43" i="6"/>
  <c r="BG43" i="6"/>
  <c r="BF43" i="6"/>
  <c r="BE43" i="6"/>
  <c r="BD43" i="6"/>
  <c r="BC43" i="6"/>
  <c r="BB43" i="6"/>
  <c r="BA43" i="6"/>
  <c r="AZ43" i="6"/>
  <c r="AY43" i="6"/>
  <c r="AX43"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D43" i="6"/>
  <c r="BQ42" i="6"/>
  <c r="BP42" i="6"/>
  <c r="BO42" i="6"/>
  <c r="BN42" i="6"/>
  <c r="BM42" i="6"/>
  <c r="BL42" i="6"/>
  <c r="BK42" i="6"/>
  <c r="BJ42" i="6"/>
  <c r="BI42" i="6"/>
  <c r="BH42" i="6"/>
  <c r="BG42" i="6"/>
  <c r="BF42" i="6"/>
  <c r="BE42" i="6"/>
  <c r="BD42" i="6"/>
  <c r="BC42" i="6"/>
  <c r="BB42" i="6"/>
  <c r="BA42" i="6"/>
  <c r="AZ42" i="6"/>
  <c r="AY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BP38" i="6"/>
  <c r="BO38" i="6"/>
  <c r="BN38" i="6"/>
  <c r="BM38" i="6"/>
  <c r="BL38" i="6"/>
  <c r="BK38" i="6"/>
  <c r="BJ38" i="6"/>
  <c r="BI38" i="6"/>
  <c r="BH38" i="6"/>
  <c r="BF38" i="6"/>
  <c r="BE38" i="6"/>
  <c r="BD38" i="6"/>
  <c r="BC38" i="6"/>
  <c r="BB38" i="6"/>
  <c r="BA38" i="6"/>
  <c r="AZ38" i="6"/>
  <c r="AY38" i="6"/>
  <c r="AX38" i="6"/>
  <c r="AW38" i="6"/>
  <c r="AV38" i="6"/>
  <c r="AS38" i="6"/>
  <c r="AR38" i="6"/>
  <c r="AQ38" i="6"/>
  <c r="AP38" i="6"/>
  <c r="AO38" i="6"/>
  <c r="AN38" i="6"/>
  <c r="AL38" i="6"/>
  <c r="AK38" i="6"/>
  <c r="AJ38" i="6"/>
  <c r="AI38" i="6"/>
  <c r="AH38" i="6"/>
  <c r="AG38" i="6"/>
  <c r="AF38" i="6"/>
  <c r="AE38" i="6"/>
  <c r="AD38" i="6"/>
  <c r="AC38" i="6"/>
  <c r="AB38" i="6"/>
  <c r="AA38" i="6"/>
  <c r="Z38" i="6"/>
  <c r="Y38" i="6"/>
  <c r="V38" i="6"/>
  <c r="U38" i="6"/>
  <c r="T38" i="6"/>
  <c r="S38" i="6"/>
  <c r="R38" i="6"/>
  <c r="O38" i="6"/>
  <c r="N38" i="6"/>
  <c r="M38" i="6"/>
  <c r="L38" i="6"/>
  <c r="K38" i="6"/>
  <c r="J38" i="6"/>
  <c r="I38" i="6"/>
  <c r="H38" i="6"/>
  <c r="G38" i="6"/>
  <c r="F38" i="6"/>
  <c r="E38" i="6"/>
  <c r="D38" i="6"/>
  <c r="CX36" i="5"/>
  <c r="CW36" i="5"/>
  <c r="CV36" i="5"/>
  <c r="CU36" i="5"/>
  <c r="CT36" i="5"/>
  <c r="CS36" i="5"/>
  <c r="CR36" i="5"/>
  <c r="CQ36" i="5"/>
  <c r="CP36" i="5"/>
  <c r="CO36" i="5"/>
  <c r="CN36" i="5"/>
  <c r="CM36" i="5"/>
  <c r="CL36" i="5"/>
  <c r="CK36" i="5"/>
  <c r="CJ36" i="5"/>
  <c r="CI36" i="5"/>
  <c r="CH36" i="5"/>
  <c r="CG36" i="5"/>
  <c r="CF36" i="5"/>
  <c r="CE36" i="5"/>
  <c r="CD36" i="5"/>
  <c r="CC36" i="5"/>
  <c r="CB36" i="5"/>
  <c r="CA36" i="5"/>
  <c r="BZ36" i="5"/>
  <c r="BY36" i="5"/>
  <c r="BX36" i="5"/>
  <c r="BW36" i="5"/>
  <c r="BV36" i="5"/>
  <c r="BU36" i="5"/>
  <c r="BT36" i="5"/>
  <c r="BS36" i="5"/>
  <c r="BR36" i="5"/>
  <c r="BQ36" i="5"/>
  <c r="BP36" i="5"/>
  <c r="BO36" i="5"/>
  <c r="BN36" i="5"/>
  <c r="BM36" i="5"/>
  <c r="BL36" i="5"/>
  <c r="BK36" i="5"/>
  <c r="BJ36" i="5"/>
  <c r="BI36" i="5"/>
  <c r="BH36" i="5"/>
  <c r="BG36" i="5"/>
  <c r="BF36" i="5"/>
  <c r="BE36" i="5"/>
  <c r="BD36" i="5"/>
  <c r="BC36" i="5"/>
  <c r="BB36" i="5"/>
  <c r="BA36" i="5"/>
  <c r="AZ36" i="5"/>
  <c r="AY36" i="5"/>
  <c r="AX36" i="5"/>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CX35" i="5"/>
  <c r="CW35" i="5"/>
  <c r="CV35" i="5"/>
  <c r="CU35" i="5"/>
  <c r="CT35" i="5"/>
  <c r="CS35" i="5"/>
  <c r="CR35" i="5"/>
  <c r="CQ35" i="5"/>
  <c r="CP35" i="5"/>
  <c r="CO35" i="5"/>
  <c r="CN35" i="5"/>
  <c r="CM35" i="5"/>
  <c r="CL35" i="5"/>
  <c r="CK35" i="5"/>
  <c r="CJ35" i="5"/>
  <c r="CI35" i="5"/>
  <c r="CH35" i="5"/>
  <c r="CG35" i="5"/>
  <c r="CF35" i="5"/>
  <c r="CE35" i="5"/>
  <c r="CD35" i="5"/>
  <c r="CC35" i="5"/>
  <c r="CB35" i="5"/>
  <c r="CA35" i="5"/>
  <c r="BZ35" i="5"/>
  <c r="BY35" i="5"/>
  <c r="BX35" i="5"/>
  <c r="BW35" i="5"/>
  <c r="BV35" i="5"/>
  <c r="BU35" i="5"/>
  <c r="BT35" i="5"/>
  <c r="BS35" i="5"/>
  <c r="BR35" i="5"/>
  <c r="BQ35" i="5"/>
  <c r="BP35" i="5"/>
  <c r="BO35" i="5"/>
  <c r="BN35" i="5"/>
  <c r="BM35" i="5"/>
  <c r="BL35" i="5"/>
  <c r="BK35" i="5"/>
  <c r="BJ35" i="5"/>
  <c r="BI35" i="5"/>
  <c r="BH35" i="5"/>
  <c r="BG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CX34" i="5"/>
  <c r="CW34" i="5"/>
  <c r="CV34" i="5"/>
  <c r="CU34" i="5"/>
  <c r="CT34" i="5"/>
  <c r="CS34" i="5"/>
  <c r="CR34" i="5"/>
  <c r="CQ34" i="5"/>
  <c r="CP34" i="5"/>
  <c r="CO34" i="5"/>
  <c r="CN34" i="5"/>
  <c r="CM34" i="5"/>
  <c r="CL34" i="5"/>
  <c r="CK34" i="5"/>
  <c r="CJ34" i="5"/>
  <c r="CI34" i="5"/>
  <c r="CH34" i="5"/>
  <c r="CG34" i="5"/>
  <c r="CF34" i="5"/>
  <c r="CE34" i="5"/>
  <c r="CD34" i="5"/>
  <c r="CC34" i="5"/>
  <c r="CB34" i="5"/>
  <c r="CA34" i="5"/>
  <c r="BZ34" i="5"/>
  <c r="BY34" i="5"/>
  <c r="BX34" i="5"/>
  <c r="BW34" i="5"/>
  <c r="BV34" i="5"/>
  <c r="BU34" i="5"/>
  <c r="BT34" i="5"/>
  <c r="BS34" i="5"/>
  <c r="BR34" i="5"/>
  <c r="BQ34" i="5"/>
  <c r="BP34" i="5"/>
  <c r="BO34" i="5"/>
  <c r="BN34" i="5"/>
  <c r="BM34" i="5"/>
  <c r="BL34" i="5"/>
  <c r="BK34" i="5"/>
  <c r="BJ34" i="5"/>
  <c r="BI34" i="5"/>
  <c r="BH34" i="5"/>
  <c r="BG34" i="5"/>
  <c r="BF34" i="5"/>
  <c r="BE34" i="5"/>
  <c r="BD34" i="5"/>
  <c r="BC34" i="5"/>
  <c r="BB34" i="5"/>
  <c r="BA34" i="5"/>
  <c r="AZ34" i="5"/>
  <c r="AY34" i="5"/>
  <c r="AX34" i="5"/>
  <c r="AW34" i="5"/>
  <c r="AV34" i="5"/>
  <c r="AU34" i="5"/>
  <c r="AT34" i="5"/>
  <c r="AS34" i="5"/>
  <c r="AR34" i="5"/>
  <c r="AQ34" i="5"/>
  <c r="AP34" i="5"/>
  <c r="AO34" i="5"/>
  <c r="AN34" i="5"/>
  <c r="AM34"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CX33" i="5"/>
  <c r="CW33" i="5"/>
  <c r="CV33" i="5"/>
  <c r="CU33" i="5"/>
  <c r="CT33" i="5"/>
  <c r="CS33" i="5"/>
  <c r="CR33" i="5"/>
  <c r="CQ33" i="5"/>
  <c r="CP33" i="5"/>
  <c r="CO33" i="5"/>
  <c r="CN33"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N33" i="5"/>
  <c r="BM33" i="5"/>
  <c r="BL33" i="5"/>
  <c r="BK33" i="5"/>
  <c r="BJ33" i="5"/>
  <c r="BI33" i="5"/>
  <c r="BH33" i="5"/>
  <c r="BG33" i="5"/>
  <c r="BF33" i="5"/>
  <c r="BE33" i="5"/>
  <c r="BD33" i="5"/>
  <c r="BC33" i="5"/>
  <c r="BB33" i="5"/>
  <c r="BA33" i="5"/>
  <c r="AZ33" i="5"/>
  <c r="AY33" i="5"/>
  <c r="AX33"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CX30" i="5"/>
  <c r="CW30" i="5"/>
  <c r="CU30" i="5"/>
  <c r="CT30" i="5"/>
  <c r="CS30" i="5"/>
  <c r="CR30" i="5"/>
  <c r="CQ30" i="5"/>
  <c r="CP30" i="5"/>
  <c r="CO30" i="5"/>
  <c r="CN30" i="5"/>
  <c r="CM30" i="5"/>
  <c r="CL30" i="5"/>
  <c r="CK30" i="5"/>
  <c r="CJ30" i="5"/>
  <c r="CH30" i="5"/>
  <c r="CG30" i="5"/>
  <c r="CF30" i="5"/>
  <c r="CE30" i="5"/>
  <c r="CD30" i="5"/>
  <c r="CC30" i="5"/>
  <c r="CB30" i="5"/>
  <c r="CA30" i="5"/>
  <c r="BY30" i="5"/>
  <c r="BX30" i="5"/>
  <c r="BW30" i="5"/>
  <c r="BV30" i="5"/>
  <c r="BU30" i="5"/>
  <c r="BS30" i="5"/>
  <c r="BR30" i="5"/>
  <c r="BQ30" i="5"/>
  <c r="BN30" i="5"/>
  <c r="BM30" i="5"/>
  <c r="BL30" i="5"/>
  <c r="BK30" i="5"/>
  <c r="BJ30" i="5"/>
  <c r="BI30" i="5"/>
  <c r="BH30" i="5"/>
  <c r="BG30" i="5"/>
  <c r="BF30" i="5"/>
  <c r="BE30" i="5"/>
  <c r="BD30" i="5"/>
  <c r="BC30" i="5"/>
  <c r="BB30" i="5"/>
  <c r="BA30" i="5"/>
  <c r="AZ30" i="5"/>
  <c r="AY30" i="5"/>
  <c r="AX30" i="5"/>
  <c r="AW30" i="5"/>
  <c r="AV30" i="5"/>
  <c r="AU30" i="5"/>
  <c r="AT30" i="5"/>
  <c r="AS30" i="5"/>
  <c r="AR30" i="5"/>
  <c r="AQ30" i="5"/>
  <c r="AP30" i="5"/>
  <c r="AO30" i="5"/>
  <c r="AN30" i="5"/>
  <c r="AM30" i="5"/>
  <c r="AL30" i="5"/>
  <c r="AK30" i="5"/>
  <c r="AJ30" i="5"/>
  <c r="AI30" i="5"/>
  <c r="AH30" i="5"/>
  <c r="AG30" i="5"/>
  <c r="AF30" i="5"/>
  <c r="AD30" i="5"/>
  <c r="AC30" i="5"/>
  <c r="AB30" i="5"/>
  <c r="Z30" i="5"/>
  <c r="Y30" i="5"/>
  <c r="X30" i="5"/>
  <c r="V30" i="5"/>
  <c r="U30" i="5"/>
  <c r="T30" i="5"/>
  <c r="S30" i="5"/>
  <c r="Q30" i="5"/>
  <c r="P30" i="5"/>
  <c r="O30" i="5"/>
  <c r="M30" i="5"/>
  <c r="K30" i="5"/>
  <c r="I30" i="5"/>
  <c r="AM44" i="6"/>
  <c r="AM38" i="6"/>
</calcChain>
</file>

<file path=xl/sharedStrings.xml><?xml version="1.0" encoding="utf-8"?>
<sst xmlns="http://schemas.openxmlformats.org/spreadsheetml/2006/main" count="481" uniqueCount="292">
  <si>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</si>
  <si>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</si>
  <si>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</si>
  <si>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</si>
  <si>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</si>
  <si>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</si>
  <si>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</si>
  <si>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</si>
  <si>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</si>
  <si>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</si>
  <si>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</si>
  <si>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</si>
  <si>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</si>
  <si>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</si>
  <si>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</si>
  <si>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</si>
  <si>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</si>
  <si>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</si>
  <si>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</si>
  <si>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</si>
  <si>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</si>
  <si>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</si>
  <si>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</si>
  <si>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</si>
  <si>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</si>
  <si>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</si>
  <si>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</si>
  <si>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</si>
  <si>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</si>
  <si>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</si>
  <si>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</si>
  <si>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</si>
  <si>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</si>
  <si>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</si>
  <si>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</si>
  <si>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</si>
  <si>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</si>
  <si>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</si>
  <si>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</si>
  <si>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</si>
  <si>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</si>
  <si>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</si>
  <si>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</si>
  <si>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</si>
  <si>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</si>
  <si>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</si>
  <si>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</si>
  <si>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</si>
  <si>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</si>
  <si>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</si>
  <si>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</si>
  <si>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</si>
  <si>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</si>
  <si>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</si>
  <si>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</si>
  <si>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</si>
  <si>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</si>
  <si>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</si>
  <si>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</si>
  <si>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</si>
  <si>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</si>
  <si>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</si>
  <si>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</si>
  <si>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</si>
  <si>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</si>
  <si>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</si>
  <si>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</si>
  <si>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</si>
  <si>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</si>
  <si>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</si>
  <si>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</si>
  <si>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</si>
  <si>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</si>
  <si>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</si>
  <si>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</si>
  <si>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</si>
  <si>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</si>
  <si>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</si>
  <si>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</si>
  <si>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</si>
  <si>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</si>
  <si>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</si>
  <si>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</si>
  <si>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</si>
  <si>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</si>
  <si>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</si>
  <si>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</si>
  <si>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</si>
  <si>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</si>
  <si>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</si>
  <si>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</si>
  <si>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</si>
  <si>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</si>
  <si>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</si>
  <si>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</si>
  <si>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</si>
  <si>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</si>
  <si>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</si>
  <si>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</si>
  <si>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</si>
  <si>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</si>
  <si>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</si>
  <si>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</si>
  <si>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</si>
  <si>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</si>
  <si>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</si>
  <si>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</si>
  <si>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</si>
  <si>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</si>
  <si>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</si>
  <si>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</si>
  <si>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</si>
  <si>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</si>
  <si>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</si>
  <si>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</si>
  <si>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</si>
  <si>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</si>
  <si>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</si>
  <si>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</si>
  <si>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</si>
  <si>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</si>
  <si>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</si>
  <si>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</si>
  <si>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</si>
  <si>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</si>
  <si>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</si>
  <si>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</si>
  <si>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</si>
  <si>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</si>
  <si>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</si>
  <si>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</si>
  <si>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</si>
  <si>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</si>
  <si>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</si>
  <si>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</si>
  <si>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</si>
  <si>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</si>
  <si>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</si>
  <si>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</si>
  <si>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</si>
  <si>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</si>
  <si>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</si>
  <si>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</si>
  <si>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</si>
  <si>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</si>
  <si>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</si>
  <si>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</si>
  <si>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</si>
  <si>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</si>
  <si>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</si>
  <si>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</si>
  <si>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</si>
  <si>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</si>
  <si>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</si>
  <si>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</si>
  <si>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</si>
  <si>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</si>
  <si>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</si>
  <si>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</si>
  <si>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</si>
  <si>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</si>
  <si>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</si>
  <si>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</si>
  <si>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</si>
  <si>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</si>
  <si>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</si>
  <si>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</si>
  <si>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</si>
  <si>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</si>
  <si>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</si>
  <si>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</si>
  <si>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</si>
  <si>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</si>
  <si>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</si>
  <si>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未定</t>
    <rPh sb="0" eb="2">
      <t>ミテイ</t>
    </rPh>
    <phoneticPr fontId="1"/>
  </si>
  <si>
    <t>南部町</t>
    <rPh sb="0" eb="3">
      <t>ナンブチョウ</t>
    </rPh>
    <phoneticPr fontId="1"/>
  </si>
  <si>
    <t>南部町</t>
  </si>
  <si>
    <t>鳥取市</t>
    <rPh sb="0" eb="2">
      <t>トットリ</t>
    </rPh>
    <rPh sb="2" eb="3">
      <t>シ</t>
    </rPh>
    <phoneticPr fontId="3"/>
  </si>
  <si>
    <t>米子市</t>
    <rPh sb="0" eb="3">
      <t>ヨナゴシ</t>
    </rPh>
    <phoneticPr fontId="1"/>
  </si>
  <si>
    <t>外部評価の検討はしたが未実施。</t>
    <rPh sb="0" eb="2">
      <t>ガイブ</t>
    </rPh>
    <rPh sb="2" eb="4">
      <t>ヒョウカ</t>
    </rPh>
    <rPh sb="5" eb="7">
      <t>ケントウ</t>
    </rPh>
    <rPh sb="11" eb="12">
      <t>ミ</t>
    </rPh>
    <rPh sb="12" eb="14">
      <t>ジッシ</t>
    </rPh>
    <phoneticPr fontId="1"/>
  </si>
  <si>
    <t>倉吉市</t>
    <rPh sb="0" eb="3">
      <t>クラヨシシ</t>
    </rPh>
    <phoneticPr fontId="1"/>
  </si>
  <si>
    <t>なし</t>
  </si>
  <si>
    <t>評価指標を設定しており、ある程度客観性を担保できているため。</t>
    <rPh sb="0" eb="2">
      <t>ヒョウカ</t>
    </rPh>
    <rPh sb="2" eb="4">
      <t>シヒョウ</t>
    </rPh>
    <rPh sb="5" eb="7">
      <t>セッテイ</t>
    </rPh>
    <rPh sb="14" eb="16">
      <t>テイド</t>
    </rPh>
    <rPh sb="16" eb="19">
      <t>キャッカンセイ</t>
    </rPh>
    <rPh sb="20" eb="22">
      <t>タンポ</t>
    </rPh>
    <phoneticPr fontId="1"/>
  </si>
  <si>
    <t>既存事業について、ある程度評価してもらうことができたため。</t>
    <rPh sb="0" eb="2">
      <t>キゾン</t>
    </rPh>
    <rPh sb="2" eb="4">
      <t>ジギョウ</t>
    </rPh>
    <rPh sb="11" eb="13">
      <t>テイド</t>
    </rPh>
    <rPh sb="13" eb="15">
      <t>ヒョウカ</t>
    </rPh>
    <phoneticPr fontId="1"/>
  </si>
  <si>
    <t>境港市</t>
    <rPh sb="0" eb="3">
      <t>サ</t>
    </rPh>
    <phoneticPr fontId="3"/>
  </si>
  <si>
    <t>岩美町</t>
    <rPh sb="0" eb="2">
      <t>イワミ</t>
    </rPh>
    <rPh sb="2" eb="3">
      <t>チョウ</t>
    </rPh>
    <phoneticPr fontId="1"/>
  </si>
  <si>
    <t>通知文書による</t>
    <rPh sb="0" eb="2">
      <t>ツウチ</t>
    </rPh>
    <rPh sb="2" eb="4">
      <t>ブンショ</t>
    </rPh>
    <phoneticPr fontId="1"/>
  </si>
  <si>
    <t>結果については、議会に説明して意見を聴取し業務改善を行っているため</t>
    <rPh sb="0" eb="2">
      <t>ケッカ</t>
    </rPh>
    <rPh sb="8" eb="10">
      <t>ギカイ</t>
    </rPh>
    <rPh sb="11" eb="13">
      <t>セツメイ</t>
    </rPh>
    <rPh sb="15" eb="17">
      <t>イケン</t>
    </rPh>
    <rPh sb="18" eb="20">
      <t>チョウシュ</t>
    </rPh>
    <rPh sb="21" eb="23">
      <t>ギョウム</t>
    </rPh>
    <rPh sb="23" eb="25">
      <t>カイゼン</t>
    </rPh>
    <rPh sb="26" eb="27">
      <t>オコナ</t>
    </rPh>
    <phoneticPr fontId="1"/>
  </si>
  <si>
    <t>若桜町</t>
    <rPh sb="0" eb="3">
      <t>ワカサチョウ</t>
    </rPh>
    <phoneticPr fontId="1"/>
  </si>
  <si>
    <t>智頭町</t>
  </si>
  <si>
    <t>八頭町</t>
    <rPh sb="0" eb="3">
      <t>ヤズチョウ</t>
    </rPh>
    <phoneticPr fontId="3"/>
  </si>
  <si>
    <t>　人口2万人未満の小規模団体である本町においては、限られた人材や財源で外部評価の業務に対応することが実質的に困難であるため。また、現在の事務事業の効率性等の状況を見ても、外部評価の業務負担の大きさに対して得られる効果が比較的小さいと考えられるため。</t>
    <rPh sb="9" eb="12">
      <t>ショウキボ</t>
    </rPh>
    <rPh sb="12" eb="14">
      <t>ダンタイ</t>
    </rPh>
    <rPh sb="17" eb="19">
      <t>ホンチョウ</t>
    </rPh>
    <rPh sb="25" eb="26">
      <t>カギ</t>
    </rPh>
    <rPh sb="29" eb="31">
      <t>ジンザイ</t>
    </rPh>
    <rPh sb="32" eb="34">
      <t>ザイゲン</t>
    </rPh>
    <rPh sb="35" eb="37">
      <t>ガイブ</t>
    </rPh>
    <rPh sb="37" eb="39">
      <t>ヒョウカ</t>
    </rPh>
    <rPh sb="40" eb="42">
      <t>ギョウム</t>
    </rPh>
    <rPh sb="43" eb="45">
      <t>タイオウ</t>
    </rPh>
    <rPh sb="50" eb="52">
      <t>ジッシツ</t>
    </rPh>
    <rPh sb="52" eb="53">
      <t>テキ</t>
    </rPh>
    <rPh sb="54" eb="56">
      <t>コンナン</t>
    </rPh>
    <rPh sb="65" eb="67">
      <t>ゲンザイ</t>
    </rPh>
    <rPh sb="75" eb="76">
      <t>セイ</t>
    </rPh>
    <rPh sb="76" eb="77">
      <t>トウ</t>
    </rPh>
    <rPh sb="78" eb="80">
      <t>ジョウキョウ</t>
    </rPh>
    <rPh sb="81" eb="82">
      <t>ミ</t>
    </rPh>
    <rPh sb="85" eb="87">
      <t>ガイブ</t>
    </rPh>
    <rPh sb="87" eb="89">
      <t>ヒョウカ</t>
    </rPh>
    <rPh sb="90" eb="92">
      <t>ギョウム</t>
    </rPh>
    <rPh sb="92" eb="94">
      <t>フタン</t>
    </rPh>
    <rPh sb="95" eb="96">
      <t>オオ</t>
    </rPh>
    <rPh sb="99" eb="100">
      <t>タイ</t>
    </rPh>
    <rPh sb="106" eb="108">
      <t>コウカ</t>
    </rPh>
    <rPh sb="109" eb="111">
      <t>ヒカク</t>
    </rPh>
    <rPh sb="111" eb="112">
      <t>テキ</t>
    </rPh>
    <rPh sb="112" eb="113">
      <t>チイ</t>
    </rPh>
    <rPh sb="116" eb="117">
      <t>カンガ</t>
    </rPh>
    <phoneticPr fontId="1"/>
  </si>
  <si>
    <t>三朝町</t>
  </si>
  <si>
    <t>湯梨浜町</t>
  </si>
  <si>
    <t>琴浦町</t>
    <rPh sb="0" eb="1">
      <t>コト</t>
    </rPh>
    <rPh sb="1" eb="2">
      <t>ウラ</t>
    </rPh>
    <rPh sb="2" eb="3">
      <t>チョウ</t>
    </rPh>
    <phoneticPr fontId="1"/>
  </si>
  <si>
    <t>北栄町</t>
    <rPh sb="0" eb="3">
      <t>ホクエイチョウ</t>
    </rPh>
    <phoneticPr fontId="1"/>
  </si>
  <si>
    <t>日吉津村</t>
    <rPh sb="0" eb="4">
      <t>ヒエヅソン</t>
    </rPh>
    <phoneticPr fontId="1"/>
  </si>
  <si>
    <t>総合計画の取組状況を毎年調査することにより事務事業を評価している。</t>
    <rPh sb="0" eb="2">
      <t>ソウゴウ</t>
    </rPh>
    <rPh sb="2" eb="4">
      <t>ケイカク</t>
    </rPh>
    <rPh sb="5" eb="7">
      <t>トリクミ</t>
    </rPh>
    <rPh sb="7" eb="9">
      <t>ジョウキョウ</t>
    </rPh>
    <rPh sb="10" eb="12">
      <t>マイトシ</t>
    </rPh>
    <rPh sb="12" eb="14">
      <t>チョウサ</t>
    </rPh>
    <rPh sb="21" eb="23">
      <t>ジム</t>
    </rPh>
    <rPh sb="23" eb="25">
      <t>ジギョウ</t>
    </rPh>
    <rPh sb="26" eb="28">
      <t>ヒョウカ</t>
    </rPh>
    <phoneticPr fontId="1"/>
  </si>
  <si>
    <t>大山町</t>
  </si>
  <si>
    <t>伯耆町</t>
    <rPh sb="0" eb="3">
      <t>ホウキチョウ</t>
    </rPh>
    <phoneticPr fontId="1"/>
  </si>
  <si>
    <t>総合計画の取組状況を毎年調査することにより事務事業を評価している。</t>
    <rPh sb="0" eb="2">
      <t>ソウゴウ</t>
    </rPh>
    <rPh sb="2" eb="4">
      <t>ケイカク</t>
    </rPh>
    <rPh sb="5" eb="6">
      <t>ト</t>
    </rPh>
    <rPh sb="6" eb="7">
      <t>ク</t>
    </rPh>
    <rPh sb="7" eb="9">
      <t>ジョウキョウ</t>
    </rPh>
    <rPh sb="10" eb="12">
      <t>マイネン</t>
    </rPh>
    <rPh sb="12" eb="14">
      <t>チョウサ</t>
    </rPh>
    <rPh sb="21" eb="23">
      <t>ジム</t>
    </rPh>
    <rPh sb="23" eb="25">
      <t>ジギョウ</t>
    </rPh>
    <rPh sb="26" eb="28">
      <t>ヒョウカ</t>
    </rPh>
    <phoneticPr fontId="1"/>
  </si>
  <si>
    <t>結果を毎年度公表しているため</t>
    <rPh sb="0" eb="2">
      <t>ケッカ</t>
    </rPh>
    <rPh sb="3" eb="6">
      <t>マイネンド</t>
    </rPh>
    <rPh sb="6" eb="8">
      <t>コウヒョウ</t>
    </rPh>
    <phoneticPr fontId="1"/>
  </si>
  <si>
    <t>日南町</t>
    <rPh sb="0" eb="2">
      <t>ニチナン</t>
    </rPh>
    <rPh sb="2" eb="3">
      <t>チョウ</t>
    </rPh>
    <phoneticPr fontId="1"/>
  </si>
  <si>
    <t>日南町総合戦略の取組状況を毎年評価することにより事務事業を評価している</t>
    <rPh sb="0" eb="2">
      <t>ニチナン</t>
    </rPh>
    <rPh sb="2" eb="3">
      <t>チョウ</t>
    </rPh>
    <rPh sb="3" eb="5">
      <t>ソウゴウ</t>
    </rPh>
    <rPh sb="5" eb="7">
      <t>センリャク</t>
    </rPh>
    <rPh sb="8" eb="10">
      <t>トリクミ</t>
    </rPh>
    <rPh sb="10" eb="12">
      <t>ジョウキョウ</t>
    </rPh>
    <rPh sb="13" eb="15">
      <t>マイネン</t>
    </rPh>
    <rPh sb="15" eb="17">
      <t>ヒョウカ</t>
    </rPh>
    <rPh sb="24" eb="26">
      <t>ジム</t>
    </rPh>
    <rPh sb="26" eb="28">
      <t>ジギョウ</t>
    </rPh>
    <rPh sb="29" eb="31">
      <t>ヒョウカ</t>
    </rPh>
    <phoneticPr fontId="1"/>
  </si>
  <si>
    <t>日野町</t>
  </si>
  <si>
    <t>江府町</t>
  </si>
  <si>
    <t>鳥取市</t>
  </si>
  <si>
    <t>米子市</t>
  </si>
  <si>
    <t>倉吉市</t>
  </si>
  <si>
    <t>http://www.city.kurayoshi.lg.jp/gyousei/div/kikaku/sogoseisaku/2/1/</t>
  </si>
  <si>
    <t>岩美町</t>
  </si>
  <si>
    <t>若桜町</t>
  </si>
  <si>
    <t>八頭町</t>
  </si>
  <si>
    <t>琴浦町</t>
  </si>
  <si>
    <t>北栄町</t>
  </si>
  <si>
    <t>日吉津村</t>
  </si>
  <si>
    <t>http:/www.hiezu.jp/</t>
  </si>
  <si>
    <t>伯耆町</t>
  </si>
  <si>
    <t>HPでは未</t>
    <rPh sb="4" eb="5">
      <t>ミ</t>
    </rPh>
    <phoneticPr fontId="1"/>
  </si>
  <si>
    <t>日南町</t>
  </si>
  <si>
    <t>1年目であり、事務処理ができていないため</t>
    <rPh sb="1" eb="3">
      <t>ネンメ</t>
    </rPh>
    <rPh sb="7" eb="9">
      <t>ジム</t>
    </rPh>
    <rPh sb="9" eb="11">
      <t>ショリ</t>
    </rPh>
    <phoneticPr fontId="1"/>
  </si>
  <si>
    <t>境港市</t>
  </si>
  <si>
    <t>312011</t>
  </si>
  <si>
    <t>312029</t>
  </si>
  <si>
    <t>312037</t>
  </si>
  <si>
    <t>312045</t>
  </si>
  <si>
    <t>313025</t>
  </si>
  <si>
    <t>313254</t>
  </si>
  <si>
    <t>313289</t>
  </si>
  <si>
    <t>313297</t>
  </si>
  <si>
    <t>313645</t>
  </si>
  <si>
    <t>313700</t>
  </si>
  <si>
    <t>313718</t>
  </si>
  <si>
    <t>313726</t>
  </si>
  <si>
    <t>313840</t>
  </si>
  <si>
    <t>313866</t>
  </si>
  <si>
    <t>313891</t>
  </si>
  <si>
    <t>313904</t>
  </si>
  <si>
    <t>314013</t>
  </si>
  <si>
    <t>314021</t>
  </si>
  <si>
    <t>314030</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</si>
  <si>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</si>
  <si>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</si>
  <si>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</si>
  <si>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http://www.city.tottori.lg.jp/www/genre/0000000000000/1187756601132/index.html</t>
    <phoneticPr fontId="1"/>
  </si>
  <si>
    <t>http://www.city.yonago.lg.jp/11798.htm</t>
    <phoneticPr fontId="1"/>
  </si>
  <si>
    <t>http://www.town.yazu.tottori.jp/1979.htm</t>
    <phoneticPr fontId="1"/>
  </si>
  <si>
    <t>http://www.e-hokuei.net/3059.htm</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</si>
  <si>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</si>
  <si>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</si>
  <si>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</si>
  <si>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</si>
  <si>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</si>
  <si>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</si>
  <si>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</si>
  <si>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</si>
  <si>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</si>
  <si>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</si>
  <si>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</si>
  <si>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</si>
  <si>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</si>
  <si>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</si>
  <si>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</si>
  <si>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</si>
  <si>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</si>
  <si>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5"/>
  </si>
  <si>
    <t>達成状況の確認・分析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</si>
  <si>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</si>
  <si>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</si>
  <si>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</si>
  <si>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</si>
  <si>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</si>
  <si>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</si>
  <si>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</si>
  <si>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</si>
  <si>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</si>
  <si>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行政評価の成果と課題</t>
    <rPh sb="0" eb="2">
      <t>ギョウセイ</t>
    </rPh>
    <rPh sb="2" eb="4">
      <t>ヒョウカ</t>
    </rPh>
    <rPh sb="5" eb="7">
      <t>セイカ</t>
    </rPh>
    <rPh sb="8" eb="10">
      <t>カダイ</t>
    </rPh>
    <phoneticPr fontId="1"/>
  </si>
  <si>
    <t>結果の公表状況</t>
    <phoneticPr fontId="25"/>
  </si>
  <si>
    <t>公表していない理由</t>
    <phoneticPr fontId="25"/>
  </si>
  <si>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</si>
  <si>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</si>
  <si>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</si>
  <si>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</si>
  <si>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</si>
  <si>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</si>
  <si>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</si>
  <si>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</si>
  <si>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</si>
  <si>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</si>
  <si>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結果の公表について</t>
    <phoneticPr fontId="25"/>
  </si>
  <si>
    <t>行政評価結果の活用方法</t>
    <phoneticPr fontId="25"/>
  </si>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</sst>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1">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176" fontId="23" fillId="0" borderId="2" xfId="8" applyNumberFormat="1" applyFill="1" applyBorder="1" applyAlignment="1" applyProtection="1">
      <alignment vertical="center"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3" fillId="9"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1" xfId="0" applyFont="1" applyFill="1" applyBorder="1" applyAlignment="1" applyProtection="1">
      <alignment horizontal="center" vertical="center"/>
    </xf>
    <xf numFmtId="0" fontId="26" fillId="8" borderId="10" xfId="0" applyFont="1" applyFill="1" applyBorder="1" applyAlignment="1" applyProtection="1">
      <alignment horizontal="center" vertical="center"/>
    </xf>
    <xf numFmtId="49" fontId="26" fillId="0" borderId="5"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49" fontId="26"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6" fillId="0" borderId="10"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wrapText="1"/>
    </xf>
    <xf numFmtId="49" fontId="26" fillId="0" borderId="2"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49" fontId="26" fillId="9" borderId="5" xfId="0" applyNumberFormat="1" applyFont="1" applyFill="1" applyBorder="1" applyAlignment="1" applyProtection="1">
      <alignment horizontal="center" vertical="center"/>
    </xf>
    <xf numFmtId="49" fontId="26" fillId="9" borderId="1" xfId="0" applyNumberFormat="1" applyFont="1" applyFill="1" applyBorder="1" applyAlignment="1" applyProtection="1">
      <alignment horizontal="center" vertical="center"/>
    </xf>
    <xf numFmtId="49" fontId="26" fillId="9"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7" fillId="9" borderId="1" xfId="0" applyFont="1" applyFill="1" applyBorder="1" applyAlignment="1">
      <alignment horizontal="center" vertical="center"/>
    </xf>
    <xf numFmtId="0" fontId="27" fillId="9" borderId="10" xfId="0" applyFont="1" applyFill="1" applyBorder="1" applyAlignment="1">
      <alignment horizontal="center" vertical="center"/>
    </xf>
    <xf numFmtId="49" fontId="28" fillId="9" borderId="5" xfId="0" applyNumberFormat="1" applyFont="1" applyFill="1" applyBorder="1" applyAlignment="1" applyProtection="1">
      <alignment horizontal="center" vertical="center" wrapText="1"/>
    </xf>
    <xf numFmtId="49" fontId="28" fillId="9" borderId="1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29"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0" fontId="26" fillId="9"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yonago.lg.jp/11798.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37"/>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5"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10.6640625" style="15" customWidth="1"/>
    <col min="103" max="16384" width="5.77734375" style="15"/>
  </cols>
  <sheetData>
    <row r="1" spans="1:170" s="2" customFormat="1" ht="30" customHeight="1">
      <c r="A1" s="48"/>
      <c r="B1" s="48"/>
      <c r="C1" s="48"/>
      <c r="D1" s="192" t="s">
        <v>291</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46"/>
      <c r="B2" s="147"/>
      <c r="C2" s="147"/>
      <c r="D2" s="147"/>
      <c r="E2" s="147"/>
      <c r="F2" s="147"/>
      <c r="G2" s="147"/>
      <c r="H2" s="148"/>
      <c r="I2" s="149" t="s">
        <v>253</v>
      </c>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1"/>
      <c r="BP2" s="198"/>
      <c r="BQ2" s="149" t="s">
        <v>254</v>
      </c>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1"/>
    </row>
    <row r="3" spans="1:170" s="13" customFormat="1" ht="51" customHeight="1">
      <c r="A3" s="80" t="s">
        <v>123</v>
      </c>
      <c r="B3" s="80"/>
      <c r="C3" s="80"/>
      <c r="D3" s="124" t="s">
        <v>123</v>
      </c>
      <c r="E3" s="124" t="s">
        <v>115</v>
      </c>
      <c r="F3" s="80"/>
      <c r="G3" s="80"/>
      <c r="H3" s="124" t="s">
        <v>116</v>
      </c>
      <c r="I3" s="152" t="s">
        <v>255</v>
      </c>
      <c r="J3" s="153"/>
      <c r="K3" s="153"/>
      <c r="L3" s="153"/>
      <c r="M3" s="153"/>
      <c r="N3" s="153"/>
      <c r="O3" s="153"/>
      <c r="P3" s="153"/>
      <c r="Q3" s="153"/>
      <c r="R3" s="154"/>
      <c r="S3" s="155" t="s">
        <v>256</v>
      </c>
      <c r="T3" s="155"/>
      <c r="U3" s="155"/>
      <c r="V3" s="155"/>
      <c r="W3" s="155"/>
      <c r="X3" s="155" t="s">
        <v>257</v>
      </c>
      <c r="Y3" s="155"/>
      <c r="Z3" s="155"/>
      <c r="AA3" s="155"/>
      <c r="AB3" s="164" t="s">
        <v>258</v>
      </c>
      <c r="AC3" s="165"/>
      <c r="AD3" s="165"/>
      <c r="AE3" s="166"/>
      <c r="AF3" s="156" t="s">
        <v>259</v>
      </c>
      <c r="AG3" s="157"/>
      <c r="AH3" s="156" t="s">
        <v>260</v>
      </c>
      <c r="AI3" s="157"/>
      <c r="AJ3" s="164" t="s">
        <v>261</v>
      </c>
      <c r="AK3" s="165"/>
      <c r="AL3" s="165"/>
      <c r="AM3" s="165"/>
      <c r="AN3" s="165"/>
      <c r="AO3" s="165"/>
      <c r="AP3" s="165"/>
      <c r="AQ3" s="165"/>
      <c r="AR3" s="158" t="s">
        <v>262</v>
      </c>
      <c r="AS3" s="159"/>
      <c r="AT3" s="159" t="s">
        <v>263</v>
      </c>
      <c r="AU3" s="159"/>
      <c r="AV3" s="159"/>
      <c r="AW3" s="164" t="s">
        <v>264</v>
      </c>
      <c r="AX3" s="170"/>
      <c r="AY3" s="170"/>
      <c r="AZ3" s="171"/>
      <c r="BA3" s="172" t="s">
        <v>265</v>
      </c>
      <c r="BB3" s="173"/>
      <c r="BC3" s="172" t="s">
        <v>266</v>
      </c>
      <c r="BD3" s="173"/>
      <c r="BE3" s="155" t="s">
        <v>267</v>
      </c>
      <c r="BF3" s="155"/>
      <c r="BG3" s="155"/>
      <c r="BH3" s="155"/>
      <c r="BI3" s="155"/>
      <c r="BJ3" s="155"/>
      <c r="BK3" s="155"/>
      <c r="BL3" s="155"/>
      <c r="BM3" s="155"/>
      <c r="BN3" s="155"/>
      <c r="BO3" s="155"/>
      <c r="BP3" s="97"/>
      <c r="BQ3" s="162" t="s">
        <v>268</v>
      </c>
      <c r="BR3" s="163"/>
      <c r="BS3" s="163"/>
      <c r="BT3" s="163"/>
      <c r="BU3" s="162" t="s">
        <v>269</v>
      </c>
      <c r="BV3" s="163"/>
      <c r="BW3" s="163"/>
      <c r="BX3" s="163"/>
      <c r="BY3" s="163"/>
      <c r="BZ3" s="163"/>
      <c r="CA3" s="162" t="s">
        <v>270</v>
      </c>
      <c r="CB3" s="162"/>
      <c r="CC3" s="162"/>
      <c r="CD3" s="162"/>
      <c r="CE3" s="162"/>
      <c r="CF3" s="162"/>
      <c r="CG3" s="162"/>
      <c r="CH3" s="162"/>
      <c r="CI3" s="162"/>
      <c r="CJ3" s="167" t="s">
        <v>271</v>
      </c>
      <c r="CK3" s="168"/>
      <c r="CL3" s="167" t="s">
        <v>272</v>
      </c>
      <c r="CM3" s="168"/>
      <c r="CN3" s="169"/>
      <c r="CO3" s="158" t="s">
        <v>273</v>
      </c>
      <c r="CP3" s="159"/>
      <c r="CQ3" s="159"/>
      <c r="CR3" s="152" t="s">
        <v>274</v>
      </c>
      <c r="CS3" s="153"/>
      <c r="CT3" s="153"/>
      <c r="CU3" s="153"/>
      <c r="CV3" s="160"/>
      <c r="CW3" s="161" t="s">
        <v>275</v>
      </c>
      <c r="CX3" s="162"/>
    </row>
    <row r="4" spans="1:170" s="2" customFormat="1" ht="13.8" customHeight="1">
      <c r="A4" s="129"/>
      <c r="B4" s="80"/>
      <c r="C4" s="80"/>
      <c r="D4" s="142"/>
      <c r="E4" s="142"/>
      <c r="F4" s="77"/>
      <c r="G4" s="77"/>
      <c r="H4" s="142"/>
      <c r="I4" s="135" t="s">
        <v>132</v>
      </c>
      <c r="J4" s="110"/>
      <c r="K4" s="110"/>
      <c r="L4" s="110"/>
      <c r="M4" s="110"/>
      <c r="N4" s="110"/>
      <c r="O4" s="110"/>
      <c r="P4" s="110"/>
      <c r="Q4" s="111"/>
      <c r="R4" s="144" t="s">
        <v>124</v>
      </c>
      <c r="S4" s="129" t="s">
        <v>1</v>
      </c>
      <c r="T4" s="129" t="s">
        <v>2</v>
      </c>
      <c r="U4" s="128" t="s">
        <v>3</v>
      </c>
      <c r="V4" s="128" t="s">
        <v>4</v>
      </c>
      <c r="W4" s="128" t="s">
        <v>5</v>
      </c>
      <c r="X4" s="129" t="s">
        <v>1</v>
      </c>
      <c r="Y4" s="129" t="s">
        <v>2</v>
      </c>
      <c r="Z4" s="128" t="s">
        <v>3</v>
      </c>
      <c r="AA4" s="128" t="s">
        <v>4</v>
      </c>
      <c r="AB4" s="118" t="s">
        <v>65</v>
      </c>
      <c r="AC4" s="118" t="s">
        <v>66</v>
      </c>
      <c r="AD4" s="118" t="s">
        <v>120</v>
      </c>
      <c r="AE4" s="137"/>
      <c r="AF4" s="118" t="s">
        <v>65</v>
      </c>
      <c r="AG4" s="118" t="s">
        <v>66</v>
      </c>
      <c r="AH4" s="118" t="s">
        <v>65</v>
      </c>
      <c r="AI4" s="140" t="s">
        <v>66</v>
      </c>
      <c r="AJ4" s="129" t="s">
        <v>7</v>
      </c>
      <c r="AK4" s="141"/>
      <c r="AL4" s="129" t="s">
        <v>105</v>
      </c>
      <c r="AM4" s="141"/>
      <c r="AN4" s="129" t="s">
        <v>141</v>
      </c>
      <c r="AO4" s="141"/>
      <c r="AP4" s="141"/>
      <c r="AQ4" s="141"/>
      <c r="AR4" s="129" t="s">
        <v>1</v>
      </c>
      <c r="AS4" s="128" t="s">
        <v>57</v>
      </c>
      <c r="AT4" s="129" t="s">
        <v>1</v>
      </c>
      <c r="AU4" s="129" t="s">
        <v>2</v>
      </c>
      <c r="AV4" s="128" t="s">
        <v>3</v>
      </c>
      <c r="AW4" s="129" t="s">
        <v>1</v>
      </c>
      <c r="AX4" s="129" t="s">
        <v>2</v>
      </c>
      <c r="AY4" s="128" t="s">
        <v>3</v>
      </c>
      <c r="AZ4" s="128" t="s">
        <v>4</v>
      </c>
      <c r="BA4" s="129" t="s">
        <v>1</v>
      </c>
      <c r="BB4" s="128" t="s">
        <v>2</v>
      </c>
      <c r="BC4" s="118" t="s">
        <v>1</v>
      </c>
      <c r="BD4" s="119" t="s">
        <v>2</v>
      </c>
      <c r="BE4" s="129" t="s">
        <v>1</v>
      </c>
      <c r="BF4" s="129" t="s">
        <v>2</v>
      </c>
      <c r="BG4" s="128" t="s">
        <v>3</v>
      </c>
      <c r="BH4" s="128" t="s">
        <v>4</v>
      </c>
      <c r="BI4" s="128" t="s">
        <v>5</v>
      </c>
      <c r="BJ4" s="129" t="s">
        <v>6</v>
      </c>
      <c r="BK4" s="128" t="s">
        <v>9</v>
      </c>
      <c r="BL4" s="128" t="s">
        <v>10</v>
      </c>
      <c r="BM4" s="128" t="s">
        <v>11</v>
      </c>
      <c r="BN4" s="128" t="s">
        <v>73</v>
      </c>
      <c r="BO4" s="128" t="s">
        <v>74</v>
      </c>
      <c r="BP4" s="199"/>
      <c r="BQ4" s="135" t="s">
        <v>132</v>
      </c>
      <c r="BR4" s="110"/>
      <c r="BS4" s="110"/>
      <c r="BT4" s="124" t="s">
        <v>133</v>
      </c>
      <c r="BU4" s="129" t="s">
        <v>1</v>
      </c>
      <c r="BV4" s="129" t="s">
        <v>2</v>
      </c>
      <c r="BW4" s="128" t="s">
        <v>3</v>
      </c>
      <c r="BX4" s="128" t="s">
        <v>4</v>
      </c>
      <c r="BY4" s="128" t="s">
        <v>5</v>
      </c>
      <c r="BZ4" s="128" t="s">
        <v>155</v>
      </c>
      <c r="CA4" s="118" t="s">
        <v>1</v>
      </c>
      <c r="CB4" s="118" t="s">
        <v>2</v>
      </c>
      <c r="CC4" s="127" t="s">
        <v>3</v>
      </c>
      <c r="CD4" s="117" t="s">
        <v>4</v>
      </c>
      <c r="CE4" s="117" t="s">
        <v>5</v>
      </c>
      <c r="CF4" s="132" t="s">
        <v>126</v>
      </c>
      <c r="CG4" s="118" t="s">
        <v>158</v>
      </c>
      <c r="CH4" s="118" t="s">
        <v>159</v>
      </c>
      <c r="CI4" s="127" t="s">
        <v>160</v>
      </c>
      <c r="CJ4" s="118" t="s">
        <v>1</v>
      </c>
      <c r="CK4" s="119" t="s">
        <v>2</v>
      </c>
      <c r="CL4" s="118" t="s">
        <v>1</v>
      </c>
      <c r="CM4" s="119" t="s">
        <v>2</v>
      </c>
      <c r="CN4" s="127" t="s">
        <v>3</v>
      </c>
      <c r="CO4" s="118" t="s">
        <v>1</v>
      </c>
      <c r="CP4" s="119" t="s">
        <v>2</v>
      </c>
      <c r="CQ4" s="127" t="s">
        <v>3</v>
      </c>
      <c r="CR4" s="118" t="s">
        <v>1</v>
      </c>
      <c r="CS4" s="118" t="s">
        <v>2</v>
      </c>
      <c r="CT4" s="127" t="s">
        <v>3</v>
      </c>
      <c r="CU4" s="117" t="s">
        <v>4</v>
      </c>
      <c r="CV4" s="117" t="s">
        <v>5</v>
      </c>
      <c r="CW4" s="118" t="s">
        <v>1</v>
      </c>
      <c r="CX4" s="119" t="s">
        <v>2</v>
      </c>
    </row>
    <row r="5" spans="1:170" s="2" customFormat="1" ht="13.8" customHeight="1">
      <c r="A5" s="129"/>
      <c r="B5" s="80"/>
      <c r="C5" s="80"/>
      <c r="D5" s="142"/>
      <c r="E5" s="142"/>
      <c r="F5" s="78"/>
      <c r="G5" s="78"/>
      <c r="H5" s="142"/>
      <c r="I5" s="120" t="s">
        <v>65</v>
      </c>
      <c r="J5" s="121"/>
      <c r="K5" s="120" t="s">
        <v>66</v>
      </c>
      <c r="L5" s="121"/>
      <c r="M5" s="120" t="s">
        <v>120</v>
      </c>
      <c r="N5" s="121"/>
      <c r="O5" s="124" t="s">
        <v>121</v>
      </c>
      <c r="P5" s="124" t="s">
        <v>125</v>
      </c>
      <c r="Q5" s="124" t="s">
        <v>126</v>
      </c>
      <c r="R5" s="145"/>
      <c r="S5" s="129"/>
      <c r="T5" s="129"/>
      <c r="U5" s="128"/>
      <c r="V5" s="128"/>
      <c r="W5" s="128"/>
      <c r="X5" s="129"/>
      <c r="Y5" s="129"/>
      <c r="Z5" s="128"/>
      <c r="AA5" s="128"/>
      <c r="AB5" s="118"/>
      <c r="AC5" s="118"/>
      <c r="AD5" s="118"/>
      <c r="AE5" s="138"/>
      <c r="AF5" s="118"/>
      <c r="AG5" s="118"/>
      <c r="AH5" s="118"/>
      <c r="AI5" s="140"/>
      <c r="AJ5" s="126" t="s">
        <v>65</v>
      </c>
      <c r="AK5" s="126" t="s">
        <v>151</v>
      </c>
      <c r="AL5" s="126" t="s">
        <v>66</v>
      </c>
      <c r="AM5" s="126" t="s">
        <v>152</v>
      </c>
      <c r="AN5" s="126" t="s">
        <v>120</v>
      </c>
      <c r="AO5" s="126" t="s">
        <v>153</v>
      </c>
      <c r="AP5" s="126" t="s">
        <v>121</v>
      </c>
      <c r="AQ5" s="126" t="s">
        <v>154</v>
      </c>
      <c r="AR5" s="129"/>
      <c r="AS5" s="128"/>
      <c r="AT5" s="129"/>
      <c r="AU5" s="129"/>
      <c r="AV5" s="128"/>
      <c r="AW5" s="129"/>
      <c r="AX5" s="129"/>
      <c r="AY5" s="128"/>
      <c r="AZ5" s="128"/>
      <c r="BA5" s="129"/>
      <c r="BB5" s="128"/>
      <c r="BC5" s="118"/>
      <c r="BD5" s="119"/>
      <c r="BE5" s="129"/>
      <c r="BF5" s="129"/>
      <c r="BG5" s="128"/>
      <c r="BH5" s="128"/>
      <c r="BI5" s="128"/>
      <c r="BJ5" s="129"/>
      <c r="BK5" s="128"/>
      <c r="BL5" s="128"/>
      <c r="BM5" s="128"/>
      <c r="BN5" s="128"/>
      <c r="BO5" s="128"/>
      <c r="BP5" s="199"/>
      <c r="BQ5" s="130" t="s">
        <v>1</v>
      </c>
      <c r="BR5" s="130" t="s">
        <v>3</v>
      </c>
      <c r="BS5" s="130" t="s">
        <v>4</v>
      </c>
      <c r="BT5" s="136"/>
      <c r="BU5" s="129"/>
      <c r="BV5" s="129"/>
      <c r="BW5" s="128"/>
      <c r="BX5" s="128"/>
      <c r="BY5" s="128"/>
      <c r="BZ5" s="128"/>
      <c r="CA5" s="118"/>
      <c r="CB5" s="118"/>
      <c r="CC5" s="127"/>
      <c r="CD5" s="117"/>
      <c r="CE5" s="117"/>
      <c r="CF5" s="133"/>
      <c r="CG5" s="118"/>
      <c r="CH5" s="118"/>
      <c r="CI5" s="127"/>
      <c r="CJ5" s="118"/>
      <c r="CK5" s="119"/>
      <c r="CL5" s="118"/>
      <c r="CM5" s="119"/>
      <c r="CN5" s="127"/>
      <c r="CO5" s="118"/>
      <c r="CP5" s="119"/>
      <c r="CQ5" s="127"/>
      <c r="CR5" s="118"/>
      <c r="CS5" s="118"/>
      <c r="CT5" s="127"/>
      <c r="CU5" s="117"/>
      <c r="CV5" s="117"/>
      <c r="CW5" s="118"/>
      <c r="CX5" s="119"/>
    </row>
    <row r="6" spans="1:170" s="2" customFormat="1" ht="25.95" customHeight="1">
      <c r="A6" s="129"/>
      <c r="B6" s="80"/>
      <c r="C6" s="80"/>
      <c r="D6" s="142"/>
      <c r="E6" s="142"/>
      <c r="F6" s="79"/>
      <c r="G6" s="79"/>
      <c r="H6" s="142"/>
      <c r="I6" s="122"/>
      <c r="J6" s="123"/>
      <c r="K6" s="122"/>
      <c r="L6" s="123"/>
      <c r="M6" s="122"/>
      <c r="N6" s="123"/>
      <c r="O6" s="125"/>
      <c r="P6" s="125"/>
      <c r="Q6" s="125"/>
      <c r="R6" s="115"/>
      <c r="S6" s="129"/>
      <c r="T6" s="129"/>
      <c r="U6" s="128"/>
      <c r="V6" s="128"/>
      <c r="W6" s="128"/>
      <c r="X6" s="129"/>
      <c r="Y6" s="129"/>
      <c r="Z6" s="128"/>
      <c r="AA6" s="128"/>
      <c r="AB6" s="118"/>
      <c r="AC6" s="118"/>
      <c r="AD6" s="118"/>
      <c r="AE6" s="139"/>
      <c r="AF6" s="118"/>
      <c r="AG6" s="118"/>
      <c r="AH6" s="118"/>
      <c r="AI6" s="140"/>
      <c r="AJ6" s="126"/>
      <c r="AK6" s="126"/>
      <c r="AL6" s="126"/>
      <c r="AM6" s="126"/>
      <c r="AN6" s="126"/>
      <c r="AO6" s="126"/>
      <c r="AP6" s="126"/>
      <c r="AQ6" s="126"/>
      <c r="AR6" s="129"/>
      <c r="AS6" s="128"/>
      <c r="AT6" s="129"/>
      <c r="AU6" s="129"/>
      <c r="AV6" s="128"/>
      <c r="AW6" s="129"/>
      <c r="AX6" s="129"/>
      <c r="AY6" s="128"/>
      <c r="AZ6" s="128"/>
      <c r="BA6" s="129"/>
      <c r="BB6" s="128"/>
      <c r="BC6" s="118"/>
      <c r="BD6" s="119"/>
      <c r="BE6" s="129"/>
      <c r="BF6" s="129"/>
      <c r="BG6" s="128"/>
      <c r="BH6" s="128"/>
      <c r="BI6" s="128"/>
      <c r="BJ6" s="129"/>
      <c r="BK6" s="128"/>
      <c r="BL6" s="128"/>
      <c r="BM6" s="128"/>
      <c r="BN6" s="128"/>
      <c r="BO6" s="128"/>
      <c r="BP6" s="199"/>
      <c r="BQ6" s="131"/>
      <c r="BR6" s="131"/>
      <c r="BS6" s="131"/>
      <c r="BT6" s="125"/>
      <c r="BU6" s="129"/>
      <c r="BV6" s="129"/>
      <c r="BW6" s="128"/>
      <c r="BX6" s="128"/>
      <c r="BY6" s="128"/>
      <c r="BZ6" s="128"/>
      <c r="CA6" s="118"/>
      <c r="CB6" s="118"/>
      <c r="CC6" s="127"/>
      <c r="CD6" s="117"/>
      <c r="CE6" s="117"/>
      <c r="CF6" s="134"/>
      <c r="CG6" s="118"/>
      <c r="CH6" s="118"/>
      <c r="CI6" s="127"/>
      <c r="CJ6" s="118"/>
      <c r="CK6" s="119"/>
      <c r="CL6" s="118"/>
      <c r="CM6" s="119"/>
      <c r="CN6" s="127"/>
      <c r="CO6" s="118"/>
      <c r="CP6" s="119"/>
      <c r="CQ6" s="127"/>
      <c r="CR6" s="118"/>
      <c r="CS6" s="118"/>
      <c r="CT6" s="127"/>
      <c r="CU6" s="117"/>
      <c r="CV6" s="117"/>
      <c r="CW6" s="118"/>
      <c r="CX6" s="119"/>
    </row>
    <row r="7" spans="1:170" s="195" customFormat="1" ht="81" customHeight="1">
      <c r="A7" s="71"/>
      <c r="B7" s="71" t="s">
        <v>241</v>
      </c>
      <c r="C7" s="71" t="s">
        <v>242</v>
      </c>
      <c r="D7" s="142"/>
      <c r="E7" s="142"/>
      <c r="F7" s="193" t="s">
        <v>243</v>
      </c>
      <c r="G7" s="193" t="s">
        <v>243</v>
      </c>
      <c r="H7" s="142"/>
      <c r="I7" s="106" t="s">
        <v>13</v>
      </c>
      <c r="J7" s="106" t="s">
        <v>98</v>
      </c>
      <c r="K7" s="106" t="s">
        <v>14</v>
      </c>
      <c r="L7" s="102" t="s">
        <v>16</v>
      </c>
      <c r="M7" s="102" t="s">
        <v>107</v>
      </c>
      <c r="N7" s="102" t="s">
        <v>16</v>
      </c>
      <c r="O7" s="102" t="s">
        <v>108</v>
      </c>
      <c r="P7" s="102" t="s">
        <v>15</v>
      </c>
      <c r="Q7" s="113" t="s">
        <v>58</v>
      </c>
      <c r="R7" s="114" t="s">
        <v>127</v>
      </c>
      <c r="S7" s="102" t="s">
        <v>30</v>
      </c>
      <c r="T7" s="113" t="s">
        <v>109</v>
      </c>
      <c r="U7" s="102" t="s">
        <v>31</v>
      </c>
      <c r="V7" s="102" t="s">
        <v>32</v>
      </c>
      <c r="W7" s="102" t="s">
        <v>8</v>
      </c>
      <c r="X7" s="106" t="s">
        <v>17</v>
      </c>
      <c r="Y7" s="106" t="s">
        <v>18</v>
      </c>
      <c r="Z7" s="102" t="s">
        <v>19</v>
      </c>
      <c r="AA7" s="102" t="s">
        <v>20</v>
      </c>
      <c r="AB7" s="106" t="s">
        <v>99</v>
      </c>
      <c r="AC7" s="106" t="s">
        <v>100</v>
      </c>
      <c r="AD7" s="106" t="s">
        <v>101</v>
      </c>
      <c r="AE7" s="106" t="s">
        <v>150</v>
      </c>
      <c r="AF7" s="106" t="s">
        <v>102</v>
      </c>
      <c r="AG7" s="106" t="s">
        <v>110</v>
      </c>
      <c r="AH7" s="102" t="s">
        <v>103</v>
      </c>
      <c r="AI7" s="116" t="s">
        <v>104</v>
      </c>
      <c r="AJ7" s="106" t="s">
        <v>142</v>
      </c>
      <c r="AK7" s="106" t="s">
        <v>143</v>
      </c>
      <c r="AL7" s="106" t="s">
        <v>144</v>
      </c>
      <c r="AM7" s="106" t="s">
        <v>145</v>
      </c>
      <c r="AN7" s="106" t="s">
        <v>146</v>
      </c>
      <c r="AO7" s="106" t="s">
        <v>147</v>
      </c>
      <c r="AP7" s="106" t="s">
        <v>148</v>
      </c>
      <c r="AQ7" s="106" t="s">
        <v>149</v>
      </c>
      <c r="AR7" s="102" t="s">
        <v>59</v>
      </c>
      <c r="AS7" s="102" t="s">
        <v>60</v>
      </c>
      <c r="AT7" s="102" t="s">
        <v>67</v>
      </c>
      <c r="AU7" s="102" t="s">
        <v>68</v>
      </c>
      <c r="AV7" s="102" t="s">
        <v>69</v>
      </c>
      <c r="AW7" s="102" t="s">
        <v>128</v>
      </c>
      <c r="AX7" s="102" t="s">
        <v>129</v>
      </c>
      <c r="AY7" s="102" t="s">
        <v>130</v>
      </c>
      <c r="AZ7" s="102" t="s">
        <v>131</v>
      </c>
      <c r="BA7" s="102" t="s">
        <v>156</v>
      </c>
      <c r="BB7" s="102" t="s">
        <v>157</v>
      </c>
      <c r="BC7" s="106" t="s">
        <v>61</v>
      </c>
      <c r="BD7" s="113" t="s">
        <v>62</v>
      </c>
      <c r="BE7" s="104" t="s">
        <v>75</v>
      </c>
      <c r="BF7" s="104" t="s">
        <v>76</v>
      </c>
      <c r="BG7" s="104" t="s">
        <v>77</v>
      </c>
      <c r="BH7" s="104" t="s">
        <v>78</v>
      </c>
      <c r="BI7" s="194" t="s">
        <v>79</v>
      </c>
      <c r="BJ7" s="104" t="s">
        <v>80</v>
      </c>
      <c r="BK7" s="194" t="s">
        <v>81</v>
      </c>
      <c r="BL7" s="104" t="s">
        <v>82</v>
      </c>
      <c r="BM7" s="104" t="s">
        <v>83</v>
      </c>
      <c r="BN7" s="104" t="s">
        <v>84</v>
      </c>
      <c r="BO7" s="104" t="s">
        <v>85</v>
      </c>
      <c r="BP7" s="200"/>
      <c r="BQ7" s="104" t="s">
        <v>122</v>
      </c>
      <c r="BR7" s="104" t="s">
        <v>23</v>
      </c>
      <c r="BS7" s="104" t="s">
        <v>58</v>
      </c>
      <c r="BT7" s="104" t="s">
        <v>127</v>
      </c>
      <c r="BU7" s="102" t="s">
        <v>134</v>
      </c>
      <c r="BV7" s="102" t="s">
        <v>135</v>
      </c>
      <c r="BW7" s="102" t="s">
        <v>136</v>
      </c>
      <c r="BX7" s="102" t="s">
        <v>137</v>
      </c>
      <c r="BY7" s="102" t="s">
        <v>40</v>
      </c>
      <c r="BZ7" s="102" t="s">
        <v>8</v>
      </c>
      <c r="CA7" s="106" t="s">
        <v>161</v>
      </c>
      <c r="CB7" s="106" t="s">
        <v>162</v>
      </c>
      <c r="CC7" s="102" t="s">
        <v>163</v>
      </c>
      <c r="CD7" s="106" t="s">
        <v>164</v>
      </c>
      <c r="CE7" s="106" t="s">
        <v>165</v>
      </c>
      <c r="CF7" s="106" t="s">
        <v>166</v>
      </c>
      <c r="CG7" s="106" t="s">
        <v>106</v>
      </c>
      <c r="CH7" s="106" t="s">
        <v>167</v>
      </c>
      <c r="CI7" s="102" t="s">
        <v>8</v>
      </c>
      <c r="CJ7" s="112" t="s">
        <v>63</v>
      </c>
      <c r="CK7" s="113" t="s">
        <v>64</v>
      </c>
      <c r="CL7" s="106" t="s">
        <v>70</v>
      </c>
      <c r="CM7" s="102" t="s">
        <v>71</v>
      </c>
      <c r="CN7" s="104" t="s">
        <v>72</v>
      </c>
      <c r="CO7" s="106" t="s">
        <v>70</v>
      </c>
      <c r="CP7" s="102" t="s">
        <v>71</v>
      </c>
      <c r="CQ7" s="104" t="s">
        <v>72</v>
      </c>
      <c r="CR7" s="106" t="s">
        <v>111</v>
      </c>
      <c r="CS7" s="106" t="s">
        <v>112</v>
      </c>
      <c r="CT7" s="102" t="s">
        <v>113</v>
      </c>
      <c r="CU7" s="106" t="s">
        <v>114</v>
      </c>
      <c r="CV7" s="106" t="s">
        <v>8</v>
      </c>
      <c r="CW7" s="106" t="s">
        <v>21</v>
      </c>
      <c r="CX7" s="102" t="s">
        <v>22</v>
      </c>
    </row>
    <row r="8" spans="1:170" s="197" customFormat="1" ht="12" customHeight="1">
      <c r="A8" s="196"/>
      <c r="B8" s="196"/>
      <c r="C8" s="196"/>
      <c r="D8" s="143"/>
      <c r="E8" s="143"/>
      <c r="F8" s="196"/>
      <c r="G8" s="196"/>
      <c r="H8" s="143"/>
      <c r="I8" s="107"/>
      <c r="J8" s="107"/>
      <c r="K8" s="107"/>
      <c r="L8" s="103"/>
      <c r="M8" s="103"/>
      <c r="N8" s="103"/>
      <c r="O8" s="103"/>
      <c r="P8" s="103"/>
      <c r="Q8" s="113"/>
      <c r="R8" s="115"/>
      <c r="S8" s="103"/>
      <c r="T8" s="113"/>
      <c r="U8" s="103"/>
      <c r="V8" s="103"/>
      <c r="W8" s="103"/>
      <c r="X8" s="107"/>
      <c r="Y8" s="107"/>
      <c r="Z8" s="103"/>
      <c r="AA8" s="103"/>
      <c r="AB8" s="107"/>
      <c r="AC8" s="107"/>
      <c r="AD8" s="107"/>
      <c r="AE8" s="107"/>
      <c r="AF8" s="107"/>
      <c r="AG8" s="107"/>
      <c r="AH8" s="103"/>
      <c r="AI8" s="116"/>
      <c r="AJ8" s="107"/>
      <c r="AK8" s="107"/>
      <c r="AL8" s="107"/>
      <c r="AM8" s="107"/>
      <c r="AN8" s="107"/>
      <c r="AO8" s="107"/>
      <c r="AP8" s="107"/>
      <c r="AQ8" s="107"/>
      <c r="AR8" s="103"/>
      <c r="AS8" s="103"/>
      <c r="AT8" s="103"/>
      <c r="AU8" s="103"/>
      <c r="AV8" s="103"/>
      <c r="AW8" s="103"/>
      <c r="AX8" s="103"/>
      <c r="AY8" s="103"/>
      <c r="AZ8" s="103"/>
      <c r="BA8" s="103"/>
      <c r="BB8" s="103"/>
      <c r="BC8" s="107"/>
      <c r="BD8" s="113"/>
      <c r="BE8" s="105"/>
      <c r="BF8" s="105"/>
      <c r="BG8" s="105"/>
      <c r="BH8" s="105"/>
      <c r="BI8" s="194"/>
      <c r="BJ8" s="105"/>
      <c r="BK8" s="194"/>
      <c r="BL8" s="105"/>
      <c r="BM8" s="105"/>
      <c r="BN8" s="105"/>
      <c r="BO8" s="105"/>
      <c r="BP8" s="103"/>
      <c r="BQ8" s="105"/>
      <c r="BR8" s="105"/>
      <c r="BS8" s="105"/>
      <c r="BT8" s="105"/>
      <c r="BU8" s="103"/>
      <c r="BV8" s="103"/>
      <c r="BW8" s="103"/>
      <c r="BX8" s="103"/>
      <c r="BY8" s="103"/>
      <c r="BZ8" s="103"/>
      <c r="CA8" s="107"/>
      <c r="CB8" s="107"/>
      <c r="CC8" s="103"/>
      <c r="CD8" s="107"/>
      <c r="CE8" s="107"/>
      <c r="CF8" s="107"/>
      <c r="CG8" s="107"/>
      <c r="CH8" s="107"/>
      <c r="CI8" s="103"/>
      <c r="CJ8" s="112"/>
      <c r="CK8" s="113"/>
      <c r="CL8" s="107"/>
      <c r="CM8" s="103"/>
      <c r="CN8" s="105"/>
      <c r="CO8" s="107"/>
      <c r="CP8" s="103"/>
      <c r="CQ8" s="105"/>
      <c r="CR8" s="107"/>
      <c r="CS8" s="107"/>
      <c r="CT8" s="103"/>
      <c r="CU8" s="107"/>
      <c r="CV8" s="107"/>
      <c r="CW8" s="107"/>
      <c r="CX8" s="103"/>
    </row>
    <row r="9" spans="1:170" s="39" customFormat="1" hidden="1">
      <c r="A9" s="29" t="s">
        <v>171</v>
      </c>
      <c r="B9" s="70"/>
      <c r="C9" s="70"/>
      <c r="D9" s="70"/>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55" customFormat="1" ht="45.6" customHeight="1">
      <c r="A10" s="52">
        <v>310211</v>
      </c>
      <c r="B10" s="52" t="s">
        <v>222</v>
      </c>
      <c r="C10" s="69">
        <f t="shared" ref="C10:C28" si="0">INT(B10/10)</f>
        <v>31201</v>
      </c>
      <c r="D10" s="73">
        <v>31201</v>
      </c>
      <c r="E10" s="54" t="s">
        <v>177</v>
      </c>
      <c r="F10" s="54" t="s">
        <v>206</v>
      </c>
      <c r="G10" s="54">
        <f t="shared" ref="G10:G28" si="1">IF(E10=F10,0,1)</f>
        <v>0</v>
      </c>
      <c r="H10" s="59">
        <v>4</v>
      </c>
      <c r="I10" s="57">
        <v>1</v>
      </c>
      <c r="J10" s="57">
        <v>15</v>
      </c>
      <c r="K10" s="57"/>
      <c r="L10" s="57"/>
      <c r="M10" s="90"/>
      <c r="N10" s="90"/>
      <c r="O10" s="90"/>
      <c r="P10" s="90"/>
      <c r="Q10" s="90"/>
      <c r="R10" s="60"/>
      <c r="S10" s="90"/>
      <c r="T10" s="90"/>
      <c r="U10" s="90"/>
      <c r="V10" s="90"/>
      <c r="W10" s="58"/>
      <c r="X10" s="57">
        <v>1</v>
      </c>
      <c r="Y10" s="57"/>
      <c r="Z10" s="90">
        <v>1</v>
      </c>
      <c r="AA10" s="58"/>
      <c r="AB10" s="93"/>
      <c r="AC10" s="18">
        <v>1</v>
      </c>
      <c r="AD10" s="18"/>
      <c r="AE10" s="58"/>
      <c r="AF10" s="93">
        <v>1</v>
      </c>
      <c r="AG10" s="93"/>
      <c r="AH10" s="93">
        <v>1</v>
      </c>
      <c r="AI10" s="61"/>
      <c r="AJ10" s="93"/>
      <c r="AK10" s="93"/>
      <c r="AL10" s="93">
        <v>1</v>
      </c>
      <c r="AM10" s="93"/>
      <c r="AN10" s="93"/>
      <c r="AO10" s="93"/>
      <c r="AP10" s="93">
        <v>1</v>
      </c>
      <c r="AQ10" s="93">
        <v>1</v>
      </c>
      <c r="AR10" s="90">
        <v>1</v>
      </c>
      <c r="AS10" s="90"/>
      <c r="AT10" s="90">
        <v>1</v>
      </c>
      <c r="AU10" s="90">
        <v>1</v>
      </c>
      <c r="AV10" s="90"/>
      <c r="AW10" s="90"/>
      <c r="AX10" s="90"/>
      <c r="AY10" s="90">
        <v>1</v>
      </c>
      <c r="AZ10" s="90"/>
      <c r="BA10" s="90"/>
      <c r="BB10" s="90">
        <v>1</v>
      </c>
      <c r="BC10" s="90">
        <v>1</v>
      </c>
      <c r="BD10" s="90"/>
      <c r="BE10" s="90">
        <v>1</v>
      </c>
      <c r="BF10" s="90">
        <v>1</v>
      </c>
      <c r="BG10" s="90">
        <v>1</v>
      </c>
      <c r="BH10" s="90">
        <v>1</v>
      </c>
      <c r="BI10" s="90">
        <v>1</v>
      </c>
      <c r="BJ10" s="90"/>
      <c r="BK10" s="90">
        <v>1</v>
      </c>
      <c r="BL10" s="90"/>
      <c r="BM10" s="90">
        <v>1</v>
      </c>
      <c r="BN10" s="90"/>
      <c r="BO10" s="90"/>
      <c r="BP10" s="62"/>
      <c r="BQ10" s="90">
        <v>1</v>
      </c>
      <c r="BR10" s="90"/>
      <c r="BS10" s="90"/>
      <c r="BT10" s="82"/>
      <c r="BU10" s="90">
        <v>1</v>
      </c>
      <c r="BV10" s="90"/>
      <c r="BW10" s="90">
        <v>1</v>
      </c>
      <c r="BX10" s="90"/>
      <c r="BY10" s="90"/>
      <c r="BZ10" s="90"/>
      <c r="CA10" s="90">
        <v>1</v>
      </c>
      <c r="CB10" s="90"/>
      <c r="CC10" s="90">
        <v>1</v>
      </c>
      <c r="CD10" s="90">
        <v>1</v>
      </c>
      <c r="CE10" s="90">
        <v>1</v>
      </c>
      <c r="CF10" s="90">
        <v>1</v>
      </c>
      <c r="CG10" s="90">
        <v>1</v>
      </c>
      <c r="CH10" s="90">
        <v>1</v>
      </c>
      <c r="CI10" s="90"/>
      <c r="CJ10" s="90">
        <v>1</v>
      </c>
      <c r="CK10" s="90"/>
      <c r="CL10" s="90">
        <v>1</v>
      </c>
      <c r="CM10" s="90"/>
      <c r="CN10" s="90"/>
      <c r="CO10" s="90"/>
      <c r="CP10" s="90">
        <v>1</v>
      </c>
      <c r="CQ10" s="90"/>
      <c r="CR10" s="90"/>
      <c r="CS10" s="90"/>
      <c r="CT10" s="90">
        <v>1</v>
      </c>
      <c r="CU10" s="90"/>
      <c r="CV10" s="90"/>
      <c r="CW10" s="57"/>
      <c r="CX10" s="90">
        <v>1</v>
      </c>
    </row>
    <row r="11" spans="1:170" s="55" customFormat="1" ht="31.8" customHeight="1">
      <c r="A11" s="52">
        <v>312029</v>
      </c>
      <c r="B11" s="52" t="s">
        <v>223</v>
      </c>
      <c r="C11" s="69">
        <f t="shared" si="0"/>
        <v>31202</v>
      </c>
      <c r="D11" s="73">
        <v>31202</v>
      </c>
      <c r="E11" s="54" t="s">
        <v>178</v>
      </c>
      <c r="F11" s="54" t="s">
        <v>207</v>
      </c>
      <c r="G11" s="54">
        <f t="shared" si="1"/>
        <v>0</v>
      </c>
      <c r="H11" s="59">
        <v>5</v>
      </c>
      <c r="I11" s="57">
        <v>1</v>
      </c>
      <c r="J11" s="57">
        <v>15</v>
      </c>
      <c r="K11" s="57"/>
      <c r="L11" s="57"/>
      <c r="M11" s="90"/>
      <c r="N11" s="90"/>
      <c r="O11" s="90"/>
      <c r="P11" s="90"/>
      <c r="Q11" s="90"/>
      <c r="R11" s="60"/>
      <c r="S11" s="90"/>
      <c r="T11" s="90"/>
      <c r="U11" s="90"/>
      <c r="V11" s="90"/>
      <c r="W11" s="58"/>
      <c r="X11" s="57"/>
      <c r="Y11" s="57"/>
      <c r="Z11" s="90">
        <v>1</v>
      </c>
      <c r="AA11" s="58"/>
      <c r="AB11" s="93">
        <v>1</v>
      </c>
      <c r="AC11" s="18"/>
      <c r="AD11" s="18"/>
      <c r="AE11" s="58" t="s">
        <v>179</v>
      </c>
      <c r="AF11" s="93"/>
      <c r="AG11" s="93">
        <v>1</v>
      </c>
      <c r="AH11" s="93"/>
      <c r="AI11" s="61"/>
      <c r="AJ11" s="93"/>
      <c r="AK11" s="93"/>
      <c r="AL11" s="93"/>
      <c r="AM11" s="93">
        <v>1</v>
      </c>
      <c r="AN11" s="93"/>
      <c r="AO11" s="93"/>
      <c r="AP11" s="93">
        <v>1</v>
      </c>
      <c r="AQ11" s="93"/>
      <c r="AR11" s="90">
        <v>1</v>
      </c>
      <c r="AS11" s="90"/>
      <c r="AT11" s="90">
        <v>1</v>
      </c>
      <c r="AU11" s="90">
        <v>1</v>
      </c>
      <c r="AV11" s="90"/>
      <c r="AW11" s="90"/>
      <c r="AX11" s="90"/>
      <c r="AY11" s="90"/>
      <c r="AZ11" s="90">
        <v>1</v>
      </c>
      <c r="BA11" s="90"/>
      <c r="BB11" s="90">
        <v>1</v>
      </c>
      <c r="BC11" s="90">
        <v>1</v>
      </c>
      <c r="BD11" s="90"/>
      <c r="BE11" s="90">
        <v>1</v>
      </c>
      <c r="BF11" s="90">
        <v>1</v>
      </c>
      <c r="BG11" s="90">
        <v>1</v>
      </c>
      <c r="BH11" s="90">
        <v>1</v>
      </c>
      <c r="BI11" s="90">
        <v>1</v>
      </c>
      <c r="BJ11" s="90">
        <v>1</v>
      </c>
      <c r="BK11" s="90"/>
      <c r="BL11" s="90">
        <v>1</v>
      </c>
      <c r="BM11" s="90"/>
      <c r="BN11" s="90"/>
      <c r="BO11" s="90"/>
      <c r="BP11" s="62"/>
      <c r="BQ11" s="90"/>
      <c r="BR11" s="90">
        <v>1</v>
      </c>
      <c r="BS11" s="90"/>
      <c r="BT11" s="82"/>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v>1</v>
      </c>
      <c r="CV11" s="90"/>
      <c r="CW11" s="57"/>
      <c r="CX11" s="90">
        <v>1</v>
      </c>
    </row>
    <row r="12" spans="1:170" s="55" customFormat="1" ht="54">
      <c r="A12" s="52">
        <v>312037</v>
      </c>
      <c r="B12" s="52" t="s">
        <v>224</v>
      </c>
      <c r="C12" s="69">
        <f t="shared" si="0"/>
        <v>31203</v>
      </c>
      <c r="D12" s="73">
        <v>31203</v>
      </c>
      <c r="E12" s="54" t="s">
        <v>180</v>
      </c>
      <c r="F12" s="54" t="s">
        <v>208</v>
      </c>
      <c r="G12" s="54">
        <f t="shared" si="1"/>
        <v>0</v>
      </c>
      <c r="H12" s="59">
        <v>5</v>
      </c>
      <c r="I12" s="57">
        <v>1</v>
      </c>
      <c r="J12" s="57">
        <v>17</v>
      </c>
      <c r="K12" s="57"/>
      <c r="L12" s="57"/>
      <c r="M12" s="90"/>
      <c r="N12" s="90"/>
      <c r="O12" s="90"/>
      <c r="P12" s="90"/>
      <c r="Q12" s="90"/>
      <c r="R12" s="60"/>
      <c r="S12" s="90"/>
      <c r="T12" s="90"/>
      <c r="U12" s="90"/>
      <c r="V12" s="90"/>
      <c r="W12" s="58"/>
      <c r="X12" s="57"/>
      <c r="Y12" s="57"/>
      <c r="Z12" s="90"/>
      <c r="AA12" s="58" t="s">
        <v>181</v>
      </c>
      <c r="AB12" s="93">
        <v>1</v>
      </c>
      <c r="AC12" s="18"/>
      <c r="AD12" s="18"/>
      <c r="AE12" s="58" t="s">
        <v>182</v>
      </c>
      <c r="AF12" s="93"/>
      <c r="AG12" s="93">
        <v>1</v>
      </c>
      <c r="AH12" s="93"/>
      <c r="AI12" s="61"/>
      <c r="AJ12" s="93"/>
      <c r="AK12" s="93">
        <v>1</v>
      </c>
      <c r="AL12" s="93"/>
      <c r="AM12" s="93">
        <v>1</v>
      </c>
      <c r="AN12" s="93"/>
      <c r="AO12" s="93"/>
      <c r="AP12" s="93">
        <v>1</v>
      </c>
      <c r="AQ12" s="93"/>
      <c r="AR12" s="90">
        <v>1</v>
      </c>
      <c r="AS12" s="90"/>
      <c r="AT12" s="90">
        <v>1</v>
      </c>
      <c r="AU12" s="90">
        <v>1</v>
      </c>
      <c r="AV12" s="90"/>
      <c r="AW12" s="90"/>
      <c r="AX12" s="90"/>
      <c r="AY12" s="90"/>
      <c r="AZ12" s="90">
        <v>1</v>
      </c>
      <c r="BA12" s="90"/>
      <c r="BB12" s="90">
        <v>1</v>
      </c>
      <c r="BC12" s="90"/>
      <c r="BD12" s="90">
        <v>1</v>
      </c>
      <c r="BE12" s="90">
        <v>1</v>
      </c>
      <c r="BF12" s="90">
        <v>1</v>
      </c>
      <c r="BG12" s="90">
        <v>1</v>
      </c>
      <c r="BH12" s="90">
        <v>1</v>
      </c>
      <c r="BI12" s="90">
        <v>1</v>
      </c>
      <c r="BJ12" s="90">
        <v>1</v>
      </c>
      <c r="BK12" s="90"/>
      <c r="BL12" s="90">
        <v>1</v>
      </c>
      <c r="BM12" s="90"/>
      <c r="BN12" s="90"/>
      <c r="BO12" s="90"/>
      <c r="BP12" s="62"/>
      <c r="BQ12" s="90"/>
      <c r="BR12" s="90"/>
      <c r="BS12" s="90">
        <v>1</v>
      </c>
      <c r="BT12" s="82" t="s">
        <v>183</v>
      </c>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v>1</v>
      </c>
      <c r="CV12" s="90"/>
      <c r="CW12" s="57"/>
      <c r="CX12" s="90">
        <v>1</v>
      </c>
    </row>
    <row r="13" spans="1:170" s="55" customFormat="1">
      <c r="A13" s="52">
        <v>312045</v>
      </c>
      <c r="B13" s="52" t="s">
        <v>225</v>
      </c>
      <c r="C13" s="69">
        <f t="shared" si="0"/>
        <v>31204</v>
      </c>
      <c r="D13" s="73">
        <v>31204</v>
      </c>
      <c r="E13" s="54" t="s">
        <v>184</v>
      </c>
      <c r="F13" s="54" t="s">
        <v>221</v>
      </c>
      <c r="G13" s="54">
        <f t="shared" si="1"/>
        <v>0</v>
      </c>
      <c r="H13" s="59">
        <v>5</v>
      </c>
      <c r="I13" s="57"/>
      <c r="J13" s="57"/>
      <c r="K13" s="57"/>
      <c r="L13" s="57"/>
      <c r="M13" s="90"/>
      <c r="N13" s="90"/>
      <c r="O13" s="90"/>
      <c r="P13" s="90">
        <v>1</v>
      </c>
      <c r="Q13" s="90"/>
      <c r="R13" s="60"/>
      <c r="S13" s="90">
        <v>1</v>
      </c>
      <c r="T13" s="90"/>
      <c r="U13" s="90"/>
      <c r="V13" s="90"/>
      <c r="W13" s="58"/>
      <c r="X13" s="57"/>
      <c r="Y13" s="57"/>
      <c r="Z13" s="90"/>
      <c r="AA13" s="58"/>
      <c r="AB13" s="93"/>
      <c r="AC13" s="18"/>
      <c r="AD13" s="18"/>
      <c r="AE13" s="58"/>
      <c r="AF13" s="93"/>
      <c r="AG13" s="93"/>
      <c r="AH13" s="93"/>
      <c r="AI13" s="61"/>
      <c r="AJ13" s="93"/>
      <c r="AK13" s="93"/>
      <c r="AL13" s="93"/>
      <c r="AM13" s="93"/>
      <c r="AN13" s="93"/>
      <c r="AO13" s="93"/>
      <c r="AP13" s="93"/>
      <c r="AQ13" s="93"/>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62"/>
      <c r="BQ13" s="90"/>
      <c r="BR13" s="90"/>
      <c r="BS13" s="90"/>
      <c r="BT13" s="82"/>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57"/>
      <c r="CX13" s="90"/>
    </row>
    <row r="14" spans="1:170" s="12" customFormat="1" ht="54">
      <c r="A14" s="63">
        <v>313025</v>
      </c>
      <c r="B14" s="63" t="s">
        <v>226</v>
      </c>
      <c r="C14" s="69">
        <f t="shared" si="0"/>
        <v>31302</v>
      </c>
      <c r="D14" s="73">
        <v>31302</v>
      </c>
      <c r="E14" s="66" t="s">
        <v>185</v>
      </c>
      <c r="F14" s="66" t="s">
        <v>210</v>
      </c>
      <c r="G14" s="54">
        <f t="shared" si="1"/>
        <v>0</v>
      </c>
      <c r="H14" s="68">
        <v>6</v>
      </c>
      <c r="I14" s="17">
        <v>1</v>
      </c>
      <c r="J14" s="17">
        <v>27</v>
      </c>
      <c r="K14" s="17"/>
      <c r="L14" s="17"/>
      <c r="M14" s="91"/>
      <c r="N14" s="91"/>
      <c r="O14" s="91"/>
      <c r="P14" s="91"/>
      <c r="Q14" s="91"/>
      <c r="R14" s="60"/>
      <c r="S14" s="91"/>
      <c r="T14" s="91"/>
      <c r="U14" s="91"/>
      <c r="V14" s="91"/>
      <c r="W14" s="58"/>
      <c r="X14" s="17"/>
      <c r="Y14" s="17"/>
      <c r="Z14" s="91"/>
      <c r="AA14" s="58" t="s">
        <v>186</v>
      </c>
      <c r="AB14" s="96">
        <v>1</v>
      </c>
      <c r="AC14" s="94"/>
      <c r="AD14" s="94"/>
      <c r="AE14" s="58" t="s">
        <v>187</v>
      </c>
      <c r="AF14" s="96">
        <v>1</v>
      </c>
      <c r="AG14" s="96"/>
      <c r="AH14" s="96"/>
      <c r="AI14" s="95"/>
      <c r="AJ14" s="96"/>
      <c r="AK14" s="96">
        <v>1</v>
      </c>
      <c r="AL14" s="96"/>
      <c r="AM14" s="96">
        <v>1</v>
      </c>
      <c r="AN14" s="96"/>
      <c r="AO14" s="96"/>
      <c r="AP14" s="93">
        <v>1</v>
      </c>
      <c r="AQ14" s="96">
        <v>1</v>
      </c>
      <c r="AR14" s="91"/>
      <c r="AS14" s="91">
        <v>1</v>
      </c>
      <c r="AT14" s="91"/>
      <c r="AU14" s="91"/>
      <c r="AV14" s="91"/>
      <c r="AW14" s="91"/>
      <c r="AX14" s="91"/>
      <c r="AY14" s="91"/>
      <c r="AZ14" s="91"/>
      <c r="BA14" s="91"/>
      <c r="BB14" s="91"/>
      <c r="BC14" s="91"/>
      <c r="BD14" s="91"/>
      <c r="BE14" s="91">
        <v>1</v>
      </c>
      <c r="BF14" s="91">
        <v>1</v>
      </c>
      <c r="BG14" s="91">
        <v>1</v>
      </c>
      <c r="BH14" s="91"/>
      <c r="BI14" s="91">
        <v>1</v>
      </c>
      <c r="BJ14" s="91"/>
      <c r="BK14" s="91"/>
      <c r="BL14" s="91">
        <v>1</v>
      </c>
      <c r="BM14" s="91"/>
      <c r="BN14" s="91"/>
      <c r="BO14" s="90"/>
      <c r="BP14" s="67"/>
      <c r="BQ14" s="91"/>
      <c r="BR14" s="91">
        <v>1</v>
      </c>
      <c r="BS14" s="91"/>
      <c r="BT14" s="82"/>
      <c r="BU14" s="91"/>
      <c r="BV14" s="91"/>
      <c r="BW14" s="91"/>
      <c r="BX14" s="91"/>
      <c r="BY14" s="91"/>
      <c r="BZ14" s="90"/>
      <c r="CA14" s="91"/>
      <c r="CB14" s="91"/>
      <c r="CC14" s="91"/>
      <c r="CD14" s="91"/>
      <c r="CE14" s="91"/>
      <c r="CF14" s="91"/>
      <c r="CG14" s="91"/>
      <c r="CH14" s="91"/>
      <c r="CI14" s="90"/>
      <c r="CJ14" s="91"/>
      <c r="CK14" s="91"/>
      <c r="CL14" s="91"/>
      <c r="CM14" s="91"/>
      <c r="CN14" s="91"/>
      <c r="CO14" s="91"/>
      <c r="CP14" s="91"/>
      <c r="CQ14" s="91"/>
      <c r="CR14" s="91"/>
      <c r="CS14" s="91">
        <v>1</v>
      </c>
      <c r="CT14" s="91"/>
      <c r="CU14" s="91"/>
      <c r="CV14" s="90"/>
      <c r="CW14" s="17">
        <v>1</v>
      </c>
      <c r="CX14" s="91"/>
    </row>
    <row r="15" spans="1:170" s="55" customFormat="1">
      <c r="A15" s="52">
        <v>313254</v>
      </c>
      <c r="B15" s="52" t="s">
        <v>227</v>
      </c>
      <c r="C15" s="69">
        <f t="shared" si="0"/>
        <v>31325</v>
      </c>
      <c r="D15" s="73">
        <v>31325</v>
      </c>
      <c r="E15" s="54" t="s">
        <v>188</v>
      </c>
      <c r="F15" s="54" t="s">
        <v>211</v>
      </c>
      <c r="G15" s="54">
        <f t="shared" si="1"/>
        <v>0</v>
      </c>
      <c r="H15" s="59">
        <v>6</v>
      </c>
      <c r="I15" s="57"/>
      <c r="J15" s="57"/>
      <c r="K15" s="57"/>
      <c r="L15" s="57"/>
      <c r="M15" s="90"/>
      <c r="N15" s="90"/>
      <c r="O15" s="90">
        <v>1</v>
      </c>
      <c r="P15" s="90"/>
      <c r="Q15" s="90"/>
      <c r="R15" s="60"/>
      <c r="S15" s="90"/>
      <c r="T15" s="90"/>
      <c r="U15" s="90"/>
      <c r="V15" s="90"/>
      <c r="W15" s="58"/>
      <c r="X15" s="57"/>
      <c r="Y15" s="57"/>
      <c r="Z15" s="90"/>
      <c r="AA15" s="58"/>
      <c r="AB15" s="93"/>
      <c r="AC15" s="18"/>
      <c r="AD15" s="18"/>
      <c r="AE15" s="58"/>
      <c r="AF15" s="93"/>
      <c r="AG15" s="93"/>
      <c r="AH15" s="93"/>
      <c r="AI15" s="61"/>
      <c r="AJ15" s="93"/>
      <c r="AK15" s="93"/>
      <c r="AL15" s="93"/>
      <c r="AM15" s="93"/>
      <c r="AN15" s="93"/>
      <c r="AO15" s="93"/>
      <c r="AP15" s="93"/>
      <c r="AQ15" s="93"/>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62"/>
      <c r="BQ15" s="90"/>
      <c r="BR15" s="90"/>
      <c r="BS15" s="90"/>
      <c r="BT15" s="82"/>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57"/>
      <c r="CX15" s="90"/>
    </row>
    <row r="16" spans="1:170" s="55" customFormat="1">
      <c r="A16" s="52">
        <v>313289</v>
      </c>
      <c r="B16" s="52" t="s">
        <v>228</v>
      </c>
      <c r="C16" s="69">
        <f t="shared" si="0"/>
        <v>31328</v>
      </c>
      <c r="D16" s="73">
        <v>31328</v>
      </c>
      <c r="E16" s="54" t="s">
        <v>189</v>
      </c>
      <c r="F16" s="54" t="s">
        <v>189</v>
      </c>
      <c r="G16" s="54">
        <f t="shared" si="1"/>
        <v>0</v>
      </c>
      <c r="H16" s="59">
        <v>6</v>
      </c>
      <c r="I16" s="57"/>
      <c r="J16" s="57"/>
      <c r="K16" s="57">
        <v>1</v>
      </c>
      <c r="L16" s="57" t="s">
        <v>174</v>
      </c>
      <c r="M16" s="90"/>
      <c r="N16" s="90"/>
      <c r="O16" s="90"/>
      <c r="P16" s="90"/>
      <c r="Q16" s="90"/>
      <c r="R16" s="60"/>
      <c r="S16" s="90"/>
      <c r="T16" s="90"/>
      <c r="U16" s="90"/>
      <c r="V16" s="90"/>
      <c r="W16" s="58"/>
      <c r="X16" s="57"/>
      <c r="Y16" s="57"/>
      <c r="Z16" s="90"/>
      <c r="AA16" s="58"/>
      <c r="AB16" s="93"/>
      <c r="AC16" s="18"/>
      <c r="AD16" s="18"/>
      <c r="AE16" s="58"/>
      <c r="AF16" s="93"/>
      <c r="AG16" s="93"/>
      <c r="AH16" s="93"/>
      <c r="AI16" s="61"/>
      <c r="AJ16" s="93"/>
      <c r="AK16" s="93"/>
      <c r="AL16" s="93"/>
      <c r="AM16" s="93"/>
      <c r="AN16" s="93"/>
      <c r="AO16" s="93"/>
      <c r="AP16" s="93"/>
      <c r="AQ16" s="93"/>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62"/>
      <c r="BQ16" s="90"/>
      <c r="BR16" s="90"/>
      <c r="BS16" s="90"/>
      <c r="BT16" s="82"/>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57"/>
      <c r="CX16" s="90"/>
    </row>
    <row r="17" spans="1:102" s="55" customFormat="1" ht="216">
      <c r="A17" s="52">
        <v>313297</v>
      </c>
      <c r="B17" s="52" t="s">
        <v>229</v>
      </c>
      <c r="C17" s="69">
        <f t="shared" si="0"/>
        <v>31329</v>
      </c>
      <c r="D17" s="73">
        <v>31329</v>
      </c>
      <c r="E17" s="54" t="s">
        <v>190</v>
      </c>
      <c r="F17" s="54" t="s">
        <v>212</v>
      </c>
      <c r="G17" s="54">
        <f t="shared" si="1"/>
        <v>0</v>
      </c>
      <c r="H17" s="59">
        <v>6</v>
      </c>
      <c r="I17" s="57">
        <v>1</v>
      </c>
      <c r="J17" s="57">
        <v>23</v>
      </c>
      <c r="K17" s="57"/>
      <c r="L17" s="57"/>
      <c r="M17" s="90"/>
      <c r="N17" s="90"/>
      <c r="O17" s="90"/>
      <c r="P17" s="90"/>
      <c r="Q17" s="90"/>
      <c r="R17" s="60"/>
      <c r="S17" s="90"/>
      <c r="T17" s="90"/>
      <c r="U17" s="90"/>
      <c r="V17" s="90"/>
      <c r="W17" s="58"/>
      <c r="X17" s="57"/>
      <c r="Y17" s="57"/>
      <c r="Z17" s="90">
        <v>1</v>
      </c>
      <c r="AA17" s="58"/>
      <c r="AB17" s="93">
        <v>1</v>
      </c>
      <c r="AC17" s="18"/>
      <c r="AD17" s="18"/>
      <c r="AE17" s="58" t="s">
        <v>191</v>
      </c>
      <c r="AF17" s="93"/>
      <c r="AG17" s="93">
        <v>1</v>
      </c>
      <c r="AH17" s="93"/>
      <c r="AI17" s="61"/>
      <c r="AJ17" s="93"/>
      <c r="AK17" s="93"/>
      <c r="AL17" s="93"/>
      <c r="AM17" s="93"/>
      <c r="AN17" s="93"/>
      <c r="AO17" s="93"/>
      <c r="AP17" s="93">
        <v>1</v>
      </c>
      <c r="AQ17" s="93"/>
      <c r="AR17" s="90">
        <v>1</v>
      </c>
      <c r="AS17" s="90"/>
      <c r="AT17" s="90">
        <v>1</v>
      </c>
      <c r="AU17" s="90">
        <v>1</v>
      </c>
      <c r="AV17" s="90"/>
      <c r="AW17" s="90"/>
      <c r="AX17" s="90"/>
      <c r="AY17" s="90"/>
      <c r="AZ17" s="90">
        <v>1</v>
      </c>
      <c r="BA17" s="90"/>
      <c r="BB17" s="90">
        <v>1</v>
      </c>
      <c r="BC17" s="90"/>
      <c r="BD17" s="90">
        <v>1</v>
      </c>
      <c r="BE17" s="90">
        <v>1</v>
      </c>
      <c r="BF17" s="90">
        <v>1</v>
      </c>
      <c r="BG17" s="90">
        <v>1</v>
      </c>
      <c r="BH17" s="90">
        <v>1</v>
      </c>
      <c r="BI17" s="90">
        <v>1</v>
      </c>
      <c r="BJ17" s="90">
        <v>1</v>
      </c>
      <c r="BK17" s="90"/>
      <c r="BL17" s="90">
        <v>1</v>
      </c>
      <c r="BM17" s="90"/>
      <c r="BN17" s="90"/>
      <c r="BO17" s="90"/>
      <c r="BP17" s="62"/>
      <c r="BQ17" s="90"/>
      <c r="BR17" s="90">
        <v>1</v>
      </c>
      <c r="BS17" s="90"/>
      <c r="BT17" s="82"/>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v>1</v>
      </c>
      <c r="CT17" s="90"/>
      <c r="CU17" s="90"/>
      <c r="CV17" s="90"/>
      <c r="CW17" s="57"/>
      <c r="CX17" s="90">
        <v>1</v>
      </c>
    </row>
    <row r="18" spans="1:102" s="55" customFormat="1">
      <c r="A18" s="52">
        <v>313645</v>
      </c>
      <c r="B18" s="52" t="s">
        <v>230</v>
      </c>
      <c r="C18" s="69">
        <f t="shared" si="0"/>
        <v>31364</v>
      </c>
      <c r="D18" s="73">
        <v>31364</v>
      </c>
      <c r="E18" s="54" t="s">
        <v>192</v>
      </c>
      <c r="F18" s="54" t="s">
        <v>192</v>
      </c>
      <c r="G18" s="54">
        <f t="shared" si="1"/>
        <v>0</v>
      </c>
      <c r="H18" s="59">
        <v>6</v>
      </c>
      <c r="I18" s="57"/>
      <c r="J18" s="57"/>
      <c r="K18" s="57"/>
      <c r="L18" s="57"/>
      <c r="M18" s="90"/>
      <c r="N18" s="90"/>
      <c r="O18" s="90">
        <v>1</v>
      </c>
      <c r="P18" s="90"/>
      <c r="Q18" s="90"/>
      <c r="R18" s="60"/>
      <c r="S18" s="90"/>
      <c r="T18" s="90"/>
      <c r="U18" s="90"/>
      <c r="V18" s="90"/>
      <c r="W18" s="58"/>
      <c r="X18" s="57"/>
      <c r="Y18" s="57"/>
      <c r="Z18" s="90"/>
      <c r="AA18" s="58"/>
      <c r="AB18" s="93"/>
      <c r="AC18" s="18"/>
      <c r="AD18" s="18"/>
      <c r="AE18" s="58"/>
      <c r="AF18" s="93"/>
      <c r="AG18" s="93"/>
      <c r="AH18" s="93"/>
      <c r="AI18" s="61"/>
      <c r="AJ18" s="93"/>
      <c r="AK18" s="93"/>
      <c r="AL18" s="93"/>
      <c r="AM18" s="93"/>
      <c r="AN18" s="93"/>
      <c r="AO18" s="93"/>
      <c r="AP18" s="93"/>
      <c r="AQ18" s="93"/>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62"/>
      <c r="BQ18" s="90"/>
      <c r="BR18" s="90"/>
      <c r="BS18" s="90"/>
      <c r="BT18" s="82"/>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57"/>
      <c r="CX18" s="90"/>
    </row>
    <row r="19" spans="1:102" s="55" customFormat="1">
      <c r="A19" s="52">
        <v>313700</v>
      </c>
      <c r="B19" s="52" t="s">
        <v>231</v>
      </c>
      <c r="C19" s="69">
        <f t="shared" si="0"/>
        <v>31370</v>
      </c>
      <c r="D19" s="73">
        <v>31370</v>
      </c>
      <c r="E19" s="54" t="s">
        <v>193</v>
      </c>
      <c r="F19" s="54" t="s">
        <v>193</v>
      </c>
      <c r="G19" s="54">
        <f t="shared" si="1"/>
        <v>0</v>
      </c>
      <c r="H19" s="59">
        <v>6</v>
      </c>
      <c r="I19" s="57"/>
      <c r="J19" s="57"/>
      <c r="K19" s="57"/>
      <c r="L19" s="57"/>
      <c r="M19" s="90"/>
      <c r="N19" s="90"/>
      <c r="O19" s="90"/>
      <c r="P19" s="90">
        <v>1</v>
      </c>
      <c r="Q19" s="90"/>
      <c r="R19" s="60"/>
      <c r="S19" s="90"/>
      <c r="T19" s="90"/>
      <c r="U19" s="90">
        <v>1</v>
      </c>
      <c r="V19" s="90"/>
      <c r="W19" s="58"/>
      <c r="X19" s="57"/>
      <c r="Y19" s="57"/>
      <c r="Z19" s="90"/>
      <c r="AA19" s="58"/>
      <c r="AB19" s="93"/>
      <c r="AC19" s="18"/>
      <c r="AD19" s="18"/>
      <c r="AE19" s="58"/>
      <c r="AF19" s="93"/>
      <c r="AG19" s="93"/>
      <c r="AH19" s="93"/>
      <c r="AI19" s="61"/>
      <c r="AJ19" s="93"/>
      <c r="AK19" s="93"/>
      <c r="AL19" s="93"/>
      <c r="AM19" s="93"/>
      <c r="AN19" s="93"/>
      <c r="AO19" s="93"/>
      <c r="AP19" s="93"/>
      <c r="AQ19" s="93"/>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62"/>
      <c r="BQ19" s="90"/>
      <c r="BR19" s="90"/>
      <c r="BS19" s="90"/>
      <c r="BT19" s="82"/>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57"/>
      <c r="CX19" s="90"/>
    </row>
    <row r="20" spans="1:102" s="55" customFormat="1">
      <c r="A20" s="52">
        <v>313718</v>
      </c>
      <c r="B20" s="52" t="s">
        <v>232</v>
      </c>
      <c r="C20" s="69">
        <f t="shared" si="0"/>
        <v>31371</v>
      </c>
      <c r="D20" s="73">
        <v>31371</v>
      </c>
      <c r="E20" s="54" t="s">
        <v>194</v>
      </c>
      <c r="F20" s="54" t="s">
        <v>213</v>
      </c>
      <c r="G20" s="54">
        <f t="shared" si="1"/>
        <v>0</v>
      </c>
      <c r="H20" s="59">
        <v>6</v>
      </c>
      <c r="I20" s="57"/>
      <c r="J20" s="57"/>
      <c r="K20" s="57"/>
      <c r="L20" s="57"/>
      <c r="M20" s="90">
        <v>1</v>
      </c>
      <c r="N20" s="90">
        <v>29</v>
      </c>
      <c r="O20" s="90"/>
      <c r="P20" s="90"/>
      <c r="Q20" s="90"/>
      <c r="R20" s="60"/>
      <c r="S20" s="90"/>
      <c r="T20" s="90"/>
      <c r="U20" s="90"/>
      <c r="V20" s="90"/>
      <c r="W20" s="58"/>
      <c r="X20" s="57"/>
      <c r="Y20" s="57"/>
      <c r="Z20" s="90"/>
      <c r="AA20" s="58"/>
      <c r="AB20" s="93"/>
      <c r="AC20" s="18"/>
      <c r="AD20" s="18"/>
      <c r="AE20" s="58"/>
      <c r="AF20" s="93"/>
      <c r="AG20" s="93"/>
      <c r="AH20" s="93"/>
      <c r="AI20" s="61"/>
      <c r="AJ20" s="93"/>
      <c r="AK20" s="93"/>
      <c r="AL20" s="93"/>
      <c r="AM20" s="93"/>
      <c r="AN20" s="93"/>
      <c r="AO20" s="93"/>
      <c r="AP20" s="93"/>
      <c r="AQ20" s="93"/>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62"/>
      <c r="BQ20" s="90"/>
      <c r="BR20" s="90"/>
      <c r="BS20" s="90"/>
      <c r="BT20" s="82"/>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57"/>
      <c r="CX20" s="90"/>
    </row>
    <row r="21" spans="1:102" s="12" customFormat="1" ht="12">
      <c r="A21" s="63">
        <v>313726</v>
      </c>
      <c r="B21" s="63" t="s">
        <v>233</v>
      </c>
      <c r="C21" s="69">
        <f t="shared" si="0"/>
        <v>31372</v>
      </c>
      <c r="D21" s="73">
        <v>31372</v>
      </c>
      <c r="E21" s="66" t="s">
        <v>195</v>
      </c>
      <c r="F21" s="66" t="s">
        <v>214</v>
      </c>
      <c r="G21" s="54">
        <f t="shared" si="1"/>
        <v>0</v>
      </c>
      <c r="H21" s="68">
        <v>6</v>
      </c>
      <c r="I21" s="17">
        <v>1</v>
      </c>
      <c r="J21" s="17">
        <v>20</v>
      </c>
      <c r="K21" s="17"/>
      <c r="L21" s="17"/>
      <c r="M21" s="91"/>
      <c r="N21" s="91"/>
      <c r="O21" s="91"/>
      <c r="P21" s="91"/>
      <c r="Q21" s="91"/>
      <c r="R21" s="60"/>
      <c r="S21" s="91"/>
      <c r="T21" s="91"/>
      <c r="U21" s="91"/>
      <c r="V21" s="91"/>
      <c r="W21" s="58"/>
      <c r="X21" s="17"/>
      <c r="Y21" s="17"/>
      <c r="Z21" s="91">
        <v>1</v>
      </c>
      <c r="AA21" s="58"/>
      <c r="AB21" s="96"/>
      <c r="AC21" s="94"/>
      <c r="AD21" s="94">
        <v>1</v>
      </c>
      <c r="AE21" s="58"/>
      <c r="AF21" s="96"/>
      <c r="AG21" s="96"/>
      <c r="AH21" s="96"/>
      <c r="AI21" s="95"/>
      <c r="AJ21" s="96"/>
      <c r="AK21" s="96">
        <v>1</v>
      </c>
      <c r="AL21" s="96"/>
      <c r="AM21" s="96">
        <v>1</v>
      </c>
      <c r="AN21" s="96"/>
      <c r="AO21" s="96"/>
      <c r="AP21" s="93">
        <v>1</v>
      </c>
      <c r="AQ21" s="96">
        <v>1</v>
      </c>
      <c r="AR21" s="91"/>
      <c r="AS21" s="91">
        <v>1</v>
      </c>
      <c r="AT21" s="91"/>
      <c r="AU21" s="91"/>
      <c r="AV21" s="91"/>
      <c r="AW21" s="91"/>
      <c r="AX21" s="91"/>
      <c r="AY21" s="91"/>
      <c r="AZ21" s="91"/>
      <c r="BA21" s="91"/>
      <c r="BB21" s="91"/>
      <c r="BC21" s="91"/>
      <c r="BD21" s="91"/>
      <c r="BE21" s="91">
        <v>1</v>
      </c>
      <c r="BF21" s="91">
        <v>1</v>
      </c>
      <c r="BG21" s="91">
        <v>1</v>
      </c>
      <c r="BH21" s="91">
        <v>1</v>
      </c>
      <c r="BI21" s="91"/>
      <c r="BJ21" s="91"/>
      <c r="BK21" s="91"/>
      <c r="BL21" s="91"/>
      <c r="BM21" s="91"/>
      <c r="BN21" s="91"/>
      <c r="BO21" s="90"/>
      <c r="BP21" s="67"/>
      <c r="BQ21" s="91">
        <v>1</v>
      </c>
      <c r="BR21" s="91"/>
      <c r="BS21" s="91"/>
      <c r="BT21" s="82"/>
      <c r="BU21" s="91">
        <v>1</v>
      </c>
      <c r="BV21" s="91"/>
      <c r="BW21" s="91"/>
      <c r="BX21" s="91"/>
      <c r="BY21" s="91">
        <v>1</v>
      </c>
      <c r="BZ21" s="90"/>
      <c r="CA21" s="91"/>
      <c r="CB21" s="91"/>
      <c r="CC21" s="91">
        <v>1</v>
      </c>
      <c r="CD21" s="91">
        <v>1</v>
      </c>
      <c r="CE21" s="91"/>
      <c r="CF21" s="91"/>
      <c r="CG21" s="91">
        <v>1</v>
      </c>
      <c r="CH21" s="91"/>
      <c r="CI21" s="90"/>
      <c r="CJ21" s="91"/>
      <c r="CK21" s="91">
        <v>1</v>
      </c>
      <c r="CL21" s="91">
        <v>1</v>
      </c>
      <c r="CM21" s="91"/>
      <c r="CN21" s="91"/>
      <c r="CO21" s="91">
        <v>1</v>
      </c>
      <c r="CP21" s="91"/>
      <c r="CQ21" s="91"/>
      <c r="CR21" s="91"/>
      <c r="CS21" s="91">
        <v>1</v>
      </c>
      <c r="CT21" s="91"/>
      <c r="CU21" s="91"/>
      <c r="CV21" s="90"/>
      <c r="CW21" s="17">
        <v>1</v>
      </c>
      <c r="CX21" s="91"/>
    </row>
    <row r="22" spans="1:102" s="55" customFormat="1" ht="32.4">
      <c r="A22" s="52">
        <v>313840</v>
      </c>
      <c r="B22" s="52" t="s">
        <v>234</v>
      </c>
      <c r="C22" s="69">
        <f t="shared" si="0"/>
        <v>31384</v>
      </c>
      <c r="D22" s="73">
        <v>31384</v>
      </c>
      <c r="E22" s="54" t="s">
        <v>196</v>
      </c>
      <c r="F22" s="54" t="s">
        <v>215</v>
      </c>
      <c r="G22" s="54">
        <f t="shared" si="1"/>
        <v>0</v>
      </c>
      <c r="H22" s="59">
        <v>6</v>
      </c>
      <c r="I22" s="57">
        <v>1</v>
      </c>
      <c r="J22" s="57">
        <v>23</v>
      </c>
      <c r="K22" s="57"/>
      <c r="L22" s="57"/>
      <c r="M22" s="90"/>
      <c r="N22" s="90"/>
      <c r="O22" s="90"/>
      <c r="P22" s="90"/>
      <c r="Q22" s="90"/>
      <c r="R22" s="60"/>
      <c r="S22" s="90"/>
      <c r="T22" s="90"/>
      <c r="U22" s="90"/>
      <c r="V22" s="90"/>
      <c r="W22" s="58"/>
      <c r="X22" s="57"/>
      <c r="Y22" s="57"/>
      <c r="Z22" s="90"/>
      <c r="AA22" s="58" t="s">
        <v>197</v>
      </c>
      <c r="AB22" s="93"/>
      <c r="AC22" s="18">
        <v>1</v>
      </c>
      <c r="AD22" s="18"/>
      <c r="AE22" s="58"/>
      <c r="AF22" s="93">
        <v>1</v>
      </c>
      <c r="AG22" s="93"/>
      <c r="AH22" s="93"/>
      <c r="AI22" s="61">
        <v>1</v>
      </c>
      <c r="AJ22" s="93"/>
      <c r="AK22" s="93">
        <v>1</v>
      </c>
      <c r="AL22" s="93"/>
      <c r="AM22" s="93">
        <v>1</v>
      </c>
      <c r="AN22" s="93"/>
      <c r="AO22" s="93"/>
      <c r="AP22" s="93">
        <v>1</v>
      </c>
      <c r="AQ22" s="93"/>
      <c r="AR22" s="90"/>
      <c r="AS22" s="90">
        <v>1</v>
      </c>
      <c r="AT22" s="90"/>
      <c r="AU22" s="90"/>
      <c r="AV22" s="90"/>
      <c r="AW22" s="90"/>
      <c r="AX22" s="90"/>
      <c r="AY22" s="90"/>
      <c r="AZ22" s="90"/>
      <c r="BA22" s="90"/>
      <c r="BB22" s="90"/>
      <c r="BC22" s="90"/>
      <c r="BD22" s="90"/>
      <c r="BE22" s="90">
        <v>1</v>
      </c>
      <c r="BF22" s="90">
        <v>1</v>
      </c>
      <c r="BG22" s="90">
        <v>1</v>
      </c>
      <c r="BH22" s="90"/>
      <c r="BI22" s="90">
        <v>1</v>
      </c>
      <c r="BJ22" s="90"/>
      <c r="BK22" s="90">
        <v>1</v>
      </c>
      <c r="BL22" s="90">
        <v>1</v>
      </c>
      <c r="BM22" s="90"/>
      <c r="BN22" s="90"/>
      <c r="BO22" s="90"/>
      <c r="BP22" s="62"/>
      <c r="BQ22" s="90">
        <v>1</v>
      </c>
      <c r="BR22" s="90"/>
      <c r="BS22" s="90"/>
      <c r="BT22" s="82"/>
      <c r="BU22" s="90">
        <v>1</v>
      </c>
      <c r="BV22" s="90"/>
      <c r="BW22" s="90">
        <v>1</v>
      </c>
      <c r="BX22" s="90"/>
      <c r="BY22" s="90"/>
      <c r="BZ22" s="90"/>
      <c r="CA22" s="90"/>
      <c r="CB22" s="90"/>
      <c r="CC22" s="90"/>
      <c r="CD22" s="90"/>
      <c r="CE22" s="90"/>
      <c r="CF22" s="90"/>
      <c r="CG22" s="90">
        <v>1</v>
      </c>
      <c r="CH22" s="90">
        <v>1</v>
      </c>
      <c r="CI22" s="90"/>
      <c r="CJ22" s="90">
        <v>1</v>
      </c>
      <c r="CK22" s="90"/>
      <c r="CL22" s="90"/>
      <c r="CM22" s="90"/>
      <c r="CN22" s="90">
        <v>1</v>
      </c>
      <c r="CO22" s="90"/>
      <c r="CP22" s="90"/>
      <c r="CQ22" s="90">
        <v>1</v>
      </c>
      <c r="CR22" s="90"/>
      <c r="CS22" s="90"/>
      <c r="CT22" s="90"/>
      <c r="CU22" s="90">
        <v>1</v>
      </c>
      <c r="CV22" s="90"/>
      <c r="CW22" s="57">
        <v>1</v>
      </c>
      <c r="CX22" s="90"/>
    </row>
    <row r="23" spans="1:102" s="55" customFormat="1">
      <c r="A23" s="52">
        <v>313866</v>
      </c>
      <c r="B23" s="52" t="s">
        <v>235</v>
      </c>
      <c r="C23" s="69">
        <f t="shared" si="0"/>
        <v>31386</v>
      </c>
      <c r="D23" s="73">
        <v>31386</v>
      </c>
      <c r="E23" s="54" t="s">
        <v>198</v>
      </c>
      <c r="F23" s="54" t="s">
        <v>198</v>
      </c>
      <c r="G23" s="54">
        <f t="shared" si="1"/>
        <v>0</v>
      </c>
      <c r="H23" s="59">
        <v>6</v>
      </c>
      <c r="I23" s="57"/>
      <c r="J23" s="57"/>
      <c r="K23" s="57">
        <v>1</v>
      </c>
      <c r="L23" s="57" t="s">
        <v>174</v>
      </c>
      <c r="M23" s="90"/>
      <c r="N23" s="90"/>
      <c r="O23" s="90"/>
      <c r="P23" s="90"/>
      <c r="Q23" s="90"/>
      <c r="R23" s="60"/>
      <c r="S23" s="90"/>
      <c r="T23" s="90"/>
      <c r="U23" s="90"/>
      <c r="V23" s="90"/>
      <c r="W23" s="58"/>
      <c r="X23" s="57"/>
      <c r="Y23" s="57"/>
      <c r="Z23" s="90"/>
      <c r="AA23" s="58"/>
      <c r="AB23" s="93"/>
      <c r="AC23" s="18"/>
      <c r="AD23" s="18"/>
      <c r="AE23" s="58"/>
      <c r="AF23" s="93"/>
      <c r="AG23" s="93"/>
      <c r="AH23" s="93"/>
      <c r="AI23" s="61"/>
      <c r="AJ23" s="93"/>
      <c r="AK23" s="93"/>
      <c r="AL23" s="93"/>
      <c r="AM23" s="93"/>
      <c r="AN23" s="93"/>
      <c r="AO23" s="93"/>
      <c r="AP23" s="93"/>
      <c r="AQ23" s="93"/>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62"/>
      <c r="BQ23" s="90"/>
      <c r="BR23" s="90"/>
      <c r="BS23" s="90"/>
      <c r="BT23" s="82"/>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57"/>
      <c r="CX23" s="90"/>
    </row>
    <row r="24" spans="1:102" s="55" customFormat="1">
      <c r="A24" s="52">
        <v>313891</v>
      </c>
      <c r="B24" s="52" t="s">
        <v>236</v>
      </c>
      <c r="C24" s="69">
        <f t="shared" si="0"/>
        <v>31389</v>
      </c>
      <c r="D24" s="73">
        <v>31389</v>
      </c>
      <c r="E24" s="54" t="s">
        <v>175</v>
      </c>
      <c r="F24" s="54" t="s">
        <v>176</v>
      </c>
      <c r="G24" s="54">
        <f t="shared" si="1"/>
        <v>0</v>
      </c>
      <c r="H24" s="59">
        <v>6</v>
      </c>
      <c r="I24" s="57"/>
      <c r="J24" s="57"/>
      <c r="K24" s="57"/>
      <c r="L24" s="57"/>
      <c r="M24" s="90"/>
      <c r="N24" s="90"/>
      <c r="O24" s="90">
        <v>1</v>
      </c>
      <c r="P24" s="90"/>
      <c r="Q24" s="90"/>
      <c r="R24" s="60"/>
      <c r="S24" s="90"/>
      <c r="T24" s="90"/>
      <c r="U24" s="90"/>
      <c r="V24" s="90"/>
      <c r="W24" s="58"/>
      <c r="X24" s="57"/>
      <c r="Y24" s="57"/>
      <c r="Z24" s="90"/>
      <c r="AA24" s="58"/>
      <c r="AB24" s="93"/>
      <c r="AC24" s="18"/>
      <c r="AD24" s="18"/>
      <c r="AE24" s="58"/>
      <c r="AF24" s="93"/>
      <c r="AG24" s="93"/>
      <c r="AH24" s="93"/>
      <c r="AI24" s="61"/>
      <c r="AJ24" s="93"/>
      <c r="AK24" s="93"/>
      <c r="AL24" s="93"/>
      <c r="AM24" s="93"/>
      <c r="AN24" s="93"/>
      <c r="AO24" s="93"/>
      <c r="AP24" s="93"/>
      <c r="AQ24" s="93"/>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62"/>
      <c r="BQ24" s="90"/>
      <c r="BR24" s="90"/>
      <c r="BS24" s="90"/>
      <c r="BT24" s="82"/>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57"/>
      <c r="CX24" s="90"/>
    </row>
    <row r="25" spans="1:102" s="55" customFormat="1" ht="32.4">
      <c r="A25" s="52">
        <v>313904</v>
      </c>
      <c r="B25" s="52" t="s">
        <v>237</v>
      </c>
      <c r="C25" s="69">
        <f t="shared" si="0"/>
        <v>31390</v>
      </c>
      <c r="D25" s="73">
        <v>31390</v>
      </c>
      <c r="E25" s="54" t="s">
        <v>199</v>
      </c>
      <c r="F25" s="54" t="s">
        <v>217</v>
      </c>
      <c r="G25" s="54">
        <f t="shared" si="1"/>
        <v>0</v>
      </c>
      <c r="H25" s="59">
        <v>6</v>
      </c>
      <c r="I25" s="57">
        <v>1</v>
      </c>
      <c r="J25" s="57">
        <v>23</v>
      </c>
      <c r="K25" s="57"/>
      <c r="L25" s="57"/>
      <c r="M25" s="90"/>
      <c r="N25" s="90"/>
      <c r="O25" s="90"/>
      <c r="P25" s="90"/>
      <c r="Q25" s="90"/>
      <c r="R25" s="60"/>
      <c r="S25" s="90"/>
      <c r="T25" s="90"/>
      <c r="U25" s="90"/>
      <c r="V25" s="90"/>
      <c r="W25" s="58"/>
      <c r="X25" s="57"/>
      <c r="Y25" s="57"/>
      <c r="Z25" s="90"/>
      <c r="AA25" s="58" t="s">
        <v>200</v>
      </c>
      <c r="AB25" s="93">
        <v>1</v>
      </c>
      <c r="AC25" s="18"/>
      <c r="AD25" s="18"/>
      <c r="AE25" s="58" t="s">
        <v>201</v>
      </c>
      <c r="AF25" s="93">
        <v>1</v>
      </c>
      <c r="AG25" s="93"/>
      <c r="AH25" s="93"/>
      <c r="AI25" s="61"/>
      <c r="AJ25" s="93">
        <v>1</v>
      </c>
      <c r="AK25" s="93"/>
      <c r="AL25" s="93">
        <v>1</v>
      </c>
      <c r="AM25" s="93"/>
      <c r="AN25" s="93">
        <v>1</v>
      </c>
      <c r="AO25" s="93"/>
      <c r="AP25" s="93"/>
      <c r="AQ25" s="93"/>
      <c r="AR25" s="90">
        <v>1</v>
      </c>
      <c r="AS25" s="90"/>
      <c r="AT25" s="90"/>
      <c r="AU25" s="90"/>
      <c r="AV25" s="90">
        <v>1</v>
      </c>
      <c r="AW25" s="90"/>
      <c r="AX25" s="90">
        <v>1</v>
      </c>
      <c r="AY25" s="90"/>
      <c r="AZ25" s="90"/>
      <c r="BA25" s="90"/>
      <c r="BB25" s="90">
        <v>1</v>
      </c>
      <c r="BC25" s="90">
        <v>1</v>
      </c>
      <c r="BD25" s="90"/>
      <c r="BE25" s="90">
        <v>1</v>
      </c>
      <c r="BF25" s="90"/>
      <c r="BG25" s="90">
        <v>1</v>
      </c>
      <c r="BH25" s="90">
        <v>1</v>
      </c>
      <c r="BI25" s="90"/>
      <c r="BJ25" s="90"/>
      <c r="BK25" s="90"/>
      <c r="BL25" s="90"/>
      <c r="BM25" s="90"/>
      <c r="BN25" s="90"/>
      <c r="BO25" s="90"/>
      <c r="BP25" s="62"/>
      <c r="BQ25" s="90"/>
      <c r="BR25" s="90">
        <v>1</v>
      </c>
      <c r="BS25" s="90"/>
      <c r="BT25" s="82"/>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v>1</v>
      </c>
      <c r="CT25" s="90"/>
      <c r="CU25" s="90"/>
      <c r="CV25" s="90"/>
      <c r="CW25" s="57">
        <v>1</v>
      </c>
      <c r="CX25" s="90"/>
    </row>
    <row r="26" spans="1:102" s="55" customFormat="1" ht="32.4">
      <c r="A26" s="52">
        <v>314013</v>
      </c>
      <c r="B26" s="52" t="s">
        <v>238</v>
      </c>
      <c r="C26" s="69">
        <f t="shared" si="0"/>
        <v>31401</v>
      </c>
      <c r="D26" s="73">
        <v>31401</v>
      </c>
      <c r="E26" s="54" t="s">
        <v>202</v>
      </c>
      <c r="F26" s="54" t="s">
        <v>219</v>
      </c>
      <c r="G26" s="54">
        <f t="shared" si="1"/>
        <v>0</v>
      </c>
      <c r="H26" s="59">
        <v>6</v>
      </c>
      <c r="I26" s="57">
        <v>1</v>
      </c>
      <c r="J26" s="57">
        <v>27</v>
      </c>
      <c r="K26" s="57"/>
      <c r="L26" s="57"/>
      <c r="M26" s="90"/>
      <c r="N26" s="90"/>
      <c r="O26" s="90"/>
      <c r="P26" s="90"/>
      <c r="Q26" s="90"/>
      <c r="R26" s="60"/>
      <c r="S26" s="90"/>
      <c r="T26" s="90"/>
      <c r="U26" s="90"/>
      <c r="V26" s="90"/>
      <c r="W26" s="58"/>
      <c r="X26" s="57"/>
      <c r="Y26" s="57"/>
      <c r="Z26" s="90"/>
      <c r="AA26" s="58" t="s">
        <v>203</v>
      </c>
      <c r="AB26" s="93"/>
      <c r="AC26" s="18">
        <v>1</v>
      </c>
      <c r="AD26" s="18"/>
      <c r="AE26" s="58"/>
      <c r="AF26" s="93">
        <v>1</v>
      </c>
      <c r="AG26" s="93"/>
      <c r="AH26" s="93">
        <v>1</v>
      </c>
      <c r="AI26" s="61"/>
      <c r="AJ26" s="93"/>
      <c r="AK26" s="93">
        <v>1</v>
      </c>
      <c r="AL26" s="93">
        <v>1</v>
      </c>
      <c r="AM26" s="93"/>
      <c r="AN26" s="93">
        <v>1</v>
      </c>
      <c r="AO26" s="93"/>
      <c r="AP26" s="93"/>
      <c r="AQ26" s="93"/>
      <c r="AR26" s="90">
        <v>1</v>
      </c>
      <c r="AS26" s="90"/>
      <c r="AT26" s="90">
        <v>1</v>
      </c>
      <c r="AU26" s="90"/>
      <c r="AV26" s="90"/>
      <c r="AW26" s="90"/>
      <c r="AX26" s="90"/>
      <c r="AY26" s="90"/>
      <c r="AZ26" s="90">
        <v>1</v>
      </c>
      <c r="BA26" s="90"/>
      <c r="BB26" s="90">
        <v>1</v>
      </c>
      <c r="BC26" s="90"/>
      <c r="BD26" s="90">
        <v>1</v>
      </c>
      <c r="BE26" s="90"/>
      <c r="BF26" s="90"/>
      <c r="BG26" s="90">
        <v>1</v>
      </c>
      <c r="BH26" s="90"/>
      <c r="BI26" s="90">
        <v>1</v>
      </c>
      <c r="BJ26" s="90"/>
      <c r="BK26" s="90"/>
      <c r="BL26" s="90">
        <v>1</v>
      </c>
      <c r="BM26" s="90"/>
      <c r="BN26" s="90"/>
      <c r="BO26" s="90"/>
      <c r="BP26" s="62"/>
      <c r="BQ26" s="90">
        <v>1</v>
      </c>
      <c r="BR26" s="90"/>
      <c r="BS26" s="90"/>
      <c r="BT26" s="82"/>
      <c r="BU26" s="90"/>
      <c r="BV26" s="90">
        <v>1</v>
      </c>
      <c r="BW26" s="90"/>
      <c r="BX26" s="90"/>
      <c r="BY26" s="90"/>
      <c r="BZ26" s="90"/>
      <c r="CA26" s="90">
        <v>1</v>
      </c>
      <c r="CB26" s="90">
        <v>1</v>
      </c>
      <c r="CC26" s="90">
        <v>1</v>
      </c>
      <c r="CD26" s="90">
        <v>1</v>
      </c>
      <c r="CE26" s="90">
        <v>1</v>
      </c>
      <c r="CF26" s="90">
        <v>1</v>
      </c>
      <c r="CG26" s="90">
        <v>1</v>
      </c>
      <c r="CH26" s="90"/>
      <c r="CI26" s="90"/>
      <c r="CJ26" s="90">
        <v>1</v>
      </c>
      <c r="CK26" s="90"/>
      <c r="CL26" s="90"/>
      <c r="CM26" s="90">
        <v>1</v>
      </c>
      <c r="CN26" s="90"/>
      <c r="CO26" s="90"/>
      <c r="CP26" s="90">
        <v>1</v>
      </c>
      <c r="CQ26" s="90"/>
      <c r="CR26" s="90"/>
      <c r="CS26" s="90">
        <v>1</v>
      </c>
      <c r="CT26" s="90"/>
      <c r="CU26" s="90"/>
      <c r="CV26" s="90"/>
      <c r="CW26" s="57"/>
      <c r="CX26" s="90">
        <v>1</v>
      </c>
    </row>
    <row r="27" spans="1:102" s="55" customFormat="1">
      <c r="A27" s="52">
        <v>314021</v>
      </c>
      <c r="B27" s="52" t="s">
        <v>239</v>
      </c>
      <c r="C27" s="69">
        <f t="shared" si="0"/>
        <v>31402</v>
      </c>
      <c r="D27" s="73">
        <v>31402</v>
      </c>
      <c r="E27" s="54" t="s">
        <v>204</v>
      </c>
      <c r="F27" s="54" t="s">
        <v>204</v>
      </c>
      <c r="G27" s="54">
        <f t="shared" si="1"/>
        <v>0</v>
      </c>
      <c r="H27" s="59">
        <v>6</v>
      </c>
      <c r="I27" s="57"/>
      <c r="J27" s="57"/>
      <c r="K27" s="57"/>
      <c r="L27" s="57"/>
      <c r="M27" s="90"/>
      <c r="N27" s="90"/>
      <c r="O27" s="90"/>
      <c r="P27" s="90">
        <v>1</v>
      </c>
      <c r="Q27" s="90"/>
      <c r="R27" s="60"/>
      <c r="S27" s="90"/>
      <c r="T27" s="90">
        <v>1</v>
      </c>
      <c r="U27" s="90"/>
      <c r="V27" s="90"/>
      <c r="W27" s="58"/>
      <c r="X27" s="57"/>
      <c r="Y27" s="57"/>
      <c r="Z27" s="90"/>
      <c r="AA27" s="58"/>
      <c r="AB27" s="93"/>
      <c r="AC27" s="18"/>
      <c r="AD27" s="18"/>
      <c r="AE27" s="58"/>
      <c r="AF27" s="93"/>
      <c r="AG27" s="93"/>
      <c r="AH27" s="93"/>
      <c r="AI27" s="61"/>
      <c r="AJ27" s="93"/>
      <c r="AK27" s="93"/>
      <c r="AL27" s="93"/>
      <c r="AM27" s="93"/>
      <c r="AN27" s="93"/>
      <c r="AO27" s="93"/>
      <c r="AP27" s="93"/>
      <c r="AQ27" s="93"/>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62"/>
      <c r="BQ27" s="90"/>
      <c r="BR27" s="90"/>
      <c r="BS27" s="90"/>
      <c r="BT27" s="82"/>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57"/>
      <c r="CX27" s="90"/>
    </row>
    <row r="28" spans="1:102" s="55" customFormat="1">
      <c r="A28" s="52">
        <v>314030</v>
      </c>
      <c r="B28" s="52" t="s">
        <v>240</v>
      </c>
      <c r="C28" s="69">
        <f t="shared" si="0"/>
        <v>31403</v>
      </c>
      <c r="D28" s="73">
        <v>31403</v>
      </c>
      <c r="E28" s="54" t="s">
        <v>205</v>
      </c>
      <c r="F28" s="54" t="s">
        <v>205</v>
      </c>
      <c r="G28" s="54">
        <f t="shared" si="1"/>
        <v>0</v>
      </c>
      <c r="H28" s="59">
        <v>6</v>
      </c>
      <c r="I28" s="57"/>
      <c r="J28" s="57"/>
      <c r="K28" s="57"/>
      <c r="L28" s="57"/>
      <c r="M28" s="90"/>
      <c r="N28" s="90"/>
      <c r="O28" s="90">
        <v>1</v>
      </c>
      <c r="P28" s="90"/>
      <c r="Q28" s="90"/>
      <c r="R28" s="60"/>
      <c r="S28" s="90"/>
      <c r="T28" s="90"/>
      <c r="U28" s="90"/>
      <c r="V28" s="90"/>
      <c r="W28" s="58"/>
      <c r="X28" s="57"/>
      <c r="Y28" s="57"/>
      <c r="Z28" s="90"/>
      <c r="AA28" s="58"/>
      <c r="AB28" s="93"/>
      <c r="AC28" s="18"/>
      <c r="AD28" s="18"/>
      <c r="AE28" s="58"/>
      <c r="AF28" s="93"/>
      <c r="AG28" s="93"/>
      <c r="AH28" s="93"/>
      <c r="AI28" s="61"/>
      <c r="AJ28" s="93"/>
      <c r="AK28" s="93"/>
      <c r="AL28" s="93"/>
      <c r="AM28" s="93"/>
      <c r="AN28" s="93"/>
      <c r="AO28" s="93"/>
      <c r="AP28" s="93"/>
      <c r="AQ28" s="93"/>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62"/>
      <c r="BQ28" s="90"/>
      <c r="BR28" s="90"/>
      <c r="BS28" s="90"/>
      <c r="BT28" s="82"/>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57"/>
      <c r="CX28" s="90"/>
    </row>
    <row r="29" spans="1:102" s="39" customFormat="1" ht="1.8" customHeight="1">
      <c r="A29" s="29"/>
      <c r="B29" s="70"/>
      <c r="C29" s="69"/>
      <c r="D29" s="72"/>
      <c r="E29" s="30"/>
      <c r="F29" s="30"/>
      <c r="G29" s="74"/>
      <c r="H29" s="30"/>
      <c r="I29" s="31"/>
      <c r="J29" s="31"/>
      <c r="K29" s="31"/>
      <c r="L29" s="31"/>
      <c r="M29" s="31"/>
      <c r="N29" s="31"/>
      <c r="O29" s="31"/>
      <c r="P29" s="30"/>
      <c r="Q29" s="32"/>
      <c r="R29" s="30"/>
      <c r="S29" s="32"/>
      <c r="T29" s="37"/>
      <c r="U29" s="31"/>
      <c r="V29" s="31"/>
      <c r="W29" s="31"/>
      <c r="X29" s="30"/>
      <c r="Y29" s="32"/>
      <c r="Z29" s="30"/>
      <c r="AA29" s="32"/>
      <c r="AB29" s="37"/>
      <c r="AC29" s="46"/>
      <c r="AD29" s="31"/>
      <c r="AE29" s="31"/>
      <c r="AF29" s="31"/>
      <c r="AG29" s="30"/>
      <c r="AH29" s="31"/>
      <c r="AI29" s="31"/>
      <c r="AJ29" s="31"/>
      <c r="AK29" s="31"/>
      <c r="AL29" s="31"/>
      <c r="AM29" s="31"/>
      <c r="AN29" s="31"/>
      <c r="AO29" s="31"/>
      <c r="AP29" s="31"/>
      <c r="AQ29" s="31"/>
      <c r="AR29" s="31"/>
      <c r="AS29" s="31"/>
      <c r="AT29" s="31"/>
      <c r="AU29" s="31"/>
      <c r="AV29" s="31"/>
      <c r="AW29" s="87"/>
      <c r="AX29" s="87"/>
      <c r="AY29" s="87"/>
      <c r="AZ29" s="88"/>
      <c r="BA29" s="31"/>
      <c r="BB29" s="31"/>
      <c r="BC29" s="31"/>
      <c r="BD29" s="31"/>
      <c r="BE29" s="31"/>
      <c r="BF29" s="31"/>
      <c r="BG29" s="31"/>
      <c r="BH29" s="31"/>
      <c r="BI29" s="31"/>
      <c r="BJ29" s="31"/>
      <c r="BK29" s="31"/>
      <c r="BL29" s="31"/>
      <c r="BM29" s="31"/>
      <c r="BN29" s="31"/>
      <c r="BO29" s="31"/>
      <c r="BP29" s="31"/>
      <c r="BQ29" s="31"/>
      <c r="BR29" s="31"/>
      <c r="BS29" s="31"/>
      <c r="BT29" s="31"/>
      <c r="BU29" s="31"/>
      <c r="BV29" s="46"/>
      <c r="BW29" s="31"/>
      <c r="BX29" s="31"/>
      <c r="BY29" s="31"/>
      <c r="BZ29" s="31"/>
      <c r="CA29" s="31"/>
      <c r="CB29" s="31"/>
      <c r="CC29" s="31"/>
      <c r="CD29" s="31"/>
      <c r="CE29" s="31"/>
      <c r="CF29" s="31"/>
      <c r="CG29" s="31"/>
      <c r="CH29" s="31"/>
      <c r="CI29" s="31"/>
      <c r="CJ29" s="31"/>
      <c r="CK29" s="31"/>
      <c r="CL29" s="31"/>
      <c r="CM29" s="30"/>
      <c r="CN29" s="30"/>
      <c r="CO29" s="30"/>
      <c r="CP29" s="30"/>
      <c r="CQ29" s="30"/>
      <c r="CR29" s="30"/>
      <c r="CS29" s="38"/>
      <c r="CT29" s="38"/>
      <c r="CU29" s="38"/>
      <c r="CV29" s="38"/>
      <c r="CW29" s="38"/>
    </row>
    <row r="30" spans="1:102" s="12" customFormat="1" ht="34.200000000000003" customHeight="1">
      <c r="A30" s="108" t="s">
        <v>170</v>
      </c>
      <c r="B30" s="109"/>
      <c r="C30" s="109"/>
      <c r="D30" s="109"/>
      <c r="E30" s="110"/>
      <c r="F30" s="110"/>
      <c r="G30" s="110"/>
      <c r="H30" s="111"/>
      <c r="I30" s="17">
        <f>SUM(I10:I28)</f>
        <v>9</v>
      </c>
      <c r="J30" s="17"/>
      <c r="K30" s="17">
        <f>SUM(K10:K28)</f>
        <v>2</v>
      </c>
      <c r="L30" s="17"/>
      <c r="M30" s="17">
        <f>SUM(M10:M28)</f>
        <v>1</v>
      </c>
      <c r="N30" s="17"/>
      <c r="O30" s="17">
        <f>SUM(O10:O28)</f>
        <v>4</v>
      </c>
      <c r="P30" s="17">
        <f>SUM(P10:P28)</f>
        <v>3</v>
      </c>
      <c r="Q30" s="17">
        <f>SUM(Q10:Q28)</f>
        <v>0</v>
      </c>
      <c r="R30" s="42"/>
      <c r="S30" s="17">
        <f>SUM(S10:S28)</f>
        <v>1</v>
      </c>
      <c r="T30" s="17">
        <f>SUM(T10:T28)</f>
        <v>1</v>
      </c>
      <c r="U30" s="17">
        <f>SUM(U10:U28)</f>
        <v>1</v>
      </c>
      <c r="V30" s="17">
        <f>SUM(V10:V28)</f>
        <v>0</v>
      </c>
      <c r="W30" s="42"/>
      <c r="X30" s="17">
        <f>SUM(X10:X28)</f>
        <v>1</v>
      </c>
      <c r="Y30" s="17">
        <f>SUM(Y10:Y28)</f>
        <v>0</v>
      </c>
      <c r="Z30" s="17">
        <f>SUM(Z10:Z28)</f>
        <v>4</v>
      </c>
      <c r="AA30" s="42"/>
      <c r="AB30" s="17">
        <f>SUM(AB10:AB28)</f>
        <v>5</v>
      </c>
      <c r="AC30" s="17">
        <f>SUM(AC10:AC28)</f>
        <v>3</v>
      </c>
      <c r="AD30" s="17">
        <f>SUM(AD10:AD28)</f>
        <v>1</v>
      </c>
      <c r="AE30" s="42"/>
      <c r="AF30" s="17">
        <f t="shared" ref="AF30:BN30" si="2">SUM(AF10:AF28)</f>
        <v>5</v>
      </c>
      <c r="AG30" s="17">
        <f t="shared" si="2"/>
        <v>3</v>
      </c>
      <c r="AH30" s="17">
        <f t="shared" si="2"/>
        <v>2</v>
      </c>
      <c r="AI30" s="17">
        <f t="shared" si="2"/>
        <v>1</v>
      </c>
      <c r="AJ30" s="17">
        <f t="shared" si="2"/>
        <v>1</v>
      </c>
      <c r="AK30" s="17">
        <f t="shared" si="2"/>
        <v>5</v>
      </c>
      <c r="AL30" s="17">
        <f t="shared" si="2"/>
        <v>3</v>
      </c>
      <c r="AM30" s="17">
        <f t="shared" si="2"/>
        <v>5</v>
      </c>
      <c r="AN30" s="17">
        <f t="shared" si="2"/>
        <v>2</v>
      </c>
      <c r="AO30" s="17">
        <f t="shared" si="2"/>
        <v>0</v>
      </c>
      <c r="AP30" s="17">
        <f t="shared" si="2"/>
        <v>7</v>
      </c>
      <c r="AQ30" s="17">
        <f t="shared" si="2"/>
        <v>3</v>
      </c>
      <c r="AR30" s="17">
        <f t="shared" si="2"/>
        <v>6</v>
      </c>
      <c r="AS30" s="17">
        <f t="shared" si="2"/>
        <v>3</v>
      </c>
      <c r="AT30" s="17">
        <f t="shared" si="2"/>
        <v>5</v>
      </c>
      <c r="AU30" s="17">
        <f t="shared" si="2"/>
        <v>4</v>
      </c>
      <c r="AV30" s="17">
        <f t="shared" si="2"/>
        <v>1</v>
      </c>
      <c r="AW30" s="17">
        <f t="shared" si="2"/>
        <v>0</v>
      </c>
      <c r="AX30" s="17">
        <f t="shared" si="2"/>
        <v>1</v>
      </c>
      <c r="AY30" s="17">
        <f t="shared" si="2"/>
        <v>1</v>
      </c>
      <c r="AZ30" s="17">
        <f t="shared" si="2"/>
        <v>4</v>
      </c>
      <c r="BA30" s="17">
        <f t="shared" si="2"/>
        <v>0</v>
      </c>
      <c r="BB30" s="17">
        <f t="shared" si="2"/>
        <v>6</v>
      </c>
      <c r="BC30" s="17">
        <f t="shared" si="2"/>
        <v>3</v>
      </c>
      <c r="BD30" s="17">
        <f t="shared" si="2"/>
        <v>3</v>
      </c>
      <c r="BE30" s="17">
        <f t="shared" si="2"/>
        <v>8</v>
      </c>
      <c r="BF30" s="17">
        <f t="shared" si="2"/>
        <v>7</v>
      </c>
      <c r="BG30" s="17">
        <f t="shared" si="2"/>
        <v>9</v>
      </c>
      <c r="BH30" s="17">
        <f t="shared" si="2"/>
        <v>6</v>
      </c>
      <c r="BI30" s="17">
        <f t="shared" si="2"/>
        <v>7</v>
      </c>
      <c r="BJ30" s="17">
        <f t="shared" si="2"/>
        <v>3</v>
      </c>
      <c r="BK30" s="17">
        <f t="shared" si="2"/>
        <v>2</v>
      </c>
      <c r="BL30" s="17">
        <f t="shared" si="2"/>
        <v>6</v>
      </c>
      <c r="BM30" s="17">
        <f t="shared" si="2"/>
        <v>1</v>
      </c>
      <c r="BN30" s="17">
        <f t="shared" si="2"/>
        <v>0</v>
      </c>
      <c r="BO30" s="42"/>
      <c r="BP30" s="17"/>
      <c r="BQ30" s="17">
        <f>SUM(BQ10:BQ28)</f>
        <v>4</v>
      </c>
      <c r="BR30" s="17">
        <f>SUM(BR10:BR28)</f>
        <v>4</v>
      </c>
      <c r="BS30" s="17">
        <f>SUM(BS10:BS28)</f>
        <v>1</v>
      </c>
      <c r="BT30" s="42"/>
      <c r="BU30" s="17">
        <f>SUM(BU10:BU28)</f>
        <v>3</v>
      </c>
      <c r="BV30" s="17">
        <f>SUM(BV10:BV28)</f>
        <v>1</v>
      </c>
      <c r="BW30" s="17">
        <f>SUM(BW10:BW28)</f>
        <v>2</v>
      </c>
      <c r="BX30" s="17">
        <f>SUM(BX10:BX28)</f>
        <v>0</v>
      </c>
      <c r="BY30" s="17">
        <f>SUM(BY10:BY28)</f>
        <v>1</v>
      </c>
      <c r="BZ30" s="42"/>
      <c r="CA30" s="17">
        <f t="shared" ref="CA30:CH30" si="3">SUM(CA10:CA28)</f>
        <v>2</v>
      </c>
      <c r="CB30" s="17">
        <f t="shared" si="3"/>
        <v>1</v>
      </c>
      <c r="CC30" s="17">
        <f t="shared" si="3"/>
        <v>3</v>
      </c>
      <c r="CD30" s="17">
        <f t="shared" si="3"/>
        <v>3</v>
      </c>
      <c r="CE30" s="17">
        <f t="shared" si="3"/>
        <v>2</v>
      </c>
      <c r="CF30" s="17">
        <f t="shared" si="3"/>
        <v>2</v>
      </c>
      <c r="CG30" s="17">
        <f t="shared" si="3"/>
        <v>4</v>
      </c>
      <c r="CH30" s="17">
        <f t="shared" si="3"/>
        <v>2</v>
      </c>
      <c r="CI30" s="42"/>
      <c r="CJ30" s="17">
        <f t="shared" ref="CJ30:CU30" si="4">SUM(CJ10:CJ28)</f>
        <v>3</v>
      </c>
      <c r="CK30" s="17">
        <f t="shared" si="4"/>
        <v>1</v>
      </c>
      <c r="CL30" s="17">
        <f t="shared" si="4"/>
        <v>2</v>
      </c>
      <c r="CM30" s="17">
        <f t="shared" si="4"/>
        <v>1</v>
      </c>
      <c r="CN30" s="17">
        <f t="shared" si="4"/>
        <v>1</v>
      </c>
      <c r="CO30" s="17">
        <f t="shared" si="4"/>
        <v>1</v>
      </c>
      <c r="CP30" s="17">
        <f t="shared" si="4"/>
        <v>2</v>
      </c>
      <c r="CQ30" s="17">
        <f t="shared" si="4"/>
        <v>1</v>
      </c>
      <c r="CR30" s="17">
        <f t="shared" si="4"/>
        <v>0</v>
      </c>
      <c r="CS30" s="17">
        <f t="shared" si="4"/>
        <v>5</v>
      </c>
      <c r="CT30" s="17">
        <f t="shared" si="4"/>
        <v>1</v>
      </c>
      <c r="CU30" s="40">
        <f t="shared" si="4"/>
        <v>3</v>
      </c>
      <c r="CV30" s="42"/>
      <c r="CW30" s="17">
        <f>SUM(CW10:CW28)</f>
        <v>4</v>
      </c>
      <c r="CX30" s="41">
        <f>SUM(CX10:CX28)</f>
        <v>5</v>
      </c>
    </row>
    <row r="31" spans="1:102" ht="50.4" customHeight="1">
      <c r="AW31" s="15"/>
      <c r="AX31" s="15"/>
      <c r="AY31" s="15"/>
      <c r="AZ31" s="15"/>
    </row>
    <row r="32" spans="1:102" ht="34.799999999999997" customHeight="1">
      <c r="AW32" s="15"/>
      <c r="AX32" s="15"/>
      <c r="AY32" s="15"/>
      <c r="AZ32" s="15"/>
    </row>
    <row r="33" spans="5:102" ht="24" customHeight="1">
      <c r="E33" s="75" t="s">
        <v>248</v>
      </c>
      <c r="F33" s="75"/>
      <c r="G33" s="75"/>
      <c r="H33" s="75"/>
      <c r="I33" s="92">
        <f t="shared" ref="I33:AN33" si="5">COUNTIFS($H$10:$H$28,3,I$10:I$28,1)</f>
        <v>0</v>
      </c>
      <c r="J33" s="92">
        <f t="shared" si="5"/>
        <v>0</v>
      </c>
      <c r="K33" s="92">
        <f t="shared" si="5"/>
        <v>0</v>
      </c>
      <c r="L33" s="92">
        <f t="shared" si="5"/>
        <v>0</v>
      </c>
      <c r="M33" s="92">
        <f t="shared" si="5"/>
        <v>0</v>
      </c>
      <c r="N33" s="92">
        <f t="shared" si="5"/>
        <v>0</v>
      </c>
      <c r="O33" s="92">
        <f t="shared" si="5"/>
        <v>0</v>
      </c>
      <c r="P33" s="92">
        <f t="shared" si="5"/>
        <v>0</v>
      </c>
      <c r="Q33" s="92">
        <f t="shared" si="5"/>
        <v>0</v>
      </c>
      <c r="R33" s="92">
        <f t="shared" si="5"/>
        <v>0</v>
      </c>
      <c r="S33" s="92">
        <f t="shared" si="5"/>
        <v>0</v>
      </c>
      <c r="T33" s="92">
        <f t="shared" si="5"/>
        <v>0</v>
      </c>
      <c r="U33" s="92">
        <f t="shared" si="5"/>
        <v>0</v>
      </c>
      <c r="V33" s="92">
        <f t="shared" si="5"/>
        <v>0</v>
      </c>
      <c r="W33" s="92">
        <f t="shared" si="5"/>
        <v>0</v>
      </c>
      <c r="X33" s="92">
        <f t="shared" si="5"/>
        <v>0</v>
      </c>
      <c r="Y33" s="92">
        <f t="shared" si="5"/>
        <v>0</v>
      </c>
      <c r="Z33" s="92">
        <f t="shared" si="5"/>
        <v>0</v>
      </c>
      <c r="AA33" s="92">
        <f t="shared" si="5"/>
        <v>0</v>
      </c>
      <c r="AB33" s="92">
        <f t="shared" si="5"/>
        <v>0</v>
      </c>
      <c r="AC33" s="92">
        <f t="shared" si="5"/>
        <v>0</v>
      </c>
      <c r="AD33" s="92">
        <f t="shared" si="5"/>
        <v>0</v>
      </c>
      <c r="AE33" s="92">
        <f t="shared" si="5"/>
        <v>0</v>
      </c>
      <c r="AF33" s="92">
        <f t="shared" si="5"/>
        <v>0</v>
      </c>
      <c r="AG33" s="92">
        <f t="shared" si="5"/>
        <v>0</v>
      </c>
      <c r="AH33" s="92">
        <f t="shared" si="5"/>
        <v>0</v>
      </c>
      <c r="AI33" s="92">
        <f t="shared" si="5"/>
        <v>0</v>
      </c>
      <c r="AJ33" s="92">
        <f t="shared" si="5"/>
        <v>0</v>
      </c>
      <c r="AK33" s="92">
        <f t="shared" si="5"/>
        <v>0</v>
      </c>
      <c r="AL33" s="92">
        <f t="shared" si="5"/>
        <v>0</v>
      </c>
      <c r="AM33" s="92">
        <f t="shared" si="5"/>
        <v>0</v>
      </c>
      <c r="AN33" s="92">
        <f t="shared" si="5"/>
        <v>0</v>
      </c>
      <c r="AO33" s="92">
        <f t="shared" ref="AO33:BS33" si="6">COUNTIFS($H$10:$H$28,3,AO$10:AO$28,1)</f>
        <v>0</v>
      </c>
      <c r="AP33" s="92">
        <f t="shared" si="6"/>
        <v>0</v>
      </c>
      <c r="AQ33" s="92">
        <f t="shared" si="6"/>
        <v>0</v>
      </c>
      <c r="AR33" s="92">
        <f t="shared" si="6"/>
        <v>0</v>
      </c>
      <c r="AS33" s="92">
        <f t="shared" si="6"/>
        <v>0</v>
      </c>
      <c r="AT33" s="92">
        <f t="shared" si="6"/>
        <v>0</v>
      </c>
      <c r="AU33" s="92">
        <f t="shared" si="6"/>
        <v>0</v>
      </c>
      <c r="AV33" s="92">
        <f t="shared" si="6"/>
        <v>0</v>
      </c>
      <c r="AW33" s="92">
        <f t="shared" si="6"/>
        <v>0</v>
      </c>
      <c r="AX33" s="92">
        <f t="shared" si="6"/>
        <v>0</v>
      </c>
      <c r="AY33" s="92">
        <f t="shared" si="6"/>
        <v>0</v>
      </c>
      <c r="AZ33" s="92">
        <f t="shared" si="6"/>
        <v>0</v>
      </c>
      <c r="BA33" s="92">
        <f t="shared" si="6"/>
        <v>0</v>
      </c>
      <c r="BB33" s="92">
        <f t="shared" si="6"/>
        <v>0</v>
      </c>
      <c r="BC33" s="92">
        <f t="shared" si="6"/>
        <v>0</v>
      </c>
      <c r="BD33" s="92">
        <f t="shared" si="6"/>
        <v>0</v>
      </c>
      <c r="BE33" s="92">
        <f t="shared" si="6"/>
        <v>0</v>
      </c>
      <c r="BF33" s="92">
        <f t="shared" si="6"/>
        <v>0</v>
      </c>
      <c r="BG33" s="92">
        <f t="shared" si="6"/>
        <v>0</v>
      </c>
      <c r="BH33" s="92">
        <f t="shared" si="6"/>
        <v>0</v>
      </c>
      <c r="BI33" s="92">
        <f t="shared" si="6"/>
        <v>0</v>
      </c>
      <c r="BJ33" s="92">
        <f t="shared" si="6"/>
        <v>0</v>
      </c>
      <c r="BK33" s="92">
        <f t="shared" si="6"/>
        <v>0</v>
      </c>
      <c r="BL33" s="92">
        <f t="shared" si="6"/>
        <v>0</v>
      </c>
      <c r="BM33" s="92">
        <f t="shared" si="6"/>
        <v>0</v>
      </c>
      <c r="BN33" s="92">
        <f t="shared" si="6"/>
        <v>0</v>
      </c>
      <c r="BO33" s="92">
        <f t="shared" si="6"/>
        <v>0</v>
      </c>
      <c r="BP33" s="92">
        <f t="shared" si="6"/>
        <v>0</v>
      </c>
      <c r="BQ33" s="92">
        <f t="shared" si="6"/>
        <v>0</v>
      </c>
      <c r="BR33" s="92">
        <f t="shared" si="6"/>
        <v>0</v>
      </c>
      <c r="BS33" s="92">
        <f t="shared" si="6"/>
        <v>0</v>
      </c>
      <c r="BT33" s="92">
        <f t="shared" ref="BT33:CX33" si="7">COUNTIFS($H$10:$H$28,3,BT$10:BT$28,1)</f>
        <v>0</v>
      </c>
      <c r="BU33" s="92">
        <f t="shared" si="7"/>
        <v>0</v>
      </c>
      <c r="BV33" s="92">
        <f t="shared" si="7"/>
        <v>0</v>
      </c>
      <c r="BW33" s="92">
        <f t="shared" si="7"/>
        <v>0</v>
      </c>
      <c r="BX33" s="92">
        <f t="shared" si="7"/>
        <v>0</v>
      </c>
      <c r="BY33" s="92">
        <f t="shared" si="7"/>
        <v>0</v>
      </c>
      <c r="BZ33" s="92">
        <f t="shared" si="7"/>
        <v>0</v>
      </c>
      <c r="CA33" s="92">
        <f t="shared" si="7"/>
        <v>0</v>
      </c>
      <c r="CB33" s="92">
        <f t="shared" si="7"/>
        <v>0</v>
      </c>
      <c r="CC33" s="92">
        <f t="shared" si="7"/>
        <v>0</v>
      </c>
      <c r="CD33" s="92">
        <f t="shared" si="7"/>
        <v>0</v>
      </c>
      <c r="CE33" s="92">
        <f t="shared" si="7"/>
        <v>0</v>
      </c>
      <c r="CF33" s="92">
        <f t="shared" si="7"/>
        <v>0</v>
      </c>
      <c r="CG33" s="92">
        <f t="shared" si="7"/>
        <v>0</v>
      </c>
      <c r="CH33" s="92">
        <f t="shared" si="7"/>
        <v>0</v>
      </c>
      <c r="CI33" s="92">
        <f t="shared" si="7"/>
        <v>0</v>
      </c>
      <c r="CJ33" s="92">
        <f t="shared" si="7"/>
        <v>0</v>
      </c>
      <c r="CK33" s="92">
        <f t="shared" si="7"/>
        <v>0</v>
      </c>
      <c r="CL33" s="92">
        <f t="shared" si="7"/>
        <v>0</v>
      </c>
      <c r="CM33" s="92">
        <f t="shared" si="7"/>
        <v>0</v>
      </c>
      <c r="CN33" s="92">
        <f t="shared" si="7"/>
        <v>0</v>
      </c>
      <c r="CO33" s="92">
        <f t="shared" si="7"/>
        <v>0</v>
      </c>
      <c r="CP33" s="92">
        <f t="shared" si="7"/>
        <v>0</v>
      </c>
      <c r="CQ33" s="92">
        <f t="shared" si="7"/>
        <v>0</v>
      </c>
      <c r="CR33" s="92">
        <f t="shared" si="7"/>
        <v>0</v>
      </c>
      <c r="CS33" s="92">
        <f t="shared" si="7"/>
        <v>0</v>
      </c>
      <c r="CT33" s="92">
        <f t="shared" si="7"/>
        <v>0</v>
      </c>
      <c r="CU33" s="92">
        <f t="shared" si="7"/>
        <v>0</v>
      </c>
      <c r="CV33" s="92">
        <f t="shared" si="7"/>
        <v>0</v>
      </c>
      <c r="CW33" s="92">
        <f t="shared" si="7"/>
        <v>0</v>
      </c>
      <c r="CX33" s="92">
        <f t="shared" si="7"/>
        <v>0</v>
      </c>
    </row>
    <row r="34" spans="5:102" ht="24" customHeight="1">
      <c r="E34" s="75" t="s">
        <v>249</v>
      </c>
      <c r="F34" s="75"/>
      <c r="G34" s="75"/>
      <c r="H34" s="75"/>
      <c r="I34" s="92">
        <f t="shared" ref="I34:AN34" si="8">COUNTIFS($H$10:$H$28,4,I$10:I$28,1)</f>
        <v>1</v>
      </c>
      <c r="J34" s="92">
        <f t="shared" si="8"/>
        <v>0</v>
      </c>
      <c r="K34" s="92">
        <f t="shared" si="8"/>
        <v>0</v>
      </c>
      <c r="L34" s="92">
        <f t="shared" si="8"/>
        <v>0</v>
      </c>
      <c r="M34" s="92">
        <f t="shared" si="8"/>
        <v>0</v>
      </c>
      <c r="N34" s="92">
        <f t="shared" si="8"/>
        <v>0</v>
      </c>
      <c r="O34" s="92">
        <f t="shared" si="8"/>
        <v>0</v>
      </c>
      <c r="P34" s="92">
        <f t="shared" si="8"/>
        <v>0</v>
      </c>
      <c r="Q34" s="92">
        <f t="shared" si="8"/>
        <v>0</v>
      </c>
      <c r="R34" s="92">
        <f t="shared" si="8"/>
        <v>0</v>
      </c>
      <c r="S34" s="92">
        <f t="shared" si="8"/>
        <v>0</v>
      </c>
      <c r="T34" s="92">
        <f t="shared" si="8"/>
        <v>0</v>
      </c>
      <c r="U34" s="92">
        <f t="shared" si="8"/>
        <v>0</v>
      </c>
      <c r="V34" s="92">
        <f t="shared" si="8"/>
        <v>0</v>
      </c>
      <c r="W34" s="92">
        <f t="shared" si="8"/>
        <v>0</v>
      </c>
      <c r="X34" s="92">
        <f t="shared" si="8"/>
        <v>1</v>
      </c>
      <c r="Y34" s="92">
        <f t="shared" si="8"/>
        <v>0</v>
      </c>
      <c r="Z34" s="92">
        <f t="shared" si="8"/>
        <v>1</v>
      </c>
      <c r="AA34" s="92">
        <f t="shared" si="8"/>
        <v>0</v>
      </c>
      <c r="AB34" s="92">
        <f t="shared" si="8"/>
        <v>0</v>
      </c>
      <c r="AC34" s="92">
        <f t="shared" si="8"/>
        <v>1</v>
      </c>
      <c r="AD34" s="92">
        <f t="shared" si="8"/>
        <v>0</v>
      </c>
      <c r="AE34" s="92">
        <f t="shared" si="8"/>
        <v>0</v>
      </c>
      <c r="AF34" s="92">
        <f t="shared" si="8"/>
        <v>1</v>
      </c>
      <c r="AG34" s="92">
        <f t="shared" si="8"/>
        <v>0</v>
      </c>
      <c r="AH34" s="92">
        <f t="shared" si="8"/>
        <v>1</v>
      </c>
      <c r="AI34" s="92">
        <f t="shared" si="8"/>
        <v>0</v>
      </c>
      <c r="AJ34" s="92">
        <f t="shared" si="8"/>
        <v>0</v>
      </c>
      <c r="AK34" s="92">
        <f t="shared" si="8"/>
        <v>0</v>
      </c>
      <c r="AL34" s="92">
        <f t="shared" si="8"/>
        <v>1</v>
      </c>
      <c r="AM34" s="92">
        <f t="shared" si="8"/>
        <v>0</v>
      </c>
      <c r="AN34" s="92">
        <f t="shared" si="8"/>
        <v>0</v>
      </c>
      <c r="AO34" s="92">
        <f t="shared" ref="AO34:BS34" si="9">COUNTIFS($H$10:$H$28,4,AO$10:AO$28,1)</f>
        <v>0</v>
      </c>
      <c r="AP34" s="92">
        <f t="shared" si="9"/>
        <v>1</v>
      </c>
      <c r="AQ34" s="92">
        <f t="shared" si="9"/>
        <v>1</v>
      </c>
      <c r="AR34" s="92">
        <f t="shared" si="9"/>
        <v>1</v>
      </c>
      <c r="AS34" s="92">
        <f t="shared" si="9"/>
        <v>0</v>
      </c>
      <c r="AT34" s="92">
        <f t="shared" si="9"/>
        <v>1</v>
      </c>
      <c r="AU34" s="92">
        <f t="shared" si="9"/>
        <v>1</v>
      </c>
      <c r="AV34" s="92">
        <f t="shared" si="9"/>
        <v>0</v>
      </c>
      <c r="AW34" s="92">
        <f t="shared" si="9"/>
        <v>0</v>
      </c>
      <c r="AX34" s="92">
        <f t="shared" si="9"/>
        <v>0</v>
      </c>
      <c r="AY34" s="92">
        <f t="shared" si="9"/>
        <v>1</v>
      </c>
      <c r="AZ34" s="92">
        <f t="shared" si="9"/>
        <v>0</v>
      </c>
      <c r="BA34" s="92">
        <f t="shared" si="9"/>
        <v>0</v>
      </c>
      <c r="BB34" s="92">
        <f t="shared" si="9"/>
        <v>1</v>
      </c>
      <c r="BC34" s="92">
        <f t="shared" si="9"/>
        <v>1</v>
      </c>
      <c r="BD34" s="92">
        <f t="shared" si="9"/>
        <v>0</v>
      </c>
      <c r="BE34" s="92">
        <f t="shared" si="9"/>
        <v>1</v>
      </c>
      <c r="BF34" s="92">
        <f t="shared" si="9"/>
        <v>1</v>
      </c>
      <c r="BG34" s="92">
        <f t="shared" si="9"/>
        <v>1</v>
      </c>
      <c r="BH34" s="92">
        <f t="shared" si="9"/>
        <v>1</v>
      </c>
      <c r="BI34" s="92">
        <f t="shared" si="9"/>
        <v>1</v>
      </c>
      <c r="BJ34" s="92">
        <f t="shared" si="9"/>
        <v>0</v>
      </c>
      <c r="BK34" s="92">
        <f t="shared" si="9"/>
        <v>1</v>
      </c>
      <c r="BL34" s="92">
        <f t="shared" si="9"/>
        <v>0</v>
      </c>
      <c r="BM34" s="92">
        <f t="shared" si="9"/>
        <v>1</v>
      </c>
      <c r="BN34" s="92">
        <f t="shared" si="9"/>
        <v>0</v>
      </c>
      <c r="BO34" s="92">
        <f t="shared" si="9"/>
        <v>0</v>
      </c>
      <c r="BP34" s="92">
        <f t="shared" si="9"/>
        <v>0</v>
      </c>
      <c r="BQ34" s="92">
        <f t="shared" si="9"/>
        <v>1</v>
      </c>
      <c r="BR34" s="92">
        <f t="shared" si="9"/>
        <v>0</v>
      </c>
      <c r="BS34" s="92">
        <f t="shared" si="9"/>
        <v>0</v>
      </c>
      <c r="BT34" s="92">
        <f t="shared" ref="BT34:CX34" si="10">COUNTIFS($H$10:$H$28,4,BT$10:BT$28,1)</f>
        <v>0</v>
      </c>
      <c r="BU34" s="92">
        <f t="shared" si="10"/>
        <v>1</v>
      </c>
      <c r="BV34" s="92">
        <f t="shared" si="10"/>
        <v>0</v>
      </c>
      <c r="BW34" s="92">
        <f t="shared" si="10"/>
        <v>1</v>
      </c>
      <c r="BX34" s="92">
        <f t="shared" si="10"/>
        <v>0</v>
      </c>
      <c r="BY34" s="92">
        <f t="shared" si="10"/>
        <v>0</v>
      </c>
      <c r="BZ34" s="92">
        <f t="shared" si="10"/>
        <v>0</v>
      </c>
      <c r="CA34" s="92">
        <f t="shared" si="10"/>
        <v>1</v>
      </c>
      <c r="CB34" s="92">
        <f t="shared" si="10"/>
        <v>0</v>
      </c>
      <c r="CC34" s="92">
        <f t="shared" si="10"/>
        <v>1</v>
      </c>
      <c r="CD34" s="92">
        <f t="shared" si="10"/>
        <v>1</v>
      </c>
      <c r="CE34" s="92">
        <f t="shared" si="10"/>
        <v>1</v>
      </c>
      <c r="CF34" s="92">
        <f t="shared" si="10"/>
        <v>1</v>
      </c>
      <c r="CG34" s="92">
        <f t="shared" si="10"/>
        <v>1</v>
      </c>
      <c r="CH34" s="92">
        <f t="shared" si="10"/>
        <v>1</v>
      </c>
      <c r="CI34" s="92">
        <f t="shared" si="10"/>
        <v>0</v>
      </c>
      <c r="CJ34" s="92">
        <f t="shared" si="10"/>
        <v>1</v>
      </c>
      <c r="CK34" s="92">
        <f t="shared" si="10"/>
        <v>0</v>
      </c>
      <c r="CL34" s="92">
        <f t="shared" si="10"/>
        <v>1</v>
      </c>
      <c r="CM34" s="92">
        <f t="shared" si="10"/>
        <v>0</v>
      </c>
      <c r="CN34" s="92">
        <f t="shared" si="10"/>
        <v>0</v>
      </c>
      <c r="CO34" s="92">
        <f t="shared" si="10"/>
        <v>0</v>
      </c>
      <c r="CP34" s="92">
        <f t="shared" si="10"/>
        <v>1</v>
      </c>
      <c r="CQ34" s="92">
        <f t="shared" si="10"/>
        <v>0</v>
      </c>
      <c r="CR34" s="92">
        <f t="shared" si="10"/>
        <v>0</v>
      </c>
      <c r="CS34" s="92">
        <f t="shared" si="10"/>
        <v>0</v>
      </c>
      <c r="CT34" s="92">
        <f t="shared" si="10"/>
        <v>1</v>
      </c>
      <c r="CU34" s="92">
        <f t="shared" si="10"/>
        <v>0</v>
      </c>
      <c r="CV34" s="92">
        <f t="shared" si="10"/>
        <v>0</v>
      </c>
      <c r="CW34" s="92">
        <f t="shared" si="10"/>
        <v>0</v>
      </c>
      <c r="CX34" s="92">
        <f t="shared" si="10"/>
        <v>1</v>
      </c>
    </row>
    <row r="35" spans="5:102" ht="24" customHeight="1">
      <c r="E35" s="75" t="s">
        <v>250</v>
      </c>
      <c r="F35" s="75"/>
      <c r="G35" s="75"/>
      <c r="H35" s="75"/>
      <c r="I35" s="92">
        <f t="shared" ref="I35:AN35" si="11">COUNTIFS($H$10:$H$28,5,I$10:I$28,1)</f>
        <v>2</v>
      </c>
      <c r="J35" s="92">
        <f t="shared" si="11"/>
        <v>0</v>
      </c>
      <c r="K35" s="92">
        <f t="shared" si="11"/>
        <v>0</v>
      </c>
      <c r="L35" s="92">
        <f t="shared" si="11"/>
        <v>0</v>
      </c>
      <c r="M35" s="92">
        <f t="shared" si="11"/>
        <v>0</v>
      </c>
      <c r="N35" s="92">
        <f t="shared" si="11"/>
        <v>0</v>
      </c>
      <c r="O35" s="92">
        <f t="shared" si="11"/>
        <v>0</v>
      </c>
      <c r="P35" s="92">
        <f t="shared" si="11"/>
        <v>1</v>
      </c>
      <c r="Q35" s="92">
        <f t="shared" si="11"/>
        <v>0</v>
      </c>
      <c r="R35" s="92">
        <f t="shared" si="11"/>
        <v>0</v>
      </c>
      <c r="S35" s="92">
        <f t="shared" si="11"/>
        <v>1</v>
      </c>
      <c r="T35" s="92">
        <f t="shared" si="11"/>
        <v>0</v>
      </c>
      <c r="U35" s="92">
        <f t="shared" si="11"/>
        <v>0</v>
      </c>
      <c r="V35" s="92">
        <f t="shared" si="11"/>
        <v>0</v>
      </c>
      <c r="W35" s="92">
        <f t="shared" si="11"/>
        <v>0</v>
      </c>
      <c r="X35" s="92">
        <f t="shared" si="11"/>
        <v>0</v>
      </c>
      <c r="Y35" s="92">
        <f t="shared" si="11"/>
        <v>0</v>
      </c>
      <c r="Z35" s="92">
        <f t="shared" si="11"/>
        <v>1</v>
      </c>
      <c r="AA35" s="92">
        <f t="shared" si="11"/>
        <v>0</v>
      </c>
      <c r="AB35" s="92">
        <f t="shared" si="11"/>
        <v>2</v>
      </c>
      <c r="AC35" s="92">
        <f t="shared" si="11"/>
        <v>0</v>
      </c>
      <c r="AD35" s="92">
        <f t="shared" si="11"/>
        <v>0</v>
      </c>
      <c r="AE35" s="92">
        <f t="shared" si="11"/>
        <v>0</v>
      </c>
      <c r="AF35" s="92">
        <f t="shared" si="11"/>
        <v>0</v>
      </c>
      <c r="AG35" s="92">
        <f t="shared" si="11"/>
        <v>2</v>
      </c>
      <c r="AH35" s="92">
        <f t="shared" si="11"/>
        <v>0</v>
      </c>
      <c r="AI35" s="92">
        <f t="shared" si="11"/>
        <v>0</v>
      </c>
      <c r="AJ35" s="92">
        <f t="shared" si="11"/>
        <v>0</v>
      </c>
      <c r="AK35" s="92">
        <f t="shared" si="11"/>
        <v>1</v>
      </c>
      <c r="AL35" s="92">
        <f t="shared" si="11"/>
        <v>0</v>
      </c>
      <c r="AM35" s="92">
        <f t="shared" si="11"/>
        <v>2</v>
      </c>
      <c r="AN35" s="92">
        <f t="shared" si="11"/>
        <v>0</v>
      </c>
      <c r="AO35" s="92">
        <f t="shared" ref="AO35:BS35" si="12">COUNTIFS($H$10:$H$28,5,AO$10:AO$28,1)</f>
        <v>0</v>
      </c>
      <c r="AP35" s="92">
        <f t="shared" si="12"/>
        <v>2</v>
      </c>
      <c r="AQ35" s="92">
        <f t="shared" si="12"/>
        <v>0</v>
      </c>
      <c r="AR35" s="92">
        <f t="shared" si="12"/>
        <v>2</v>
      </c>
      <c r="AS35" s="92">
        <f t="shared" si="12"/>
        <v>0</v>
      </c>
      <c r="AT35" s="92">
        <f t="shared" si="12"/>
        <v>2</v>
      </c>
      <c r="AU35" s="92">
        <f t="shared" si="12"/>
        <v>2</v>
      </c>
      <c r="AV35" s="92">
        <f t="shared" si="12"/>
        <v>0</v>
      </c>
      <c r="AW35" s="92">
        <f t="shared" si="12"/>
        <v>0</v>
      </c>
      <c r="AX35" s="92">
        <f t="shared" si="12"/>
        <v>0</v>
      </c>
      <c r="AY35" s="92">
        <f t="shared" si="12"/>
        <v>0</v>
      </c>
      <c r="AZ35" s="92">
        <f t="shared" si="12"/>
        <v>2</v>
      </c>
      <c r="BA35" s="92">
        <f t="shared" si="12"/>
        <v>0</v>
      </c>
      <c r="BB35" s="92">
        <f t="shared" si="12"/>
        <v>2</v>
      </c>
      <c r="BC35" s="92">
        <f t="shared" si="12"/>
        <v>1</v>
      </c>
      <c r="BD35" s="92">
        <f t="shared" si="12"/>
        <v>1</v>
      </c>
      <c r="BE35" s="92">
        <f t="shared" si="12"/>
        <v>2</v>
      </c>
      <c r="BF35" s="92">
        <f t="shared" si="12"/>
        <v>2</v>
      </c>
      <c r="BG35" s="92">
        <f t="shared" si="12"/>
        <v>2</v>
      </c>
      <c r="BH35" s="92">
        <f t="shared" si="12"/>
        <v>2</v>
      </c>
      <c r="BI35" s="92">
        <f t="shared" si="12"/>
        <v>2</v>
      </c>
      <c r="BJ35" s="92">
        <f t="shared" si="12"/>
        <v>2</v>
      </c>
      <c r="BK35" s="92">
        <f t="shared" si="12"/>
        <v>0</v>
      </c>
      <c r="BL35" s="92">
        <f t="shared" si="12"/>
        <v>2</v>
      </c>
      <c r="BM35" s="92">
        <f t="shared" si="12"/>
        <v>0</v>
      </c>
      <c r="BN35" s="92">
        <f t="shared" si="12"/>
        <v>0</v>
      </c>
      <c r="BO35" s="92">
        <f t="shared" si="12"/>
        <v>0</v>
      </c>
      <c r="BP35" s="92">
        <f t="shared" si="12"/>
        <v>0</v>
      </c>
      <c r="BQ35" s="92">
        <f t="shared" si="12"/>
        <v>0</v>
      </c>
      <c r="BR35" s="92">
        <f t="shared" si="12"/>
        <v>1</v>
      </c>
      <c r="BS35" s="92">
        <f t="shared" si="12"/>
        <v>1</v>
      </c>
      <c r="BT35" s="92">
        <f t="shared" ref="BT35:CX35" si="13">COUNTIFS($H$10:$H$28,5,BT$10:BT$28,1)</f>
        <v>0</v>
      </c>
      <c r="BU35" s="92">
        <f t="shared" si="13"/>
        <v>0</v>
      </c>
      <c r="BV35" s="92">
        <f t="shared" si="13"/>
        <v>0</v>
      </c>
      <c r="BW35" s="92">
        <f t="shared" si="13"/>
        <v>0</v>
      </c>
      <c r="BX35" s="92">
        <f t="shared" si="13"/>
        <v>0</v>
      </c>
      <c r="BY35" s="92">
        <f t="shared" si="13"/>
        <v>0</v>
      </c>
      <c r="BZ35" s="92">
        <f t="shared" si="13"/>
        <v>0</v>
      </c>
      <c r="CA35" s="92">
        <f t="shared" si="13"/>
        <v>0</v>
      </c>
      <c r="CB35" s="92">
        <f t="shared" si="13"/>
        <v>0</v>
      </c>
      <c r="CC35" s="92">
        <f t="shared" si="13"/>
        <v>0</v>
      </c>
      <c r="CD35" s="92">
        <f t="shared" si="13"/>
        <v>0</v>
      </c>
      <c r="CE35" s="92">
        <f t="shared" si="13"/>
        <v>0</v>
      </c>
      <c r="CF35" s="92">
        <f t="shared" si="13"/>
        <v>0</v>
      </c>
      <c r="CG35" s="92">
        <f t="shared" si="13"/>
        <v>0</v>
      </c>
      <c r="CH35" s="92">
        <f t="shared" si="13"/>
        <v>0</v>
      </c>
      <c r="CI35" s="92">
        <f t="shared" si="13"/>
        <v>0</v>
      </c>
      <c r="CJ35" s="92">
        <f t="shared" si="13"/>
        <v>0</v>
      </c>
      <c r="CK35" s="92">
        <f t="shared" si="13"/>
        <v>0</v>
      </c>
      <c r="CL35" s="92">
        <f t="shared" si="13"/>
        <v>0</v>
      </c>
      <c r="CM35" s="92">
        <f t="shared" si="13"/>
        <v>0</v>
      </c>
      <c r="CN35" s="92">
        <f t="shared" si="13"/>
        <v>0</v>
      </c>
      <c r="CO35" s="92">
        <f t="shared" si="13"/>
        <v>0</v>
      </c>
      <c r="CP35" s="92">
        <f t="shared" si="13"/>
        <v>0</v>
      </c>
      <c r="CQ35" s="92">
        <f t="shared" si="13"/>
        <v>0</v>
      </c>
      <c r="CR35" s="92">
        <f t="shared" si="13"/>
        <v>0</v>
      </c>
      <c r="CS35" s="92">
        <f t="shared" si="13"/>
        <v>0</v>
      </c>
      <c r="CT35" s="92">
        <f t="shared" si="13"/>
        <v>0</v>
      </c>
      <c r="CU35" s="92">
        <f t="shared" si="13"/>
        <v>2</v>
      </c>
      <c r="CV35" s="92">
        <f t="shared" si="13"/>
        <v>0</v>
      </c>
      <c r="CW35" s="92">
        <f t="shared" si="13"/>
        <v>0</v>
      </c>
      <c r="CX35" s="92">
        <f t="shared" si="13"/>
        <v>2</v>
      </c>
    </row>
    <row r="36" spans="5:102" ht="24" customHeight="1">
      <c r="E36" s="75" t="s">
        <v>251</v>
      </c>
      <c r="F36" s="75"/>
      <c r="G36" s="75"/>
      <c r="H36" s="75"/>
      <c r="I36" s="92">
        <f t="shared" ref="I36:AN36" si="14">COUNTIFS($H$10:$H$28,6,I$10:I$28,1)</f>
        <v>6</v>
      </c>
      <c r="J36" s="92">
        <f t="shared" si="14"/>
        <v>0</v>
      </c>
      <c r="K36" s="92">
        <f t="shared" si="14"/>
        <v>2</v>
      </c>
      <c r="L36" s="92">
        <f t="shared" si="14"/>
        <v>0</v>
      </c>
      <c r="M36" s="92">
        <f t="shared" si="14"/>
        <v>1</v>
      </c>
      <c r="N36" s="92">
        <f t="shared" si="14"/>
        <v>0</v>
      </c>
      <c r="O36" s="92">
        <f t="shared" si="14"/>
        <v>4</v>
      </c>
      <c r="P36" s="92">
        <f t="shared" si="14"/>
        <v>2</v>
      </c>
      <c r="Q36" s="92">
        <f t="shared" si="14"/>
        <v>0</v>
      </c>
      <c r="R36" s="92">
        <f t="shared" si="14"/>
        <v>0</v>
      </c>
      <c r="S36" s="92">
        <f t="shared" si="14"/>
        <v>0</v>
      </c>
      <c r="T36" s="92">
        <f t="shared" si="14"/>
        <v>1</v>
      </c>
      <c r="U36" s="92">
        <f t="shared" si="14"/>
        <v>1</v>
      </c>
      <c r="V36" s="92">
        <f t="shared" si="14"/>
        <v>0</v>
      </c>
      <c r="W36" s="92">
        <f t="shared" si="14"/>
        <v>0</v>
      </c>
      <c r="X36" s="92">
        <f t="shared" si="14"/>
        <v>0</v>
      </c>
      <c r="Y36" s="92">
        <f t="shared" si="14"/>
        <v>0</v>
      </c>
      <c r="Z36" s="92">
        <f t="shared" si="14"/>
        <v>2</v>
      </c>
      <c r="AA36" s="92">
        <f t="shared" si="14"/>
        <v>0</v>
      </c>
      <c r="AB36" s="92">
        <f t="shared" si="14"/>
        <v>3</v>
      </c>
      <c r="AC36" s="92">
        <f t="shared" si="14"/>
        <v>2</v>
      </c>
      <c r="AD36" s="92">
        <f t="shared" si="14"/>
        <v>1</v>
      </c>
      <c r="AE36" s="92">
        <f t="shared" si="14"/>
        <v>0</v>
      </c>
      <c r="AF36" s="92">
        <f t="shared" si="14"/>
        <v>4</v>
      </c>
      <c r="AG36" s="92">
        <f t="shared" si="14"/>
        <v>1</v>
      </c>
      <c r="AH36" s="92">
        <f t="shared" si="14"/>
        <v>1</v>
      </c>
      <c r="AI36" s="92">
        <f t="shared" si="14"/>
        <v>1</v>
      </c>
      <c r="AJ36" s="92">
        <f t="shared" si="14"/>
        <v>1</v>
      </c>
      <c r="AK36" s="92">
        <f t="shared" si="14"/>
        <v>4</v>
      </c>
      <c r="AL36" s="92">
        <f t="shared" si="14"/>
        <v>2</v>
      </c>
      <c r="AM36" s="92">
        <f t="shared" si="14"/>
        <v>3</v>
      </c>
      <c r="AN36" s="92">
        <f t="shared" si="14"/>
        <v>2</v>
      </c>
      <c r="AO36" s="92">
        <f t="shared" ref="AO36:BS36" si="15">COUNTIFS($H$10:$H$28,6,AO$10:AO$28,1)</f>
        <v>0</v>
      </c>
      <c r="AP36" s="92">
        <f t="shared" si="15"/>
        <v>4</v>
      </c>
      <c r="AQ36" s="92">
        <f t="shared" si="15"/>
        <v>2</v>
      </c>
      <c r="AR36" s="92">
        <f t="shared" si="15"/>
        <v>3</v>
      </c>
      <c r="AS36" s="92">
        <f t="shared" si="15"/>
        <v>3</v>
      </c>
      <c r="AT36" s="92">
        <f t="shared" si="15"/>
        <v>2</v>
      </c>
      <c r="AU36" s="92">
        <f t="shared" si="15"/>
        <v>1</v>
      </c>
      <c r="AV36" s="92">
        <f t="shared" si="15"/>
        <v>1</v>
      </c>
      <c r="AW36" s="92">
        <f t="shared" si="15"/>
        <v>0</v>
      </c>
      <c r="AX36" s="92">
        <f t="shared" si="15"/>
        <v>1</v>
      </c>
      <c r="AY36" s="92">
        <f t="shared" si="15"/>
        <v>0</v>
      </c>
      <c r="AZ36" s="92">
        <f t="shared" si="15"/>
        <v>2</v>
      </c>
      <c r="BA36" s="92">
        <f t="shared" si="15"/>
        <v>0</v>
      </c>
      <c r="BB36" s="92">
        <f t="shared" si="15"/>
        <v>3</v>
      </c>
      <c r="BC36" s="92">
        <f t="shared" si="15"/>
        <v>1</v>
      </c>
      <c r="BD36" s="92">
        <f t="shared" si="15"/>
        <v>2</v>
      </c>
      <c r="BE36" s="92">
        <f t="shared" si="15"/>
        <v>5</v>
      </c>
      <c r="BF36" s="92">
        <f t="shared" si="15"/>
        <v>4</v>
      </c>
      <c r="BG36" s="92">
        <f t="shared" si="15"/>
        <v>6</v>
      </c>
      <c r="BH36" s="92">
        <f t="shared" si="15"/>
        <v>3</v>
      </c>
      <c r="BI36" s="92">
        <f t="shared" si="15"/>
        <v>4</v>
      </c>
      <c r="BJ36" s="92">
        <f t="shared" si="15"/>
        <v>1</v>
      </c>
      <c r="BK36" s="92">
        <f t="shared" si="15"/>
        <v>1</v>
      </c>
      <c r="BL36" s="92">
        <f t="shared" si="15"/>
        <v>4</v>
      </c>
      <c r="BM36" s="92">
        <f t="shared" si="15"/>
        <v>0</v>
      </c>
      <c r="BN36" s="92">
        <f t="shared" si="15"/>
        <v>0</v>
      </c>
      <c r="BO36" s="92">
        <f t="shared" si="15"/>
        <v>0</v>
      </c>
      <c r="BP36" s="92">
        <f t="shared" si="15"/>
        <v>0</v>
      </c>
      <c r="BQ36" s="92">
        <f t="shared" si="15"/>
        <v>3</v>
      </c>
      <c r="BR36" s="92">
        <f t="shared" si="15"/>
        <v>3</v>
      </c>
      <c r="BS36" s="92">
        <f t="shared" si="15"/>
        <v>0</v>
      </c>
      <c r="BT36" s="92">
        <f t="shared" ref="BT36:CX36" si="16">COUNTIFS($H$10:$H$28,6,BT$10:BT$28,1)</f>
        <v>0</v>
      </c>
      <c r="BU36" s="92">
        <f t="shared" si="16"/>
        <v>2</v>
      </c>
      <c r="BV36" s="92">
        <f t="shared" si="16"/>
        <v>1</v>
      </c>
      <c r="BW36" s="92">
        <f t="shared" si="16"/>
        <v>1</v>
      </c>
      <c r="BX36" s="92">
        <f t="shared" si="16"/>
        <v>0</v>
      </c>
      <c r="BY36" s="92">
        <f t="shared" si="16"/>
        <v>1</v>
      </c>
      <c r="BZ36" s="92">
        <f t="shared" si="16"/>
        <v>0</v>
      </c>
      <c r="CA36" s="92">
        <f t="shared" si="16"/>
        <v>1</v>
      </c>
      <c r="CB36" s="92">
        <f t="shared" si="16"/>
        <v>1</v>
      </c>
      <c r="CC36" s="92">
        <f t="shared" si="16"/>
        <v>2</v>
      </c>
      <c r="CD36" s="92">
        <f t="shared" si="16"/>
        <v>2</v>
      </c>
      <c r="CE36" s="92">
        <f t="shared" si="16"/>
        <v>1</v>
      </c>
      <c r="CF36" s="92">
        <f t="shared" si="16"/>
        <v>1</v>
      </c>
      <c r="CG36" s="92">
        <f t="shared" si="16"/>
        <v>3</v>
      </c>
      <c r="CH36" s="92">
        <f t="shared" si="16"/>
        <v>1</v>
      </c>
      <c r="CI36" s="92">
        <f t="shared" si="16"/>
        <v>0</v>
      </c>
      <c r="CJ36" s="92">
        <f t="shared" si="16"/>
        <v>2</v>
      </c>
      <c r="CK36" s="92">
        <f t="shared" si="16"/>
        <v>1</v>
      </c>
      <c r="CL36" s="92">
        <f t="shared" si="16"/>
        <v>1</v>
      </c>
      <c r="CM36" s="92">
        <f t="shared" si="16"/>
        <v>1</v>
      </c>
      <c r="CN36" s="92">
        <f t="shared" si="16"/>
        <v>1</v>
      </c>
      <c r="CO36" s="92">
        <f t="shared" si="16"/>
        <v>1</v>
      </c>
      <c r="CP36" s="92">
        <f t="shared" si="16"/>
        <v>1</v>
      </c>
      <c r="CQ36" s="92">
        <f t="shared" si="16"/>
        <v>1</v>
      </c>
      <c r="CR36" s="92">
        <f t="shared" si="16"/>
        <v>0</v>
      </c>
      <c r="CS36" s="92">
        <f t="shared" si="16"/>
        <v>5</v>
      </c>
      <c r="CT36" s="92">
        <f t="shared" si="16"/>
        <v>0</v>
      </c>
      <c r="CU36" s="92">
        <f t="shared" si="16"/>
        <v>1</v>
      </c>
      <c r="CV36" s="92">
        <f t="shared" si="16"/>
        <v>0</v>
      </c>
      <c r="CW36" s="92">
        <f t="shared" si="16"/>
        <v>4</v>
      </c>
      <c r="CX36" s="92">
        <f t="shared" si="16"/>
        <v>2</v>
      </c>
    </row>
    <row r="37" spans="5:102" ht="13.2" customHeight="1">
      <c r="AW37" s="15"/>
      <c r="AX37" s="15"/>
      <c r="AY37" s="15"/>
      <c r="AZ37" s="15"/>
    </row>
  </sheetData>
  <autoFilter ref="A9:FN30"/>
  <mergeCells count="219">
    <mergeCell ref="CO7:CO8"/>
    <mergeCell ref="CP7:CP8"/>
    <mergeCell ref="CV7:CV8"/>
    <mergeCell ref="CQ7:CQ8"/>
    <mergeCell ref="CD7:CD8"/>
    <mergeCell ref="CE7:CE8"/>
    <mergeCell ref="CF7:CF8"/>
    <mergeCell ref="CG7:CG8"/>
    <mergeCell ref="CH7:CH8"/>
    <mergeCell ref="CI7:CI8"/>
    <mergeCell ref="CL7:CL8"/>
    <mergeCell ref="CM7:CM8"/>
    <mergeCell ref="CN7:CN8"/>
    <mergeCell ref="D3:D8"/>
    <mergeCell ref="E3:E8"/>
    <mergeCell ref="H3:H8"/>
    <mergeCell ref="J7:J8"/>
    <mergeCell ref="K7:K8"/>
    <mergeCell ref="L7:L8"/>
    <mergeCell ref="N7:N8"/>
    <mergeCell ref="W7:W8"/>
    <mergeCell ref="X7:X8"/>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CJ3:CK3"/>
    <mergeCell ref="CL3:CN3"/>
    <mergeCell ref="AJ3:AQ3"/>
    <mergeCell ref="AR3:AS3"/>
    <mergeCell ref="AT3:AV3"/>
    <mergeCell ref="AW3:AZ3"/>
    <mergeCell ref="BA3:BB3"/>
    <mergeCell ref="BC3:BD3"/>
    <mergeCell ref="BE3:BO3"/>
    <mergeCell ref="BQ3:BT3"/>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C4:AC6"/>
    <mergeCell ref="AD4:AD6"/>
    <mergeCell ref="AE4:AE6"/>
    <mergeCell ref="AF4:AF6"/>
    <mergeCell ref="AG4:AG6"/>
    <mergeCell ref="AH4:AH6"/>
    <mergeCell ref="AU4:AU6"/>
    <mergeCell ref="AV4:AV6"/>
    <mergeCell ref="AN5:AN6"/>
    <mergeCell ref="AO5:AO6"/>
    <mergeCell ref="AP5:AP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BP4:BP6"/>
    <mergeCell ref="BV4:BV6"/>
    <mergeCell ref="BW4:BW6"/>
    <mergeCell ref="BQ5:BQ6"/>
    <mergeCell ref="BR5:BR6"/>
    <mergeCell ref="BS5:BS6"/>
    <mergeCell ref="BL4:BL6"/>
    <mergeCell ref="BM4:BM6"/>
    <mergeCell ref="BN4:BN6"/>
    <mergeCell ref="CF4:CF6"/>
    <mergeCell ref="BO4:BO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U7:CU8"/>
    <mergeCell ref="CW7:CW8"/>
    <mergeCell ref="CX7:CX8"/>
    <mergeCell ref="A30:H30"/>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P7:P8"/>
    <mergeCell ref="S7:S8"/>
    <mergeCell ref="U7:U8"/>
    <mergeCell ref="V7:V8"/>
    <mergeCell ref="AH7:AH8"/>
    <mergeCell ref="AF7:AF8"/>
    <mergeCell ref="AE7:AE8"/>
    <mergeCell ref="AS7:AS8"/>
    <mergeCell ref="AB7:AB8"/>
    <mergeCell ref="AC7:AC8"/>
    <mergeCell ref="AD7:AD8"/>
    <mergeCell ref="Y7:Y8"/>
    <mergeCell ref="Z7:Z8"/>
    <mergeCell ref="AA7:AA8"/>
    <mergeCell ref="AJ7:AJ8"/>
    <mergeCell ref="AL7:AL8"/>
    <mergeCell ref="AM7:AM8"/>
    <mergeCell ref="AR7:AR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s>
  <phoneticPr fontId="25"/>
  <dataValidations count="8">
    <dataValidation type="list" allowBlank="1" showInputMessage="1" showErrorMessage="1" sqref="BF29 WXM29 WNQ29 WDU29 VTY29 VKC29 VAG29 UQK29 UGO29 TWS29 TMW29 TDA29 STE29 SJI29 RZM29 RPQ29 RFU29 QVY29 QMC29 QCG29 PSK29 PIO29 OYS29 OOW29 OFA29 NVE29 NLI29 NBM29 MRQ29 MHU29 LXY29 LOC29 LEG29 KUK29 KKO29 KAS29 JQW29 JHA29 IXE29 INI29 IDM29 HTQ29 HJU29 GZY29 GQC29 GGG29 FWK29 FMO29 FCS29 ESW29 EJA29 DZE29 DPI29 DFM29 CVQ29 CLU29 CBY29 BSC29 BIG29 AYK29 AOO29 AES29 UW29 LA29 BH29 WYG29 WOK29 WEO29 VUS29 VKW29 VBA29 URE29 UHI29 TXM29 TNQ29 TDU29 STY29 SKC29 SAG29 RQK29 RGO29 QWS29 QMW29 QDA29 PTE29 PJI29 OZM29 OPQ29 OFU29 NVY29 NMC29 NCG29 MSK29 MIO29 LYS29 LOW29 LFA29 KVE29 KLI29 KBM29 JRQ29 JHU29 IXY29 IOC29 IEG29 HUK29 HKO29 HAS29 GQW29 GHA29 FXE29 FNI29 FDM29 ETQ29 EJU29 DZY29 DQC29 DGG29 CWK29 CMO29 CCS29 BSW29 BJA29 AZE29 API29 AFM29 VQ29 LU29 CA29 WYO29 WOS29 WEW29 VVA29 VLE29 VBI29 URM29 UHQ29 TXU29 TNY29 TEC29 SUG29 SKK29 SAO29 RQS29 RGW29 QXA29 QNE29 QDI29 PTM29 PJQ29 OZU29 OPY29 OGC29 NWG29 NMK29 NCO29 MSS29 MIW29 LZA29 LPE29 LFI29 KVM29 KLQ29 KBU29 JRY29 JIC29 IYG29 IOK29 IEO29 HUS29 HKW29 HBA29 GRE29 GHI29 FXM29 FNQ29 FDU29 ETY29 EKC29 EAG29 DQK29 DGO29 CWS29 CMW29 CDA29 BTE29 BJI29 AZM29 APQ29 AFU29 VY29 MC29 CI29 WYM29 WOQ29 WEU29 VUY29 VLC29 VBG29 URK29 UHO29 TXS29 TNW29 TEA29 SUE29 SKI29 SAM29 RQQ29 RGU29 QWY29 QNC29 QDG29 PTK29 PJO29 OZS29 OPW29 OGA29 NWE29 NMI29 NCM29 MSQ29 MIU29 LYY29 LPC29 LFG29 KVK29 KLO29 KBS29 JRW29 JIA29 IYE29 IOI29 IEM29 HUQ29 HKU29 HAY29 GRC29 GHG29 FXK29 FNO29 FDS29 ETW29 EKA29 EAE29 DQI29 DGM29 CWQ29 CMU29 CCY29 BTC29 BJG29 AZK29 APO29 AFS29 VW29 MA29 CG29 WYK29 WOO29 WES29 VUW29 VLA29 VBE29 URI29 UHM29 TXQ29 TNU29 TDY29 SUC29 SKG29 SAK29 RQO29 RGS29 QWW29 QNA29 QDE29 PTI29 PJM29 OZQ29 OPU29 OFY29 NWC29 NMG29 NCK29 MSO29 MIS29 LYW29 LPA29 LFE29 KVI29 KLM29 KBQ29 JRU29 JHY29 IYC29 IOG29 IEK29 HUO29 HKS29 HAW29 GRA29 GHE29 FXI29 FNM29 FDQ29 ETU29 EJY29 EAC29 DQG29 DGK29 CWO29 CMS29 CCW29 BTA29 BJE29 AZI29 APM29 AFQ29 VU29 LY29 CE29 WYI29 WOM29 WEQ29 VUU29 VKY29 VBC29 URG29 UHK29 TXO29 TNS29 TDW29 SUA29 SKE29 SAI29 RQM29 RGQ29 QWU29 QMY29 QDC29 PTG29 PJK29 OZO29 OPS29 OFW29 NWA29 NME29 NCI29 MSM29 MIQ29 LYU29 LOY29 LFC29 KVG29 KLK29 KBO29 JRS29 JHW29 IYA29 IOE29 IEI29 HUM29 HKQ29 HAU29 GQY29 GHC29 FXG29 FNK29 FDO29 ETS29 EJW29 EAA29 DQE29 DGI29 CWM29 CMQ29 CCU29 BSY29 BJC29 AZG29 APK29 AFO29 VS29 LW29 CC29 WYA29 WOE29 WEI29 VUM29 VKQ29 VAU29 UQY29 UHC29 TXG29 TNK29 TDO29 STS29 SJW29 SAA29 RQE29 RGI29 QWM29 QMQ29 QCU29 PSY29 PJC29 OZG29 OPK29 OFO29 NVS29 NLW29 NCA29 MSE29 MII29 LYM29 LOQ29 LEU29 KUY29 KLC29 KBG29 JRK29 JHO29 IXS29 INW29 IEA29 HUE29 HKI29 HAM29 GQQ29 GGU29 FWY29 FNC29 FDG29 ETK29 EJO29 DZS29 DPW29 DGA29 CWE29 CMI29 CCM29 BSQ29 BIU29 AYY29 APC29 AFG29 VK29 LO29 BU29 WYE29 WOI29 WEM29 VUQ29 VKU29 VAY29 URC29 UHG29 TXK29 TNO29 TDS29 STW29 SKA29 SAE29 RQI29 RGM29 QWQ29 QMU29 QCY29 PTC29 PJG29 OZK29 OPO29 OFS29 NVW29 NMA29 NCE29 MSI29 MIM29 LYQ29 LOU29 LEY29 KVC29 KLG29 KBK29 JRO29 JHS29 IXW29 IOA29 IEE29 HUI29 HKM29 HAQ29 GQU29 GGY29 FXC29 FNG29 FDK29 ETO29 EJS29 DZW29 DQA29 DGE29 CWI29 CMM29 CCQ29 BSU29 BIY29 AZC29 APG29 AFK29 VO29 LS29 BY29 WYC29 WOG29 WEK29 VUO29 VKS29 VAW29 URA29 UHE29 TXI29 TNM29 TDQ29 STU29 SJY29 SAC29 RQG29 RGK29 QWO29 QMS29 QCW29 PTA29 PJE29 OZI29 OPM29 OFQ29 NVU29 NLY29 NCC29 MSG29 MIK29 LYO29 LOS29 LEW29 KVA29 KLE29 KBI29 JRM29 JHQ29 IXU29 INY29 IEC29 HUG29 HKK29 HAO29 GQS29 GGW29 FXA29 FNE29 FDI29 ETM29 EJQ29 DZU29 DPY29 DGC29 CWG29 CMK29 CCO29 BSS29 BIW29 AZA29 APE29 AFI29 VM29 LQ29 BW29 WXY29 WOC29 WEG29 VUK29 VKO29 VAS29 UQW29 UHA29 TXE29 TNI29 TDM29 STQ29 SJU29 RZY29 RQC29 RGG29 QWK29 QMO29 QCS29 PSW29 PJA29 OZE29 OPI29 OFM29 NVQ29 NLU29 NBY29 MSC29 MIG29 LYK29 LOO29 LES29 KUW29 KLA29 KBE29 JRI29 JHM29 IXQ29 INU29 IDY29 HUC29 HKG29 HAK29 GQO29 GGS29 FWW29 FNA29 FDE29 ETI29 EJM29 DZQ29 DPU29 DFY29 CWC29 CMG29 CCK29 BSO29 BIS29 AYW29 APA29 AFE29 VI29 LM29 BS29 WXW29 WOA29 WEE29 VUI29 VKM29 VAQ29 UQU29 UGY29 TXC29 TNG29 TDK29 STO29 SJS29 RZW29 RQA29 RGE29 QWI29 QMM29 QCQ29 PSU29 PIY29 OZC29 OPG29 OFK29 NVO29 NLS29 NBW29 MSA29 MIE29 LYI29 LOM29 LEQ29 KUU29 KKY29 KBC29 JRG29 JHK29 IXO29 INS29 IDW29 HUA29 HKE29 HAI29 GQM29 GGQ29 FWU29 FMY29 FDC29 ETG29 EJK29 DZO29 DPS29 DFW29 CWA29 CME29 CCI29 BSM29 BIQ29 AYU29 AOY29 AFC29 VG29 LK29 WXU29 WNY29 WEC29 VUG29 VKK29 VAO29 UQS29 UGW29 TXA29 TNE29 TDI29 STM29 SJQ29 RZU29 RPY29 RGC29 QWG29 QMK29 QCO29 PSS29 PIW29 OZA29 OPE29 OFI29 NVM29 NLQ29 NBU29 MRY29 MIC29 LYG29 LOK29 LEO29 KUS29 KKW29 KBA29 JRE29 JHI29 IXM29 INQ29 IDU29 HTY29 HKC29 HAG29 GQK29 GGO29 FWS29 FMW29 FDA29 ETE29 EJI29 DZM29 DPQ29 DFU29 CVY29 CMC29 CCG29 BSK29 BIO29 AYS29 AOW29 AFA29 VE29 LI29 BP29 WXS29 WNW29 WEA29 VUE29 VKI29 VAM29 UQQ29 UGU29 TWY29 TNC29 TDG29 STK29 SJO29 RZS29 RPW29 RGA29 QWE29 QMI29 QCM29 PSQ29 PIU29 OYY29 OPC29 OFG29 NVK29 NLO29 NBS29 MRW29 MIA29 LYE29 LOI29 LEM29 KUQ29 KKU29 KAY29 JRC29 JHG29 IXK29 INO29 IDS29 HTW29 HKA29 HAE29 GQI29 GGM29 FWQ29 FMU29 FCY29 ETC29 EJG29 DZK29 DPO29 DFS29 CVW29 CMA29 CCE29 BSI29 BIM29 AYQ29 AOU29 AEY29 VC29 LG29 BN29 WXQ29 WNU29 WDY29 VUC29 VKG29 VAK29 UQO29 UGS29 TWW29 TNA29 TDE29 STI29 SJM29 RZQ29 RPU29 RFY29 QWC29 QMG29 QCK29 PSO29 PIS29 OYW29 OPA29 OFE29 NVI29 NLM29 NBQ29 MRU29 MHY29 LYC29 LOG29 LEK29 KUO29 KKS29 KAW29 JRA29 JHE29 IXI29 INM29 IDQ29 HTU29 HJY29 HAC29 GQG29 GGK29 FWO29 FMS29 FCW29 ETA29 EJE29 DZI29 DPM29 DFQ29 CVU29 CLY29 CCC29 BSG29 BIK29 AYO29 AOS29 AEW29 VA29 LE29 BL29 WXO29 WNS29 WDW29 VUA29 VKE29 VAI29 UQM29 UGQ29 TWU29 TMY29 TDC29 STG29 SJK29 RZO29 RPS29 RFW29 QWA29 QME29 QCI29 PSM29 PIQ29 OYU29 OOY29 OFC29 NVG29 NLK29 NBO29 MRS29 MHW29 LYA29 LOE29 LEI29 KUM29 KKQ29 KAU29 JQY29 JHC29 IXG29 INK29 IDO29 HTS29 HJW29 HAA29 GQE29 GGI29 FWM29 FMQ29 FCU29 ESY29 EJC29 DZG29 DPK29 DFO29 CVS29 CLW29 CCA29 BSE29 BII29 AYM29 AOQ29 AEU29 UY29 LC29 BJ29 WYQ29 WOU29 WEY29 VVC29 VLG29 VBK29 URO29 UHS29 TXW29 TOA29 TEE29 SUI29 SKM29 SAQ29 RQU29 RGY29 QXC29 QNG29 QDK29 PTO29 PJS29 OZW29 OQA29 OGE29 NWI29 NMM29 NCQ29 MSU29 MIY29 LZC29 LPG29 LFK29 KVO29 KLS29 KBW29 JSA29 JIE29 IYI29 IOM29 IEQ29 HUU29 HKY29 HBC29 GRG29 GHK29 FXO29 FNS29 FDW29 EUA29 EKE29 EAI29 DQM29 DGQ29 CWU29 CMY29 CDC29 BTG29 BJK29 AZO29 APS29 AFW29 WA29 ME29 CK29 WXK29 WNO29 WDS29 VTW29 VKA29 VAE29 UQI29 UGM29 TWQ29 TMU29 TCY29 STC29 SJG29 RZK29 RPO29 RFS29 QVW29 QMA29 QCE29 PSI29 PIM29 OYQ29 OOU29 OEY29 NVC29 NLG29 NBK29 MRO29 MHS29 LXW29 LOA29 LEE29 KUI29 KKM29 KAQ29 JQU29 JGY29 IXC29 ING29 IDK29 HTO29 HJS29 GZW29 GQA29 GGE29 FWI29 FMM29 FCQ29 ESU29 EIY29 DZC29 DPG29 DFK29 CVO29 CLS29 CBW29 BSA29 BIE29 AYI29 AOM29 AEQ29 UU29 KY29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29:BD29 WVZ29:WWA29 WMD29:WME29 WCH29:WCI29 VSL29:VSM29 VIP29:VIQ29 UYT29:UYU29 UOX29:UOY29 UFB29:UFC29 TVF29:TVG29 TLJ29:TLK29 TBN29:TBO29 SRR29:SRS29 SHV29:SHW29 RXZ29:RYA29 ROD29:ROE29 REH29:REI29 QUL29:QUM29 QKP29:QKQ29 QAT29:QAU29 PQX29:PQY29 PHB29:PHC29 OXF29:OXG29 ONJ29:ONK29 ODN29:ODO29 NTR29:NTS29 NJV29:NJW29 MZZ29:NAA29 MQD29:MQE29 MGH29:MGI29 LWL29:LWM29 LMP29:LMQ29 LCT29:LCU29 KSX29:KSY29 KJB29:KJC29 JZF29:JZG29 JPJ29:JPK29 JFN29:JFO29 IVR29:IVS29 ILV29:ILW29 IBZ29:ICA29 HSD29:HSE29 HIH29:HII29 GYL29:GYM29 GOP29:GOQ29 GET29:GEU29 FUX29:FUY29 FLB29:FLC29 FBF29:FBG29 ERJ29:ERK29 EHN29:EHO29 DXR29:DXS29 DNV29:DNW29 DDZ29:DEA29 CUD29:CUE29 CKH29:CKI29 CAL29:CAM29 BQP29:BQQ29 BGT29:BGU29 AWX29:AWY29 ANB29:ANC29 ADF29:ADG29 TJ29:TK29 JN29:JO29 U29:V29 WVN29:WVQ29 WLR29:WLU29 WBV29:WBY29 VRZ29:VSC29 VID29:VIG29 UYH29:UYK29 UOL29:UOO29 UEP29:UES29 TUT29:TUW29 TKX29:TLA29 TBB29:TBE29 SRF29:SRI29 SHJ29:SHM29 RXN29:RXQ29 RNR29:RNU29 RDV29:RDY29 QTZ29:QUC29 QKD29:QKG29 QAH29:QAK29 PQL29:PQO29 PGP29:PGS29 OWT29:OWW29 OMX29:ONA29 ODB29:ODE29 NTF29:NTI29 NJJ29:NJM29 MZN29:MZQ29 MPR29:MPU29 MFV29:MFY29 LVZ29:LWC29 LMD29:LMG29 LCH29:LCK29 KSL29:KSO29 KIP29:KIS29 JYT29:JYW29 JOX29:JPA29 JFB29:JFE29 IVF29:IVI29 ILJ29:ILM29 IBN29:IBQ29 HRR29:HRU29 HHV29:HHY29 GXZ29:GYC29 GOD29:GOG29 GEH29:GEK29 FUL29:FUO29 FKP29:FKS29 FAT29:FAW29 EQX29:ERA29 EHB29:EHE29 DXF29:DXI29 DNJ29:DNM29 DDN29:DDQ29 CTR29:CTU29 CJV29:CJY29 BZZ29:CAC29 BQD29:BQG29 BGH29:BGK29 AWL29:AWO29 AMP29:AMS29 ACT29:ACW29 SX29:TA29 JB29:JE29 I29:L29 WVS29:WVT29 WLW29:WLX29 WCA29:WCB29 VSE29:VSF29 VII29:VIJ29 UYM29:UYN29 UOQ29:UOR29 UEU29:UEV29 TUY29:TUZ29 TLC29:TLD29 TBG29:TBH29 SRK29:SRL29 SHO29:SHP29 RXS29:RXT29 RNW29:RNX29 REA29:REB29 QUE29:QUF29 QKI29:QKJ29 QAM29:QAN29 PQQ29:PQR29 PGU29:PGV29 OWY29:OWZ29 ONC29:OND29 ODG29:ODH29 NTK29:NTL29 NJO29:NJP29 MZS29:MZT29 MPW29:MPX29 MGA29:MGB29 LWE29:LWF29 LMI29:LMJ29 LCM29:LCN29 KSQ29:KSR29 KIU29:KIV29 JYY29:JYZ29 JPC29:JPD29 JFG29:JFH29 IVK29:IVL29 ILO29:ILP29 IBS29:IBT29 HRW29:HRX29 HIA29:HIB29 GYE29:GYF29 GOI29:GOJ29 GEM29:GEN29 FUQ29:FUR29 FKU29:FKV29 FAY29:FAZ29 ERC29:ERD29 EHG29:EHH29 DXK29:DXL29 DNO29:DNP29 DDS29:DDT29 CTW29:CTX29 CKA29:CKB29 CAE29:CAF29 BQI29:BQJ29 BGM29:BGN29 AWQ29:AWR29 AMU29:AMV29 ACY29:ACZ29 TC29:TD29 JG29:JH29 N29:O29 WWH29:WWK29 WML29:WMO29 WCP29:WCS29 VST29:VSW29 VIX29:VJA29 UZB29:UZE29 UPF29:UPI29 UFJ29:UFM29 TVN29:TVQ29 TLR29:TLU29 TBV29:TBY29 SRZ29:SSC29 SID29:SIG29 RYH29:RYK29 ROL29:ROO29 REP29:RES29 QUT29:QUW29 QKX29:QLA29 QBB29:QBE29 PRF29:PRI29 PHJ29:PHM29 OXN29:OXQ29 ONR29:ONU29 ODV29:ODY29 NTZ29:NUC29 NKD29:NKG29 NAH29:NAK29 MQL29:MQO29 MGP29:MGS29 LWT29:LWW29 LMX29:LNA29 LDB29:LDE29 KTF29:KTI29 KJJ29:KJM29 JZN29:JZQ29 JPR29:JPU29 JFV29:JFY29 IVZ29:IWC29 IMD29:IMG29 ICH29:ICK29 HSL29:HSO29 HIP29:HIS29 GYT29:GYW29 GOX29:GPA29 GFB29:GFE29 FVF29:FVI29 FLJ29:FLM29 FBN29:FBQ29 ERR29:ERU29 EHV29:EHY29 DXZ29:DYC29 DOD29:DOG29 DEH29:DEK29 CUL29:CUO29 CKP29:CKS29 CAT29:CAW29 BQX29:BRA29 BHB29:BHE29 AXF29:AXI29 ANJ29:ANM29 ADN29:ADQ29 TR29:TU29 JV29:JY29 AC29:AF29 WWM29:WWO29 WMQ29:WMS29 WCU29:WCW29 VSY29:VTA29 VJC29:VJE29 UZG29:UZI29 UPK29:UPM29 UFO29:UFQ29 TVS29:TVU29 TLW29:TLY29 TCA29:TCC29 SSE29:SSG29 SII29:SIK29 RYM29:RYO29 ROQ29:ROS29 REU29:REW29 QUY29:QVA29 QLC29:QLE29 QBG29:QBI29 PRK29:PRM29 PHO29:PHQ29 OXS29:OXU29 ONW29:ONY29 OEA29:OEC29 NUE29:NUG29 NKI29:NKK29 NAM29:NAO29 MQQ29:MQS29 MGU29:MGW29 LWY29:LXA29 LNC29:LNE29 LDG29:LDI29 KTK29:KTM29 KJO29:KJQ29 JZS29:JZU29 JPW29:JPY29 JGA29:JGC29 IWE29:IWG29 IMI29:IMK29 ICM29:ICO29 HSQ29:HSS29 HIU29:HIW29 GYY29:GZA29 GPC29:GPE29 GFG29:GFI29 FVK29:FVM29 FLO29:FLQ29 FBS29:FBU29 ERW29:ERY29 EIA29:EIC29 DYE29:DYG29 DOI29:DOK29 DEM29:DEO29 CUQ29:CUS29 CKU29:CKW29 CAY29:CBA29 BRC29:BRE29 BHG29:BHI29 AXK29:AXM29 ANO29:ANQ29 ADS29:ADU29 TW29:TY29 KA29:KC29 AH29:AJ29 WWQ29:WXI29 WMU29:WNM29 WCY29:WDQ29 VTC29:VTU29 VJG29:VJY29 UZK29:VAC29 UPO29:UQG29 UFS29:UGK29 TVW29:TWO29 TMA29:TMS29 TCE29:TCW29 SSI29:STA29 SIM29:SJE29 RYQ29:RZI29 ROU29:RPM29 REY29:RFQ29 QVC29:QVU29 QLG29:QLY29 QBK29:QCC29 PRO29:PSG29 PHS29:PIK29 OXW29:OYO29 OOA29:OOS29 OEE29:OEW29 NUI29:NVA29 NKM29:NLE29 NAQ29:NBI29 MQU29:MRM29 MGY29:MHQ29 LXC29:LXU29 LNG29:LNY29 LDK29:LEC29 KTO29:KUG29 KJS29:KKK29 JZW29:KAO29 JQA29:JQS29 JGE29:JGW29 IWI29:IXA29 IMM29:INE29 ICQ29:IDI29 HSU29:HTM29 HIY29:HJQ29 GZC29:GZU29 GPG29:GPY29 GFK29:GGC29 FVO29:FWG29 FLS29:FMK29 FBW29:FCO29 ESA29:ESS29 EIE29:EIW29 DYI29:DZA29 DOM29:DPE29 DEQ29:DFI29 CUU29:CVM29 CKY29:CLQ29 CBC29:CBU29 BRG29:BRY29 BHK29:BIC29 AXO29:AYG29 ANS29:AOK29 ADW29:AEO29 UA29:US29 KE29:KW29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A21:B21 A14:B14 BU14:BY14 CA14:CH14 CJ14:CU14 CW14:CX14 CW21:CX21 H14:Q14 S14:V14 X14:Z14 AB14:AD14 H21:Q21 S21:V21 X21:Z21 AB21:AD21 AQ14:BN14 BU21:BY21 CA21:CH21 CJ21:CU21 AQ21:BN21 AF14:AO14 AF21:AO21 BQ21:BS21 BQ14:BS14"/>
    <dataValidation type="list" imeMode="on" allowBlank="1" showInputMessage="1" showErrorMessage="1" sqref="Y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Q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formula1>$CU$40:$CU$47</formula1>
    </dataValidation>
    <dataValidation type="list" imeMode="on" allowBlank="1" showInputMessage="1" showErrorMessage="1" sqref="AA29 JT29 TP29 ADL29 ANH29 AXD29 BGZ29 BQV29 CAR29 CKN29 CUJ29 DEF29 DOB29 DXX29 EHT29 ERP29 FBL29 FLH29 FVD29 GEZ29 GOV29 GYR29 HIN29 HSJ29 ICF29 IMB29 IVX29 JFT29 JPP29 JZL29 KJH29 KTD29 LCZ29 LMV29 LWR29 MGN29 MQJ29 NAF29 NKB29 NTX29 ODT29 ONP29 OXL29 PHH29 PRD29 QAZ29 QKV29 QUR29 REN29 ROJ29 RYF29 SIB29 SRX29 TBT29 TLP29 TVL29 UFH29 UPD29 UYZ29 VIV29 VSR29 WCN29 WMJ29 WWF29 S29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formula1>$CU$47:$CU$61</formula1>
    </dataValidation>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$DC$56:$DC$62</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$DC$62:$DC$76</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29 KX29 UT29 AEP29 AOL29 AYH29 BID29 BRZ29 CBV29 CLR29 CVN29 DFJ29 DPF29 DZB29 EIX29 EST29 FCP29 FML29 FWH29 GGD29 GPZ29 GZV29 HJR29 HTN29 IDJ29 INF29 IXB29 JGX29 JQT29 KAP29 KKL29 KUH29 LED29 LNZ29 LXV29 MHR29 MRN29 NBJ29 NLF29 NVB29 OEX29 OOT29 OYP29 PIL29 PSH29 QCD29 QLZ29 QVV29 RFR29 RPN29 RZJ29 SJF29 STB29 TCX29 TMT29 TWP29 UGL29 UQH29 VAD29 VJZ29 VTV29 WDR29 WNN29 WXJ29 AK29 KD29 TZ29 ADV29 ANR29 AXN29 BHJ29 BRF29 CBB29 CKX29 CUT29 DEP29 DOL29 DYH29 EID29 ERZ29 FBV29 FLR29 FVN29 GFJ29 GPF29 GZB29 HIX29 HST29 ICP29 IML29 IWH29 JGD29 JPZ29 JZV29 KJR29 KTN29 LDJ29 LNF29 LXB29 MGX29 MQT29 NAP29 NKL29 NUH29 OED29 ONZ29 OXV29 PHR29 PRN29 QBJ29 QLF29 QVB29 REX29 ROT29 RYP29 SIL29 SSH29 TCD29 TLZ29 TVV29 UFR29 UPN29 UZJ29 VJF29 VTB29 WCX29 WMT29 WWP29 T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AB29 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29:JA29 AG29 JZ29 TV29 ADR29 ANN29 AXJ29 BHF29 BRB29 CAX29 CKT29 CUP29 DEL29 DOH29 DYD29 EHZ29 ERV29 FBR29 FLN29 FVJ29 GFF29 GPB29 GYX29 HIT29 HSP29 ICL29 IMH29 IWD29 JFZ29 JPV29 JZR29 KJN29 KTJ29 LDF29 LNB29 LWX29 MGT29 MQP29 NAL29 NKH29 NUD29 ODZ29 ONV29 OXR29 PHN29 PRJ29 QBF29 QLB29 QUX29 RET29 ROP29 RYL29 SIH29 SSD29 TBZ29 TLV29 TVR29 UFN29 UPJ29 UZF29 VJB29 VSX29 WCT29 WMP29 WWL29 P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W29:X29 JP29:JQ29 TL29:TM29 ADH29:ADI29 AND29:ANE29 AWZ29:AXA29 BGV29:BGW29 BQR29:BQS29 CAN29:CAO29 CKJ29:CKK29 CUF29:CUG29 DEB29:DEC29 DNX29:DNY29 DXT29:DXU29 EHP29:EHQ29 ERL29:ERM29 FBH29:FBI29 FLD29:FLE29 FUZ29:FVA29 GEV29:GEW29 GOR29:GOS29 GYN29:GYO29 HIJ29:HIK29 HSF29:HSG29 ICB29:ICC29 ILX29:ILY29 IVT29:IVU29 JFP29:JFQ29 JPL29:JPM29 JZH29:JZI29 KJD29:KJE29 KSZ29:KTA29 LCV29:LCW29 LMR29:LMS29 LWN29:LWO29 MGJ29:MGK29 MQF29:MQG29 NAB29:NAC29 NJX29:NJY29 NTT29:NTU29 ODP29:ODQ29 ONL29:ONM29 OXH29:OXI29 PHD29:PHE29 PQZ29:PRA29 QAV29:QAW29 QKR29:QKS29 QUN29:QUO29 REJ29:REK29 ROF29:ROG29 RYB29:RYC29 SHX29:SHY29 SRT29:SRU29 TBP29:TBQ29 TLL29:TLM29 TVH29:TVI29 UFD29:UFE29 UOZ29:UPA29 UYV29:UYW29 VIR29:VIS29 VSN29:VSO29 WCJ29:WCK29 WMF29:WMG29 WWB29:WWC29 Z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M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R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MG29:SW29 WC29:ACS29 AFY29:AMO29 APU29:AWK29 AZQ29:BGG29 BJM29:BQC29 BTI29:BZY29 CDE29:CJU29 CNA29:CTQ29 CWW29:DDM29 DGS29:DNI29 DQO29:DXE29 EAK29:EHA29 EKG29:EQW29 EUC29:FAS29 FDY29:FKO29 FNU29:FUK29 FXQ29:GEG29 GHM29:GOC29 GRI29:GXY29 HBE29:HHU29 HLA29:HRQ29 HUW29:IBM29 IES29:ILI29 IOO29:IVE29 IYK29:JFA29 JIG29:JOW29 JSC29:JYS29 KBY29:KIO29 KLU29:KSK29 KVQ29:LCG29 LFM29:LMC29 LPI29:LVY29 LZE29:MFU29 MJA29:MPQ29 MSW29:MZM29 NCS29:NJI29 NMO29:NTE29 NWK29:ODA29 OGG29:OMW29 OQC29:OWS29 OZY29:PGO29 PJU29:PQK29 PTQ29:QAG29 QDM29:QKC29 QNI29:QTY29 QXE29:RDU29 RHA29:RNQ29 RQW29:RXM29 SAS29:SHI29 SKO29:SRE29 SUK29:TBA29 TEG29:TKW29 TOC29:TUS29 TXY29:UEO29 UHU29:UOK29 URQ29:UYG29 VBM29:VIC29 VLI29:VRY29 VVE29:WBU29 WFA29:WLQ29 WOW29:WVM29 WYS29:XFD29 AEY9 E29:F29 H29 A29:B29"/>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6"/>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5" customWidth="1"/>
    <col min="16" max="17" width="25.109375" style="15" customWidth="1"/>
    <col min="18" max="18" width="4.88671875" style="15" bestFit="1" customWidth="1"/>
    <col min="19" max="19" width="5.77734375" style="15"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92" t="s">
        <v>291</v>
      </c>
      <c r="B1" s="1"/>
      <c r="C1" s="1"/>
      <c r="D1" s="1"/>
      <c r="E1" s="1"/>
      <c r="F1" s="1"/>
      <c r="G1" s="1"/>
      <c r="H1" s="1"/>
      <c r="I1" s="1"/>
      <c r="J1" s="1"/>
      <c r="K1" s="1"/>
      <c r="L1" s="99"/>
      <c r="M1" s="99"/>
      <c r="N1" s="99"/>
      <c r="O1" s="99"/>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3"/>
      <c r="M2" s="83"/>
      <c r="N2" s="83"/>
      <c r="O2" s="83"/>
      <c r="BM2" s="3"/>
      <c r="BN2" s="3"/>
      <c r="BO2" s="3"/>
      <c r="BP2" s="3"/>
    </row>
    <row r="3" spans="1:77" s="2" customFormat="1" ht="21" hidden="1" customHeight="1">
      <c r="D3" s="49" t="s">
        <v>0</v>
      </c>
      <c r="H3" s="5"/>
      <c r="I3" s="49"/>
      <c r="L3" s="83"/>
      <c r="M3" s="83"/>
      <c r="N3" s="83"/>
      <c r="O3" s="83"/>
      <c r="BM3" s="3"/>
      <c r="BN3" s="3"/>
      <c r="BO3" s="3"/>
      <c r="BP3" s="3"/>
    </row>
    <row r="4" spans="1:77" s="2" customFormat="1" ht="21" hidden="1" customHeight="1">
      <c r="D4" s="26" t="s">
        <v>173</v>
      </c>
      <c r="E4" s="25"/>
      <c r="F4" s="25"/>
      <c r="G4" s="25"/>
      <c r="H4" s="51"/>
      <c r="I4" s="25"/>
      <c r="J4" s="27"/>
      <c r="K4" s="27"/>
      <c r="L4" s="89"/>
      <c r="M4" s="89"/>
      <c r="N4" s="89"/>
      <c r="O4" s="89"/>
      <c r="P4" s="27"/>
      <c r="Q4" s="50"/>
      <c r="R4" s="50"/>
      <c r="BM4" s="3"/>
      <c r="BN4" s="3"/>
      <c r="BO4" s="3"/>
      <c r="BP4" s="3"/>
    </row>
    <row r="5" spans="1:77" s="2" customFormat="1" ht="21" hidden="1" customHeight="1">
      <c r="H5" s="6"/>
      <c r="I5" s="28" t="s">
        <v>168</v>
      </c>
      <c r="J5" s="50"/>
      <c r="K5" s="50"/>
      <c r="L5" s="89"/>
      <c r="M5" s="89"/>
      <c r="N5" s="89"/>
      <c r="O5" s="89"/>
      <c r="P5" s="50"/>
      <c r="Q5" s="50"/>
      <c r="R5" s="50"/>
      <c r="BM5" s="3"/>
      <c r="BN5" s="3"/>
      <c r="BO5" s="3"/>
      <c r="BP5" s="3"/>
    </row>
    <row r="6" spans="1:77" s="7" customFormat="1" ht="21" hidden="1" customHeight="1">
      <c r="L6" s="84"/>
      <c r="M6" s="84"/>
      <c r="N6" s="84"/>
      <c r="O6" s="84"/>
      <c r="BM6" s="9"/>
      <c r="BN6" s="9"/>
      <c r="BO6" s="9"/>
      <c r="BP6" s="9"/>
    </row>
    <row r="7" spans="1:77" s="7" customFormat="1" ht="21" hidden="1" customHeight="1">
      <c r="B7" s="10"/>
      <c r="C7" s="10"/>
      <c r="L7" s="84"/>
      <c r="M7" s="84"/>
      <c r="N7" s="84"/>
      <c r="O7" s="84"/>
      <c r="BM7" s="9"/>
      <c r="BN7" s="9"/>
      <c r="BO7" s="9"/>
      <c r="BP7" s="9"/>
    </row>
    <row r="8" spans="1:77" s="7" customFormat="1" ht="21" hidden="1" customHeight="1">
      <c r="B8" s="10"/>
      <c r="C8" s="10"/>
      <c r="I8" s="24"/>
      <c r="L8" s="84"/>
      <c r="M8" s="84"/>
      <c r="N8" s="84"/>
      <c r="O8" s="84"/>
      <c r="BM8" s="9"/>
      <c r="BN8" s="9"/>
      <c r="BO8" s="9"/>
      <c r="BP8" s="9"/>
    </row>
    <row r="9" spans="1:77" s="7" customFormat="1" ht="21" hidden="1" customHeight="1">
      <c r="A9" s="11"/>
      <c r="B9" s="11"/>
      <c r="C9" s="11"/>
      <c r="I9" s="24"/>
      <c r="L9" s="84"/>
      <c r="M9" s="84"/>
      <c r="N9" s="84"/>
      <c r="O9" s="84"/>
      <c r="AJ9" s="8"/>
      <c r="BM9" s="9"/>
      <c r="BN9" s="9"/>
      <c r="BO9" s="9"/>
      <c r="BP9" s="9"/>
    </row>
    <row r="10" spans="1:77" s="2" customFormat="1" hidden="1">
      <c r="A10" s="12"/>
      <c r="L10" s="83"/>
      <c r="M10" s="83"/>
      <c r="N10" s="83"/>
      <c r="O10" s="83"/>
      <c r="BM10" s="3"/>
      <c r="BN10" s="3"/>
      <c r="BO10" s="3"/>
      <c r="BP10" s="3"/>
    </row>
    <row r="11" spans="1:77" s="20" customFormat="1" ht="26.4" customHeight="1">
      <c r="A11" s="159"/>
      <c r="B11" s="159"/>
      <c r="C11" s="159"/>
      <c r="D11" s="182" t="s">
        <v>289</v>
      </c>
      <c r="E11" s="183"/>
      <c r="F11" s="183"/>
      <c r="G11" s="183"/>
      <c r="H11" s="183"/>
      <c r="I11" s="183"/>
      <c r="J11" s="183"/>
      <c r="K11" s="183"/>
      <c r="L11" s="183"/>
      <c r="M11" s="183"/>
      <c r="N11" s="183"/>
      <c r="O11" s="183"/>
      <c r="P11" s="183"/>
      <c r="Q11" s="183"/>
      <c r="R11" s="183"/>
      <c r="S11" s="183"/>
      <c r="T11" s="183"/>
      <c r="U11" s="183"/>
      <c r="V11" s="183"/>
      <c r="W11" s="186"/>
      <c r="Y11" s="182" t="s">
        <v>290</v>
      </c>
      <c r="Z11" s="183"/>
      <c r="AA11" s="184"/>
      <c r="AB11" s="184"/>
      <c r="AC11" s="184"/>
      <c r="AD11" s="184"/>
      <c r="AE11" s="184"/>
      <c r="AF11" s="184"/>
      <c r="AG11" s="184"/>
      <c r="AH11" s="184"/>
      <c r="AI11" s="184"/>
      <c r="AJ11" s="184"/>
      <c r="AK11" s="184"/>
      <c r="AL11" s="184"/>
      <c r="AM11" s="184"/>
      <c r="AN11" s="184"/>
      <c r="AO11" s="184"/>
      <c r="AP11" s="184"/>
      <c r="AQ11" s="184"/>
      <c r="AR11" s="184"/>
      <c r="AS11" s="184"/>
      <c r="AT11" s="185"/>
      <c r="AV11" s="182" t="s">
        <v>276</v>
      </c>
      <c r="AW11" s="183"/>
      <c r="AX11" s="183"/>
      <c r="AY11" s="183"/>
      <c r="AZ11" s="183"/>
      <c r="BA11" s="183"/>
      <c r="BB11" s="183"/>
      <c r="BC11" s="183"/>
      <c r="BD11" s="183"/>
      <c r="BE11" s="183"/>
      <c r="BF11" s="183"/>
      <c r="BG11" s="183"/>
      <c r="BH11" s="183"/>
      <c r="BI11" s="183"/>
      <c r="BJ11" s="183"/>
      <c r="BK11" s="183"/>
      <c r="BL11" s="183"/>
      <c r="BM11" s="183"/>
      <c r="BN11" s="183"/>
      <c r="BO11" s="183"/>
      <c r="BP11" s="183"/>
      <c r="BQ11" s="186"/>
    </row>
    <row r="12" spans="1:77" s="13" customFormat="1" ht="51" customHeight="1">
      <c r="A12" s="124" t="s">
        <v>123</v>
      </c>
      <c r="B12" s="124" t="s">
        <v>115</v>
      </c>
      <c r="C12" s="124" t="s">
        <v>116</v>
      </c>
      <c r="D12" s="187" t="s">
        <v>277</v>
      </c>
      <c r="E12" s="188"/>
      <c r="F12" s="188"/>
      <c r="G12" s="188"/>
      <c r="H12" s="188"/>
      <c r="I12" s="188"/>
      <c r="J12" s="188"/>
      <c r="K12" s="188"/>
      <c r="L12" s="188"/>
      <c r="M12" s="188"/>
      <c r="N12" s="188"/>
      <c r="O12" s="188"/>
      <c r="P12" s="188"/>
      <c r="Q12" s="189"/>
      <c r="R12" s="190" t="s">
        <v>278</v>
      </c>
      <c r="S12" s="190"/>
      <c r="T12" s="190"/>
      <c r="U12" s="190"/>
      <c r="V12" s="190"/>
      <c r="W12" s="190"/>
      <c r="X12" s="23"/>
      <c r="Y12" s="191" t="s">
        <v>279</v>
      </c>
      <c r="Z12" s="191"/>
      <c r="AA12" s="191" t="s">
        <v>280</v>
      </c>
      <c r="AB12" s="191"/>
      <c r="AC12" s="191"/>
      <c r="AD12" s="167" t="s">
        <v>281</v>
      </c>
      <c r="AE12" s="147"/>
      <c r="AF12" s="147"/>
      <c r="AG12" s="146" t="s">
        <v>282</v>
      </c>
      <c r="AH12" s="147"/>
      <c r="AI12" s="148"/>
      <c r="AJ12" s="158" t="s">
        <v>283</v>
      </c>
      <c r="AK12" s="158"/>
      <c r="AL12" s="158"/>
      <c r="AM12" s="158" t="s">
        <v>284</v>
      </c>
      <c r="AN12" s="159"/>
      <c r="AO12" s="159"/>
      <c r="AP12" s="159" t="s">
        <v>285</v>
      </c>
      <c r="AQ12" s="159"/>
      <c r="AR12" s="158" t="s">
        <v>286</v>
      </c>
      <c r="AS12" s="159"/>
      <c r="AT12" s="98"/>
      <c r="AU12" s="23"/>
      <c r="AV12" s="146" t="s">
        <v>287</v>
      </c>
      <c r="AW12" s="147"/>
      <c r="AX12" s="147"/>
      <c r="AY12" s="147"/>
      <c r="AZ12" s="147"/>
      <c r="BA12" s="147"/>
      <c r="BB12" s="147"/>
      <c r="BC12" s="147"/>
      <c r="BD12" s="147"/>
      <c r="BE12" s="147"/>
      <c r="BF12" s="147"/>
      <c r="BG12" s="148"/>
      <c r="BH12" s="159" t="s">
        <v>288</v>
      </c>
      <c r="BI12" s="159"/>
      <c r="BJ12" s="159"/>
      <c r="BK12" s="159"/>
      <c r="BL12" s="159"/>
      <c r="BM12" s="159"/>
      <c r="BN12" s="159"/>
      <c r="BO12" s="159"/>
      <c r="BP12" s="159"/>
      <c r="BQ12" s="159"/>
      <c r="BR12" s="2"/>
      <c r="BS12" s="2"/>
      <c r="BT12" s="2"/>
      <c r="BU12" s="2"/>
      <c r="BV12" s="2"/>
      <c r="BW12" s="2"/>
      <c r="BX12" s="2"/>
      <c r="BY12" s="2"/>
    </row>
    <row r="13" spans="1:77" s="2" customFormat="1" ht="13.8" customHeight="1">
      <c r="A13" s="142"/>
      <c r="B13" s="142"/>
      <c r="C13" s="142"/>
      <c r="D13" s="135" t="s">
        <v>139</v>
      </c>
      <c r="E13" s="175"/>
      <c r="F13" s="175"/>
      <c r="G13" s="175"/>
      <c r="H13" s="110"/>
      <c r="I13" s="110"/>
      <c r="J13" s="110"/>
      <c r="K13" s="110"/>
      <c r="L13" s="110"/>
      <c r="M13" s="110"/>
      <c r="N13" s="110"/>
      <c r="O13" s="110"/>
      <c r="P13" s="111"/>
      <c r="Q13" s="132" t="s">
        <v>124</v>
      </c>
      <c r="R13" s="178" t="s">
        <v>1</v>
      </c>
      <c r="S13" s="178" t="s">
        <v>2</v>
      </c>
      <c r="T13" s="178" t="s">
        <v>3</v>
      </c>
      <c r="U13" s="178" t="s">
        <v>4</v>
      </c>
      <c r="V13" s="178" t="s">
        <v>5</v>
      </c>
      <c r="W13" s="117" t="s">
        <v>6</v>
      </c>
      <c r="X13" s="142"/>
      <c r="Y13" s="178" t="s">
        <v>1</v>
      </c>
      <c r="Z13" s="178" t="s">
        <v>2</v>
      </c>
      <c r="AA13" s="178" t="s">
        <v>1</v>
      </c>
      <c r="AB13" s="178" t="s">
        <v>2</v>
      </c>
      <c r="AC13" s="178" t="s">
        <v>3</v>
      </c>
      <c r="AD13" s="178" t="s">
        <v>1</v>
      </c>
      <c r="AE13" s="178" t="s">
        <v>2</v>
      </c>
      <c r="AF13" s="178" t="s">
        <v>3</v>
      </c>
      <c r="AG13" s="178" t="s">
        <v>1</v>
      </c>
      <c r="AH13" s="178" t="s">
        <v>2</v>
      </c>
      <c r="AI13" s="178" t="s">
        <v>3</v>
      </c>
      <c r="AJ13" s="178" t="s">
        <v>1</v>
      </c>
      <c r="AK13" s="178" t="s">
        <v>2</v>
      </c>
      <c r="AL13" s="178" t="s">
        <v>3</v>
      </c>
      <c r="AM13" s="178" t="s">
        <v>1</v>
      </c>
      <c r="AN13" s="178" t="s">
        <v>2</v>
      </c>
      <c r="AO13" s="178" t="s">
        <v>3</v>
      </c>
      <c r="AP13" s="178" t="s">
        <v>1</v>
      </c>
      <c r="AQ13" s="178" t="s">
        <v>2</v>
      </c>
      <c r="AR13" s="178" t="s">
        <v>1</v>
      </c>
      <c r="AS13" s="178" t="s">
        <v>2</v>
      </c>
      <c r="AT13" s="128"/>
      <c r="AU13" s="142"/>
      <c r="AV13" s="129" t="s">
        <v>1</v>
      </c>
      <c r="AW13" s="129" t="s">
        <v>2</v>
      </c>
      <c r="AX13" s="128" t="s">
        <v>3</v>
      </c>
      <c r="AY13" s="128" t="s">
        <v>4</v>
      </c>
      <c r="AZ13" s="129" t="s">
        <v>5</v>
      </c>
      <c r="BA13" s="129" t="s">
        <v>6</v>
      </c>
      <c r="BB13" s="129" t="s">
        <v>9</v>
      </c>
      <c r="BC13" s="129" t="s">
        <v>10</v>
      </c>
      <c r="BD13" s="128" t="s">
        <v>11</v>
      </c>
      <c r="BE13" s="128" t="s">
        <v>12</v>
      </c>
      <c r="BF13" s="128" t="s">
        <v>51</v>
      </c>
      <c r="BG13" s="128" t="s">
        <v>54</v>
      </c>
      <c r="BH13" s="129" t="s">
        <v>1</v>
      </c>
      <c r="BI13" s="129" t="s">
        <v>2</v>
      </c>
      <c r="BJ13" s="128" t="s">
        <v>3</v>
      </c>
      <c r="BK13" s="128" t="s">
        <v>4</v>
      </c>
      <c r="BL13" s="129" t="s">
        <v>5</v>
      </c>
      <c r="BM13" s="177" t="s">
        <v>6</v>
      </c>
      <c r="BN13" s="177" t="s">
        <v>9</v>
      </c>
      <c r="BO13" s="177" t="s">
        <v>10</v>
      </c>
      <c r="BP13" s="128" t="s">
        <v>52</v>
      </c>
      <c r="BQ13" s="174" t="s">
        <v>12</v>
      </c>
    </row>
    <row r="14" spans="1:77" s="2" customFormat="1" ht="13.8" customHeight="1">
      <c r="A14" s="142"/>
      <c r="B14" s="142"/>
      <c r="C14" s="142"/>
      <c r="D14" s="135" t="s">
        <v>117</v>
      </c>
      <c r="E14" s="175"/>
      <c r="F14" s="175"/>
      <c r="G14" s="176"/>
      <c r="H14" s="135" t="s">
        <v>118</v>
      </c>
      <c r="I14" s="175"/>
      <c r="J14" s="175"/>
      <c r="K14" s="176"/>
      <c r="L14" s="135" t="s">
        <v>119</v>
      </c>
      <c r="M14" s="175"/>
      <c r="N14" s="175"/>
      <c r="O14" s="176"/>
      <c r="P14" s="132"/>
      <c r="Q14" s="133"/>
      <c r="R14" s="178"/>
      <c r="S14" s="178"/>
      <c r="T14" s="178"/>
      <c r="U14" s="178"/>
      <c r="V14" s="178"/>
      <c r="W14" s="117"/>
      <c r="X14" s="142"/>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28"/>
      <c r="AU14" s="142"/>
      <c r="AV14" s="129"/>
      <c r="AW14" s="129"/>
      <c r="AX14" s="128"/>
      <c r="AY14" s="128"/>
      <c r="AZ14" s="129"/>
      <c r="BA14" s="129"/>
      <c r="BB14" s="129"/>
      <c r="BC14" s="129"/>
      <c r="BD14" s="128"/>
      <c r="BE14" s="128"/>
      <c r="BF14" s="128"/>
      <c r="BG14" s="128"/>
      <c r="BH14" s="129"/>
      <c r="BI14" s="129"/>
      <c r="BJ14" s="128"/>
      <c r="BK14" s="128"/>
      <c r="BL14" s="129"/>
      <c r="BM14" s="177"/>
      <c r="BN14" s="177"/>
      <c r="BO14" s="177"/>
      <c r="BP14" s="128"/>
      <c r="BQ14" s="174"/>
    </row>
    <row r="15" spans="1:77" s="2" customFormat="1" ht="25.95" customHeight="1">
      <c r="A15" s="142"/>
      <c r="B15" s="142"/>
      <c r="C15" s="142"/>
      <c r="D15" s="77" t="s">
        <v>65</v>
      </c>
      <c r="E15" s="77" t="s">
        <v>66</v>
      </c>
      <c r="F15" s="19" t="s">
        <v>120</v>
      </c>
      <c r="G15" s="19" t="s">
        <v>121</v>
      </c>
      <c r="H15" s="77" t="s">
        <v>65</v>
      </c>
      <c r="I15" s="77" t="s">
        <v>66</v>
      </c>
      <c r="J15" s="19" t="s">
        <v>120</v>
      </c>
      <c r="K15" s="19" t="s">
        <v>121</v>
      </c>
      <c r="L15" s="86" t="s">
        <v>65</v>
      </c>
      <c r="M15" s="86" t="s">
        <v>66</v>
      </c>
      <c r="N15" s="19" t="s">
        <v>120</v>
      </c>
      <c r="O15" s="19" t="s">
        <v>121</v>
      </c>
      <c r="P15" s="134"/>
      <c r="Q15" s="134"/>
      <c r="R15" s="178"/>
      <c r="S15" s="178"/>
      <c r="T15" s="178"/>
      <c r="U15" s="178"/>
      <c r="V15" s="178"/>
      <c r="W15" s="117"/>
      <c r="X15" s="142"/>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28"/>
      <c r="AU15" s="142"/>
      <c r="AV15" s="129"/>
      <c r="AW15" s="129"/>
      <c r="AX15" s="128"/>
      <c r="AY15" s="128"/>
      <c r="AZ15" s="129"/>
      <c r="BA15" s="129"/>
      <c r="BB15" s="129"/>
      <c r="BC15" s="129"/>
      <c r="BD15" s="128"/>
      <c r="BE15" s="128"/>
      <c r="BF15" s="128"/>
      <c r="BG15" s="128"/>
      <c r="BH15" s="129"/>
      <c r="BI15" s="129"/>
      <c r="BJ15" s="128"/>
      <c r="BK15" s="128"/>
      <c r="BL15" s="129"/>
      <c r="BM15" s="177"/>
      <c r="BN15" s="177"/>
      <c r="BO15" s="177"/>
      <c r="BP15" s="128"/>
      <c r="BQ15" s="174"/>
    </row>
    <row r="16" spans="1:77" s="195" customFormat="1" ht="93" customHeight="1">
      <c r="A16" s="143"/>
      <c r="B16" s="143"/>
      <c r="C16" s="143"/>
      <c r="D16" s="21" t="s">
        <v>86</v>
      </c>
      <c r="E16" s="21" t="s">
        <v>87</v>
      </c>
      <c r="F16" s="21" t="s">
        <v>88</v>
      </c>
      <c r="G16" s="21" t="s">
        <v>89</v>
      </c>
      <c r="H16" s="21" t="s">
        <v>86</v>
      </c>
      <c r="I16" s="21" t="s">
        <v>87</v>
      </c>
      <c r="J16" s="21" t="s">
        <v>88</v>
      </c>
      <c r="K16" s="21" t="s">
        <v>89</v>
      </c>
      <c r="L16" s="100" t="s">
        <v>86</v>
      </c>
      <c r="M16" s="100" t="s">
        <v>87</v>
      </c>
      <c r="N16" s="100" t="s">
        <v>88</v>
      </c>
      <c r="O16" s="100" t="s">
        <v>89</v>
      </c>
      <c r="P16" s="100" t="s">
        <v>138</v>
      </c>
      <c r="Q16" s="100" t="s">
        <v>140</v>
      </c>
      <c r="R16" s="101" t="s">
        <v>90</v>
      </c>
      <c r="S16" s="101" t="s">
        <v>91</v>
      </c>
      <c r="T16" s="101" t="s">
        <v>92</v>
      </c>
      <c r="U16" s="22" t="s">
        <v>93</v>
      </c>
      <c r="V16" s="101" t="s">
        <v>94</v>
      </c>
      <c r="W16" s="100" t="s">
        <v>8</v>
      </c>
      <c r="Y16" s="101" t="s">
        <v>95</v>
      </c>
      <c r="Z16" s="101" t="s">
        <v>96</v>
      </c>
      <c r="AA16" s="101" t="s">
        <v>70</v>
      </c>
      <c r="AB16" s="101" t="s">
        <v>97</v>
      </c>
      <c r="AC16" s="101" t="s">
        <v>96</v>
      </c>
      <c r="AD16" s="101" t="s">
        <v>24</v>
      </c>
      <c r="AE16" s="101" t="s">
        <v>25</v>
      </c>
      <c r="AF16" s="101" t="s">
        <v>26</v>
      </c>
      <c r="AG16" s="101" t="s">
        <v>24</v>
      </c>
      <c r="AH16" s="101" t="s">
        <v>25</v>
      </c>
      <c r="AI16" s="101" t="s">
        <v>26</v>
      </c>
      <c r="AJ16" s="101" t="s">
        <v>24</v>
      </c>
      <c r="AK16" s="101" t="s">
        <v>25</v>
      </c>
      <c r="AL16" s="101" t="s">
        <v>26</v>
      </c>
      <c r="AM16" s="101" t="s">
        <v>24</v>
      </c>
      <c r="AN16" s="101" t="s">
        <v>25</v>
      </c>
      <c r="AO16" s="101" t="s">
        <v>26</v>
      </c>
      <c r="AP16" s="101" t="s">
        <v>27</v>
      </c>
      <c r="AQ16" s="101" t="s">
        <v>50</v>
      </c>
      <c r="AR16" s="101" t="s">
        <v>28</v>
      </c>
      <c r="AS16" s="101" t="s">
        <v>29</v>
      </c>
      <c r="AT16" s="101" t="s">
        <v>8</v>
      </c>
      <c r="AV16" s="101" t="s">
        <v>41</v>
      </c>
      <c r="AW16" s="101" t="s">
        <v>42</v>
      </c>
      <c r="AX16" s="101" t="s">
        <v>43</v>
      </c>
      <c r="AY16" s="101" t="s">
        <v>44</v>
      </c>
      <c r="AZ16" s="101" t="s">
        <v>45</v>
      </c>
      <c r="BA16" s="101" t="s">
        <v>46</v>
      </c>
      <c r="BB16" s="101" t="s">
        <v>47</v>
      </c>
      <c r="BC16" s="101" t="s">
        <v>48</v>
      </c>
      <c r="BD16" s="101" t="s">
        <v>49</v>
      </c>
      <c r="BE16" s="101" t="s">
        <v>55</v>
      </c>
      <c r="BF16" s="101" t="s">
        <v>56</v>
      </c>
      <c r="BG16" s="101" t="s">
        <v>8</v>
      </c>
      <c r="BH16" s="101" t="s">
        <v>33</v>
      </c>
      <c r="BI16" s="101" t="s">
        <v>34</v>
      </c>
      <c r="BJ16" s="101" t="s">
        <v>35</v>
      </c>
      <c r="BK16" s="101" t="s">
        <v>36</v>
      </c>
      <c r="BL16" s="101" t="s">
        <v>37</v>
      </c>
      <c r="BM16" s="101" t="s">
        <v>38</v>
      </c>
      <c r="BN16" s="101" t="s">
        <v>39</v>
      </c>
      <c r="BO16" s="101" t="s">
        <v>40</v>
      </c>
      <c r="BP16" s="101" t="s">
        <v>53</v>
      </c>
      <c r="BQ16" s="64" t="s">
        <v>8</v>
      </c>
    </row>
    <row r="17" spans="1:70" s="39" customFormat="1" hidden="1">
      <c r="A17" s="29" t="s">
        <v>172</v>
      </c>
      <c r="B17" s="30"/>
      <c r="C17" s="30"/>
      <c r="D17" s="31"/>
      <c r="E17" s="31"/>
      <c r="F17" s="31"/>
      <c r="G17" s="31"/>
      <c r="H17" s="31"/>
      <c r="I17" s="31"/>
      <c r="J17" s="31"/>
      <c r="K17" s="31"/>
      <c r="L17" s="87"/>
      <c r="M17" s="87"/>
      <c r="N17" s="87"/>
      <c r="O17" s="87"/>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5"/>
    </row>
    <row r="18" spans="1:70" s="55" customFormat="1" ht="32.4">
      <c r="A18" s="73">
        <v>31201</v>
      </c>
      <c r="B18" s="53" t="s">
        <v>206</v>
      </c>
      <c r="C18" s="81">
        <v>4</v>
      </c>
      <c r="D18" s="90"/>
      <c r="E18" s="90"/>
      <c r="F18" s="90"/>
      <c r="G18" s="90"/>
      <c r="H18" s="90">
        <v>1</v>
      </c>
      <c r="I18" s="90"/>
      <c r="J18" s="90"/>
      <c r="K18" s="90"/>
      <c r="L18" s="90"/>
      <c r="M18" s="90">
        <v>1</v>
      </c>
      <c r="N18" s="90"/>
      <c r="O18" s="90"/>
      <c r="P18" s="58" t="s">
        <v>244</v>
      </c>
      <c r="Q18" s="82"/>
      <c r="R18" s="90"/>
      <c r="S18" s="90"/>
      <c r="T18" s="90"/>
      <c r="U18" s="90"/>
      <c r="V18" s="90"/>
      <c r="W18" s="90"/>
      <c r="Y18" s="90"/>
      <c r="Z18" s="90">
        <v>1</v>
      </c>
      <c r="AA18" s="90"/>
      <c r="AB18" s="90">
        <v>1</v>
      </c>
      <c r="AC18" s="90"/>
      <c r="AD18" s="90"/>
      <c r="AE18" s="90">
        <v>1</v>
      </c>
      <c r="AF18" s="90"/>
      <c r="AG18" s="56"/>
      <c r="AH18" s="18"/>
      <c r="AI18" s="18">
        <v>1</v>
      </c>
      <c r="AJ18" s="90"/>
      <c r="AK18" s="90">
        <v>1</v>
      </c>
      <c r="AL18" s="90"/>
      <c r="AM18" s="57"/>
      <c r="AN18" s="90">
        <v>1</v>
      </c>
      <c r="AO18" s="57"/>
      <c r="AP18" s="57">
        <v>1</v>
      </c>
      <c r="AQ18" s="57"/>
      <c r="AR18" s="57"/>
      <c r="AS18" s="57">
        <v>1</v>
      </c>
      <c r="AT18" s="58"/>
      <c r="AV18" s="90">
        <v>1</v>
      </c>
      <c r="AW18" s="90">
        <v>1</v>
      </c>
      <c r="AX18" s="90">
        <v>1</v>
      </c>
      <c r="AY18" s="90">
        <v>1</v>
      </c>
      <c r="AZ18" s="90"/>
      <c r="BA18" s="90"/>
      <c r="BB18" s="90"/>
      <c r="BC18" s="90"/>
      <c r="BD18" s="90"/>
      <c r="BE18" s="90"/>
      <c r="BF18" s="90"/>
      <c r="BG18" s="58"/>
      <c r="BH18" s="90">
        <v>1</v>
      </c>
      <c r="BI18" s="90">
        <v>1</v>
      </c>
      <c r="BJ18" s="90">
        <v>1</v>
      </c>
      <c r="BK18" s="90">
        <v>1</v>
      </c>
      <c r="BL18" s="90">
        <v>1</v>
      </c>
      <c r="BM18" s="90"/>
      <c r="BN18" s="90">
        <v>1</v>
      </c>
      <c r="BO18" s="90"/>
      <c r="BP18" s="90">
        <v>1</v>
      </c>
      <c r="BQ18" s="58"/>
      <c r="BR18" s="55">
        <v>1</v>
      </c>
    </row>
    <row r="19" spans="1:70" s="55" customFormat="1" ht="26.4">
      <c r="A19" s="73">
        <v>31202</v>
      </c>
      <c r="B19" s="53" t="s">
        <v>207</v>
      </c>
      <c r="C19" s="81">
        <v>5</v>
      </c>
      <c r="D19" s="90"/>
      <c r="E19" s="90"/>
      <c r="F19" s="90"/>
      <c r="G19" s="90"/>
      <c r="H19" s="90">
        <v>1</v>
      </c>
      <c r="I19" s="90"/>
      <c r="J19" s="90"/>
      <c r="K19" s="90"/>
      <c r="L19" s="90">
        <v>1</v>
      </c>
      <c r="M19" s="90"/>
      <c r="N19" s="90"/>
      <c r="O19" s="90"/>
      <c r="P19" s="76" t="s">
        <v>245</v>
      </c>
      <c r="Q19" s="82"/>
      <c r="R19" s="90"/>
      <c r="S19" s="90"/>
      <c r="T19" s="90"/>
      <c r="U19" s="90"/>
      <c r="V19" s="90"/>
      <c r="W19" s="90"/>
      <c r="Y19" s="90">
        <v>1</v>
      </c>
      <c r="Z19" s="90"/>
      <c r="AA19" s="90"/>
      <c r="AB19" s="90">
        <v>1</v>
      </c>
      <c r="AC19" s="90"/>
      <c r="AD19" s="90"/>
      <c r="AE19" s="90">
        <v>1</v>
      </c>
      <c r="AF19" s="90"/>
      <c r="AG19" s="56"/>
      <c r="AH19" s="18">
        <v>1</v>
      </c>
      <c r="AI19" s="18"/>
      <c r="AJ19" s="90"/>
      <c r="AK19" s="90">
        <v>1</v>
      </c>
      <c r="AL19" s="90"/>
      <c r="AM19" s="57"/>
      <c r="AN19" s="90">
        <v>1</v>
      </c>
      <c r="AO19" s="57"/>
      <c r="AP19" s="57"/>
      <c r="AQ19" s="57">
        <v>1</v>
      </c>
      <c r="AR19" s="57"/>
      <c r="AS19" s="57">
        <v>1</v>
      </c>
      <c r="AT19" s="58"/>
      <c r="AV19" s="90"/>
      <c r="AW19" s="90">
        <v>1</v>
      </c>
      <c r="AX19" s="90">
        <v>1</v>
      </c>
      <c r="AY19" s="90">
        <v>1</v>
      </c>
      <c r="AZ19" s="90">
        <v>1</v>
      </c>
      <c r="BA19" s="90">
        <v>1</v>
      </c>
      <c r="BB19" s="90"/>
      <c r="BC19" s="90"/>
      <c r="BD19" s="90"/>
      <c r="BE19" s="90">
        <v>1</v>
      </c>
      <c r="BF19" s="90"/>
      <c r="BG19" s="58"/>
      <c r="BH19" s="90">
        <v>1</v>
      </c>
      <c r="BI19" s="90"/>
      <c r="BJ19" s="90">
        <v>1</v>
      </c>
      <c r="BK19" s="90"/>
      <c r="BL19" s="90"/>
      <c r="BM19" s="90"/>
      <c r="BN19" s="90">
        <v>1</v>
      </c>
      <c r="BO19" s="90"/>
      <c r="BP19" s="90">
        <v>1</v>
      </c>
      <c r="BQ19" s="58"/>
      <c r="BR19" s="55">
        <v>1</v>
      </c>
    </row>
    <row r="20" spans="1:70" s="55" customFormat="1" ht="32.4">
      <c r="A20" s="73">
        <v>31203</v>
      </c>
      <c r="B20" s="53" t="s">
        <v>208</v>
      </c>
      <c r="C20" s="81">
        <v>5</v>
      </c>
      <c r="D20" s="90"/>
      <c r="E20" s="90">
        <v>1</v>
      </c>
      <c r="F20" s="90"/>
      <c r="G20" s="90"/>
      <c r="H20" s="90"/>
      <c r="I20" s="90">
        <v>1</v>
      </c>
      <c r="J20" s="90"/>
      <c r="K20" s="90"/>
      <c r="L20" s="90"/>
      <c r="M20" s="90">
        <v>1</v>
      </c>
      <c r="N20" s="90"/>
      <c r="O20" s="90"/>
      <c r="P20" s="58" t="s">
        <v>209</v>
      </c>
      <c r="Q20" s="82"/>
      <c r="R20" s="90"/>
      <c r="S20" s="90"/>
      <c r="T20" s="90"/>
      <c r="U20" s="90"/>
      <c r="V20" s="90"/>
      <c r="W20" s="90"/>
      <c r="Y20" s="90"/>
      <c r="Z20" s="90">
        <v>1</v>
      </c>
      <c r="AA20" s="90"/>
      <c r="AB20" s="90"/>
      <c r="AC20" s="90">
        <v>1</v>
      </c>
      <c r="AD20" s="90"/>
      <c r="AE20" s="90"/>
      <c r="AF20" s="90">
        <v>1</v>
      </c>
      <c r="AG20" s="56"/>
      <c r="AH20" s="18"/>
      <c r="AI20" s="18">
        <v>1</v>
      </c>
      <c r="AJ20" s="90"/>
      <c r="AK20" s="90"/>
      <c r="AL20" s="90">
        <v>1</v>
      </c>
      <c r="AM20" s="57"/>
      <c r="AN20" s="90"/>
      <c r="AO20" s="57">
        <v>1</v>
      </c>
      <c r="AP20" s="57"/>
      <c r="AQ20" s="57">
        <v>1</v>
      </c>
      <c r="AR20" s="57"/>
      <c r="AS20" s="57">
        <v>1</v>
      </c>
      <c r="AT20" s="58"/>
      <c r="AV20" s="90"/>
      <c r="AW20" s="90"/>
      <c r="AX20" s="90"/>
      <c r="AY20" s="90"/>
      <c r="AZ20" s="90"/>
      <c r="BA20" s="90"/>
      <c r="BB20" s="90"/>
      <c r="BC20" s="90"/>
      <c r="BD20" s="90"/>
      <c r="BE20" s="90">
        <v>1</v>
      </c>
      <c r="BF20" s="90"/>
      <c r="BG20" s="58"/>
      <c r="BH20" s="90"/>
      <c r="BI20" s="90"/>
      <c r="BJ20" s="90">
        <v>1</v>
      </c>
      <c r="BK20" s="90">
        <v>1</v>
      </c>
      <c r="BL20" s="90"/>
      <c r="BM20" s="90">
        <v>1</v>
      </c>
      <c r="BN20" s="90">
        <v>1</v>
      </c>
      <c r="BO20" s="90">
        <v>1</v>
      </c>
      <c r="BP20" s="90">
        <v>1</v>
      </c>
      <c r="BQ20" s="58"/>
      <c r="BR20" s="55">
        <v>1</v>
      </c>
    </row>
    <row r="21" spans="1:70" s="55" customFormat="1">
      <c r="A21" s="73">
        <v>31204</v>
      </c>
      <c r="B21" s="53" t="s">
        <v>184</v>
      </c>
      <c r="C21" s="81">
        <v>5</v>
      </c>
      <c r="D21" s="90"/>
      <c r="E21" s="90"/>
      <c r="F21" s="90"/>
      <c r="G21" s="90"/>
      <c r="H21" s="90"/>
      <c r="I21" s="90"/>
      <c r="J21" s="90"/>
      <c r="K21" s="90"/>
      <c r="L21" s="90"/>
      <c r="M21" s="90"/>
      <c r="N21" s="90"/>
      <c r="O21" s="90"/>
      <c r="P21" s="90"/>
      <c r="Q21" s="82"/>
      <c r="R21" s="90"/>
      <c r="S21" s="90"/>
      <c r="T21" s="90"/>
      <c r="U21" s="90"/>
      <c r="V21" s="90"/>
      <c r="W21" s="90"/>
      <c r="Y21" s="90"/>
      <c r="Z21" s="90"/>
      <c r="AA21" s="90"/>
      <c r="AB21" s="90"/>
      <c r="AC21" s="90"/>
      <c r="AD21" s="90"/>
      <c r="AE21" s="90"/>
      <c r="AF21" s="90"/>
      <c r="AG21" s="56"/>
      <c r="AH21" s="18"/>
      <c r="AI21" s="18"/>
      <c r="AJ21" s="90"/>
      <c r="AK21" s="90"/>
      <c r="AL21" s="90"/>
      <c r="AM21" s="57"/>
      <c r="AN21" s="90"/>
      <c r="AO21" s="57"/>
      <c r="AP21" s="57"/>
      <c r="AQ21" s="57"/>
      <c r="AR21" s="57"/>
      <c r="AS21" s="57"/>
      <c r="AT21" s="58"/>
      <c r="AV21" s="90"/>
      <c r="AW21" s="90"/>
      <c r="AX21" s="90"/>
      <c r="AY21" s="90"/>
      <c r="AZ21" s="90"/>
      <c r="BA21" s="90"/>
      <c r="BB21" s="90"/>
      <c r="BC21" s="90"/>
      <c r="BD21" s="90"/>
      <c r="BE21" s="90"/>
      <c r="BF21" s="90"/>
      <c r="BG21" s="58"/>
      <c r="BH21" s="90"/>
      <c r="BI21" s="90"/>
      <c r="BJ21" s="90"/>
      <c r="BK21" s="90"/>
      <c r="BL21" s="90"/>
      <c r="BM21" s="90"/>
      <c r="BN21" s="90"/>
      <c r="BO21" s="90"/>
      <c r="BP21" s="90"/>
      <c r="BQ21" s="58"/>
    </row>
    <row r="22" spans="1:70" s="55" customFormat="1" ht="12">
      <c r="A22" s="73">
        <v>31302</v>
      </c>
      <c r="B22" s="53" t="s">
        <v>210</v>
      </c>
      <c r="C22" s="81">
        <v>6</v>
      </c>
      <c r="D22" s="90"/>
      <c r="E22" s="90">
        <v>1</v>
      </c>
      <c r="F22" s="90"/>
      <c r="G22" s="90"/>
      <c r="H22" s="90"/>
      <c r="I22" s="90">
        <v>1</v>
      </c>
      <c r="J22" s="90"/>
      <c r="K22" s="90"/>
      <c r="L22" s="90"/>
      <c r="M22" s="90"/>
      <c r="N22" s="90">
        <v>1</v>
      </c>
      <c r="O22" s="90"/>
      <c r="P22" s="90"/>
      <c r="Q22" s="82"/>
      <c r="R22" s="90">
        <v>1</v>
      </c>
      <c r="S22" s="90">
        <v>1</v>
      </c>
      <c r="T22" s="90">
        <v>1</v>
      </c>
      <c r="U22" s="90"/>
      <c r="V22" s="90"/>
      <c r="W22" s="90"/>
      <c r="Y22" s="90">
        <v>1</v>
      </c>
      <c r="Z22" s="90"/>
      <c r="AA22" s="90">
        <v>1</v>
      </c>
      <c r="AB22" s="90"/>
      <c r="AC22" s="90"/>
      <c r="AD22" s="90">
        <v>1</v>
      </c>
      <c r="AE22" s="90"/>
      <c r="AF22" s="90"/>
      <c r="AG22" s="56"/>
      <c r="AH22" s="18">
        <v>1</v>
      </c>
      <c r="AI22" s="18"/>
      <c r="AJ22" s="90">
        <v>1</v>
      </c>
      <c r="AK22" s="90"/>
      <c r="AL22" s="90"/>
      <c r="AM22" s="57">
        <v>1</v>
      </c>
      <c r="AN22" s="90"/>
      <c r="AO22" s="57"/>
      <c r="AP22" s="57">
        <v>1</v>
      </c>
      <c r="AQ22" s="57"/>
      <c r="AR22" s="57">
        <v>1</v>
      </c>
      <c r="AS22" s="57"/>
      <c r="AT22" s="58"/>
      <c r="AV22" s="90"/>
      <c r="AW22" s="90">
        <v>1</v>
      </c>
      <c r="AX22" s="90">
        <v>1</v>
      </c>
      <c r="AY22" s="90">
        <v>1</v>
      </c>
      <c r="AZ22" s="90"/>
      <c r="BA22" s="90">
        <v>1</v>
      </c>
      <c r="BB22" s="90"/>
      <c r="BC22" s="90"/>
      <c r="BD22" s="90"/>
      <c r="BE22" s="90">
        <v>1</v>
      </c>
      <c r="BF22" s="90">
        <v>1</v>
      </c>
      <c r="BG22" s="58"/>
      <c r="BH22" s="90">
        <v>1</v>
      </c>
      <c r="BI22" s="90"/>
      <c r="BJ22" s="90"/>
      <c r="BK22" s="90"/>
      <c r="BL22" s="90"/>
      <c r="BM22" s="90"/>
      <c r="BN22" s="90"/>
      <c r="BO22" s="90"/>
      <c r="BP22" s="90">
        <v>1</v>
      </c>
      <c r="BQ22" s="58"/>
      <c r="BR22" s="55">
        <v>1</v>
      </c>
    </row>
    <row r="23" spans="1:70" s="55" customFormat="1">
      <c r="A23" s="73">
        <v>31325</v>
      </c>
      <c r="B23" s="53" t="s">
        <v>211</v>
      </c>
      <c r="C23" s="81">
        <v>6</v>
      </c>
      <c r="D23" s="90"/>
      <c r="E23" s="90"/>
      <c r="F23" s="90"/>
      <c r="G23" s="90"/>
      <c r="H23" s="90"/>
      <c r="I23" s="90"/>
      <c r="J23" s="90"/>
      <c r="K23" s="90"/>
      <c r="L23" s="90"/>
      <c r="M23" s="90"/>
      <c r="N23" s="90"/>
      <c r="O23" s="90"/>
      <c r="P23" s="90"/>
      <c r="Q23" s="82"/>
      <c r="R23" s="90"/>
      <c r="S23" s="90"/>
      <c r="T23" s="90"/>
      <c r="U23" s="90"/>
      <c r="V23" s="90"/>
      <c r="W23" s="90"/>
      <c r="Y23" s="90"/>
      <c r="Z23" s="90"/>
      <c r="AA23" s="90"/>
      <c r="AB23" s="90"/>
      <c r="AC23" s="90"/>
      <c r="AD23" s="90"/>
      <c r="AE23" s="90"/>
      <c r="AF23" s="90"/>
      <c r="AG23" s="56"/>
      <c r="AH23" s="18"/>
      <c r="AI23" s="18"/>
      <c r="AJ23" s="90"/>
      <c r="AK23" s="90"/>
      <c r="AL23" s="90"/>
      <c r="AM23" s="57"/>
      <c r="AN23" s="90"/>
      <c r="AO23" s="57"/>
      <c r="AP23" s="57"/>
      <c r="AQ23" s="57"/>
      <c r="AR23" s="57"/>
      <c r="AS23" s="57"/>
      <c r="AT23" s="58"/>
      <c r="AV23" s="90"/>
      <c r="AW23" s="90"/>
      <c r="AX23" s="90"/>
      <c r="AY23" s="90"/>
      <c r="AZ23" s="90"/>
      <c r="BA23" s="90"/>
      <c r="BB23" s="90"/>
      <c r="BC23" s="90"/>
      <c r="BD23" s="90"/>
      <c r="BE23" s="90"/>
      <c r="BF23" s="90"/>
      <c r="BG23" s="58"/>
      <c r="BH23" s="90"/>
      <c r="BI23" s="90"/>
      <c r="BJ23" s="90"/>
      <c r="BK23" s="90"/>
      <c r="BL23" s="90"/>
      <c r="BM23" s="90"/>
      <c r="BN23" s="90"/>
      <c r="BO23" s="90"/>
      <c r="BP23" s="90"/>
      <c r="BQ23" s="58"/>
    </row>
    <row r="24" spans="1:70" s="55" customFormat="1">
      <c r="A24" s="73">
        <v>31328</v>
      </c>
      <c r="B24" s="53" t="s">
        <v>189</v>
      </c>
      <c r="C24" s="81">
        <v>6</v>
      </c>
      <c r="D24" s="90"/>
      <c r="E24" s="90"/>
      <c r="F24" s="90"/>
      <c r="G24" s="90"/>
      <c r="H24" s="90"/>
      <c r="I24" s="90"/>
      <c r="J24" s="90"/>
      <c r="K24" s="90"/>
      <c r="L24" s="90"/>
      <c r="M24" s="90"/>
      <c r="N24" s="90"/>
      <c r="O24" s="90"/>
      <c r="P24" s="90"/>
      <c r="Q24" s="82"/>
      <c r="R24" s="90"/>
      <c r="S24" s="90"/>
      <c r="T24" s="90"/>
      <c r="U24" s="90"/>
      <c r="V24" s="90"/>
      <c r="W24" s="90"/>
      <c r="Y24" s="90"/>
      <c r="Z24" s="90"/>
      <c r="AA24" s="90"/>
      <c r="AB24" s="90"/>
      <c r="AC24" s="90"/>
      <c r="AD24" s="90"/>
      <c r="AE24" s="90"/>
      <c r="AF24" s="90"/>
      <c r="AG24" s="56"/>
      <c r="AH24" s="18"/>
      <c r="AI24" s="18"/>
      <c r="AJ24" s="90"/>
      <c r="AK24" s="90"/>
      <c r="AL24" s="90"/>
      <c r="AM24" s="57"/>
      <c r="AN24" s="90"/>
      <c r="AO24" s="57"/>
      <c r="AP24" s="57"/>
      <c r="AQ24" s="57"/>
      <c r="AR24" s="57"/>
      <c r="AS24" s="57"/>
      <c r="AT24" s="58"/>
      <c r="AV24" s="90"/>
      <c r="AW24" s="90"/>
      <c r="AX24" s="90"/>
      <c r="AY24" s="90"/>
      <c r="AZ24" s="90"/>
      <c r="BA24" s="90"/>
      <c r="BB24" s="90"/>
      <c r="BC24" s="90"/>
      <c r="BD24" s="90"/>
      <c r="BE24" s="90"/>
      <c r="BF24" s="90"/>
      <c r="BG24" s="58"/>
      <c r="BH24" s="90"/>
      <c r="BI24" s="90"/>
      <c r="BJ24" s="90"/>
      <c r="BK24" s="90"/>
      <c r="BL24" s="90"/>
      <c r="BM24" s="90"/>
      <c r="BN24" s="90"/>
      <c r="BO24" s="90"/>
      <c r="BP24" s="90"/>
      <c r="BQ24" s="58"/>
    </row>
    <row r="25" spans="1:70" s="55" customFormat="1" ht="21.6">
      <c r="A25" s="73">
        <v>31329</v>
      </c>
      <c r="B25" s="53" t="s">
        <v>212</v>
      </c>
      <c r="C25" s="81">
        <v>6</v>
      </c>
      <c r="D25" s="90"/>
      <c r="E25" s="90"/>
      <c r="F25" s="90"/>
      <c r="G25" s="90"/>
      <c r="H25" s="90"/>
      <c r="I25" s="90"/>
      <c r="J25" s="90"/>
      <c r="K25" s="90"/>
      <c r="L25" s="90">
        <v>1</v>
      </c>
      <c r="M25" s="90"/>
      <c r="N25" s="90"/>
      <c r="O25" s="90"/>
      <c r="P25" s="58" t="s">
        <v>246</v>
      </c>
      <c r="Q25" s="82"/>
      <c r="R25" s="90"/>
      <c r="S25" s="90"/>
      <c r="T25" s="90"/>
      <c r="U25" s="90"/>
      <c r="V25" s="90"/>
      <c r="W25" s="90"/>
      <c r="Y25" s="90">
        <v>1</v>
      </c>
      <c r="Z25" s="90"/>
      <c r="AA25" s="90">
        <v>1</v>
      </c>
      <c r="AB25" s="90"/>
      <c r="AC25" s="90"/>
      <c r="AD25" s="90"/>
      <c r="AE25" s="90">
        <v>1</v>
      </c>
      <c r="AF25" s="90"/>
      <c r="AG25" s="56"/>
      <c r="AH25" s="18"/>
      <c r="AI25" s="18">
        <v>1</v>
      </c>
      <c r="AJ25" s="90"/>
      <c r="AK25" s="90">
        <v>1</v>
      </c>
      <c r="AL25" s="90"/>
      <c r="AM25" s="57"/>
      <c r="AN25" s="90">
        <v>1</v>
      </c>
      <c r="AO25" s="57"/>
      <c r="AP25" s="57"/>
      <c r="AQ25" s="57">
        <v>1</v>
      </c>
      <c r="AR25" s="57"/>
      <c r="AS25" s="57">
        <v>1</v>
      </c>
      <c r="AT25" s="58"/>
      <c r="AV25" s="90"/>
      <c r="AW25" s="90">
        <v>1</v>
      </c>
      <c r="AX25" s="90"/>
      <c r="AY25" s="90"/>
      <c r="AZ25" s="90">
        <v>1</v>
      </c>
      <c r="BA25" s="90">
        <v>1</v>
      </c>
      <c r="BB25" s="90"/>
      <c r="BC25" s="90"/>
      <c r="BD25" s="90"/>
      <c r="BE25" s="90"/>
      <c r="BF25" s="90"/>
      <c r="BG25" s="58"/>
      <c r="BH25" s="90">
        <v>1</v>
      </c>
      <c r="BI25" s="90">
        <v>1</v>
      </c>
      <c r="BJ25" s="90">
        <v>1</v>
      </c>
      <c r="BK25" s="90"/>
      <c r="BL25" s="90">
        <v>1</v>
      </c>
      <c r="BM25" s="90"/>
      <c r="BN25" s="90">
        <v>1</v>
      </c>
      <c r="BO25" s="90">
        <v>1</v>
      </c>
      <c r="BP25" s="90">
        <v>1</v>
      </c>
      <c r="BQ25" s="58"/>
      <c r="BR25" s="55">
        <v>1</v>
      </c>
    </row>
    <row r="26" spans="1:70" s="55" customFormat="1">
      <c r="A26" s="73">
        <v>31364</v>
      </c>
      <c r="B26" s="53" t="s">
        <v>192</v>
      </c>
      <c r="C26" s="81">
        <v>6</v>
      </c>
      <c r="D26" s="90"/>
      <c r="E26" s="90"/>
      <c r="F26" s="90"/>
      <c r="G26" s="90"/>
      <c r="H26" s="90"/>
      <c r="I26" s="90"/>
      <c r="J26" s="90"/>
      <c r="K26" s="90"/>
      <c r="L26" s="90"/>
      <c r="M26" s="90"/>
      <c r="N26" s="90"/>
      <c r="O26" s="90"/>
      <c r="P26" s="90"/>
      <c r="Q26" s="82"/>
      <c r="R26" s="90"/>
      <c r="S26" s="90"/>
      <c r="T26" s="90"/>
      <c r="U26" s="90"/>
      <c r="V26" s="90"/>
      <c r="W26" s="90"/>
      <c r="Y26" s="90"/>
      <c r="Z26" s="90"/>
      <c r="AA26" s="90"/>
      <c r="AB26" s="90"/>
      <c r="AC26" s="90"/>
      <c r="AD26" s="90"/>
      <c r="AE26" s="90"/>
      <c r="AF26" s="90"/>
      <c r="AG26" s="56"/>
      <c r="AH26" s="18"/>
      <c r="AI26" s="18"/>
      <c r="AJ26" s="90"/>
      <c r="AK26" s="90"/>
      <c r="AL26" s="90"/>
      <c r="AM26" s="57"/>
      <c r="AN26" s="90"/>
      <c r="AO26" s="57"/>
      <c r="AP26" s="57"/>
      <c r="AQ26" s="57"/>
      <c r="AR26" s="57"/>
      <c r="AS26" s="57"/>
      <c r="AT26" s="58"/>
      <c r="AV26" s="90"/>
      <c r="AW26" s="90"/>
      <c r="AX26" s="90"/>
      <c r="AY26" s="90"/>
      <c r="AZ26" s="90"/>
      <c r="BA26" s="90"/>
      <c r="BB26" s="90"/>
      <c r="BC26" s="90"/>
      <c r="BD26" s="90"/>
      <c r="BE26" s="90"/>
      <c r="BF26" s="90"/>
      <c r="BG26" s="58"/>
      <c r="BH26" s="90"/>
      <c r="BI26" s="90"/>
      <c r="BJ26" s="90"/>
      <c r="BK26" s="90"/>
      <c r="BL26" s="90"/>
      <c r="BM26" s="90"/>
      <c r="BN26" s="90"/>
      <c r="BO26" s="90"/>
      <c r="BP26" s="90"/>
      <c r="BQ26" s="58"/>
    </row>
    <row r="27" spans="1:70" s="55" customFormat="1">
      <c r="A27" s="73">
        <v>31370</v>
      </c>
      <c r="B27" s="53" t="s">
        <v>193</v>
      </c>
      <c r="C27" s="81">
        <v>6</v>
      </c>
      <c r="D27" s="90"/>
      <c r="E27" s="90"/>
      <c r="F27" s="90"/>
      <c r="G27" s="90"/>
      <c r="H27" s="90"/>
      <c r="I27" s="90"/>
      <c r="J27" s="90"/>
      <c r="K27" s="90"/>
      <c r="L27" s="90"/>
      <c r="M27" s="90"/>
      <c r="N27" s="90"/>
      <c r="O27" s="90"/>
      <c r="P27" s="90"/>
      <c r="Q27" s="82"/>
      <c r="R27" s="90"/>
      <c r="S27" s="90"/>
      <c r="T27" s="90"/>
      <c r="U27" s="90"/>
      <c r="V27" s="90"/>
      <c r="W27" s="90"/>
      <c r="Y27" s="90"/>
      <c r="Z27" s="90"/>
      <c r="AA27" s="90"/>
      <c r="AB27" s="90"/>
      <c r="AC27" s="90"/>
      <c r="AD27" s="90"/>
      <c r="AE27" s="90"/>
      <c r="AF27" s="90"/>
      <c r="AG27" s="56"/>
      <c r="AH27" s="18"/>
      <c r="AI27" s="18"/>
      <c r="AJ27" s="90"/>
      <c r="AK27" s="90"/>
      <c r="AL27" s="90"/>
      <c r="AM27" s="57"/>
      <c r="AN27" s="90"/>
      <c r="AO27" s="57"/>
      <c r="AP27" s="57"/>
      <c r="AQ27" s="57"/>
      <c r="AR27" s="57"/>
      <c r="AS27" s="57"/>
      <c r="AT27" s="58"/>
      <c r="AV27" s="90"/>
      <c r="AW27" s="90"/>
      <c r="AX27" s="90"/>
      <c r="AY27" s="90"/>
      <c r="AZ27" s="90"/>
      <c r="BA27" s="90"/>
      <c r="BB27" s="90"/>
      <c r="BC27" s="90"/>
      <c r="BD27" s="90"/>
      <c r="BE27" s="90"/>
      <c r="BF27" s="90"/>
      <c r="BG27" s="58"/>
      <c r="BH27" s="90"/>
      <c r="BI27" s="90"/>
      <c r="BJ27" s="90"/>
      <c r="BK27" s="90"/>
      <c r="BL27" s="90"/>
      <c r="BM27" s="90"/>
      <c r="BN27" s="90"/>
      <c r="BO27" s="90"/>
      <c r="BP27" s="90"/>
      <c r="BQ27" s="58"/>
    </row>
    <row r="28" spans="1:70" s="55" customFormat="1">
      <c r="A28" s="73">
        <v>31371</v>
      </c>
      <c r="B28" s="53" t="s">
        <v>213</v>
      </c>
      <c r="C28" s="81">
        <v>6</v>
      </c>
      <c r="D28" s="90"/>
      <c r="E28" s="90"/>
      <c r="F28" s="90"/>
      <c r="G28" s="90"/>
      <c r="H28" s="90"/>
      <c r="I28" s="90"/>
      <c r="J28" s="90"/>
      <c r="K28" s="90"/>
      <c r="L28" s="90"/>
      <c r="M28" s="90"/>
      <c r="N28" s="90"/>
      <c r="O28" s="90"/>
      <c r="P28" s="90"/>
      <c r="Q28" s="82"/>
      <c r="R28" s="90"/>
      <c r="S28" s="90"/>
      <c r="T28" s="90"/>
      <c r="U28" s="90"/>
      <c r="V28" s="90"/>
      <c r="W28" s="90"/>
      <c r="Y28" s="90"/>
      <c r="Z28" s="90"/>
      <c r="AA28" s="90"/>
      <c r="AB28" s="90"/>
      <c r="AC28" s="90"/>
      <c r="AD28" s="90"/>
      <c r="AE28" s="90"/>
      <c r="AF28" s="90"/>
      <c r="AG28" s="56"/>
      <c r="AH28" s="18"/>
      <c r="AI28" s="18"/>
      <c r="AJ28" s="90"/>
      <c r="AK28" s="90"/>
      <c r="AL28" s="90"/>
      <c r="AM28" s="57"/>
      <c r="AN28" s="90"/>
      <c r="AO28" s="57"/>
      <c r="AP28" s="57"/>
      <c r="AQ28" s="57"/>
      <c r="AR28" s="57"/>
      <c r="AS28" s="57"/>
      <c r="AT28" s="58"/>
      <c r="AV28" s="90"/>
      <c r="AW28" s="90"/>
      <c r="AX28" s="90"/>
      <c r="AY28" s="90"/>
      <c r="AZ28" s="90"/>
      <c r="BA28" s="90"/>
      <c r="BB28" s="90"/>
      <c r="BC28" s="90"/>
      <c r="BD28" s="90"/>
      <c r="BE28" s="90"/>
      <c r="BF28" s="90"/>
      <c r="BG28" s="58"/>
      <c r="BH28" s="90"/>
      <c r="BI28" s="90"/>
      <c r="BJ28" s="90"/>
      <c r="BK28" s="90"/>
      <c r="BL28" s="90"/>
      <c r="BM28" s="90"/>
      <c r="BN28" s="90"/>
      <c r="BO28" s="90"/>
      <c r="BP28" s="90"/>
      <c r="BQ28" s="58"/>
    </row>
    <row r="29" spans="1:70" s="55" customFormat="1" ht="21.6">
      <c r="A29" s="73">
        <v>31372</v>
      </c>
      <c r="B29" s="53" t="s">
        <v>214</v>
      </c>
      <c r="C29" s="81">
        <v>6</v>
      </c>
      <c r="D29" s="90"/>
      <c r="E29" s="90"/>
      <c r="F29" s="90">
        <v>1</v>
      </c>
      <c r="G29" s="90"/>
      <c r="H29" s="90"/>
      <c r="I29" s="90"/>
      <c r="J29" s="90">
        <v>1</v>
      </c>
      <c r="K29" s="90"/>
      <c r="L29" s="90">
        <v>1</v>
      </c>
      <c r="M29" s="90"/>
      <c r="N29" s="90"/>
      <c r="O29" s="90"/>
      <c r="P29" s="90" t="s">
        <v>247</v>
      </c>
      <c r="Q29" s="82"/>
      <c r="R29" s="90"/>
      <c r="S29" s="90"/>
      <c r="T29" s="90"/>
      <c r="U29" s="90">
        <v>1</v>
      </c>
      <c r="V29" s="90"/>
      <c r="W29" s="90"/>
      <c r="Y29" s="90">
        <v>1</v>
      </c>
      <c r="Z29" s="90"/>
      <c r="AA29" s="90">
        <v>1</v>
      </c>
      <c r="AB29" s="90"/>
      <c r="AC29" s="90"/>
      <c r="AD29" s="90">
        <v>1</v>
      </c>
      <c r="AE29" s="90"/>
      <c r="AF29" s="90"/>
      <c r="AG29" s="56"/>
      <c r="AH29" s="18"/>
      <c r="AI29" s="18">
        <v>1</v>
      </c>
      <c r="AJ29" s="90"/>
      <c r="AK29" s="90">
        <v>1</v>
      </c>
      <c r="AL29" s="90"/>
      <c r="AM29" s="57">
        <v>1</v>
      </c>
      <c r="AN29" s="90"/>
      <c r="AO29" s="57"/>
      <c r="AP29" s="57"/>
      <c r="AQ29" s="57">
        <v>1</v>
      </c>
      <c r="AR29" s="57">
        <v>1</v>
      </c>
      <c r="AS29" s="57"/>
      <c r="AT29" s="58"/>
      <c r="AV29" s="90">
        <v>1</v>
      </c>
      <c r="AW29" s="90">
        <v>1</v>
      </c>
      <c r="AX29" s="90">
        <v>1</v>
      </c>
      <c r="AY29" s="90"/>
      <c r="AZ29" s="90"/>
      <c r="BA29" s="90"/>
      <c r="BB29" s="90"/>
      <c r="BC29" s="90"/>
      <c r="BD29" s="90"/>
      <c r="BE29" s="90">
        <v>1</v>
      </c>
      <c r="BF29" s="90"/>
      <c r="BG29" s="58"/>
      <c r="BH29" s="90">
        <v>1</v>
      </c>
      <c r="BI29" s="90"/>
      <c r="BJ29" s="90">
        <v>1</v>
      </c>
      <c r="BK29" s="90"/>
      <c r="BL29" s="90"/>
      <c r="BM29" s="90"/>
      <c r="BN29" s="90"/>
      <c r="BO29" s="90"/>
      <c r="BP29" s="90"/>
      <c r="BQ29" s="58"/>
      <c r="BR29" s="55">
        <v>1</v>
      </c>
    </row>
    <row r="30" spans="1:70" s="55" customFormat="1" ht="12">
      <c r="A30" s="73">
        <v>31384</v>
      </c>
      <c r="B30" s="53" t="s">
        <v>215</v>
      </c>
      <c r="C30" s="81">
        <v>6</v>
      </c>
      <c r="D30" s="90">
        <v>1</v>
      </c>
      <c r="E30" s="90"/>
      <c r="F30" s="90"/>
      <c r="G30" s="90"/>
      <c r="H30" s="90">
        <v>1</v>
      </c>
      <c r="I30" s="90"/>
      <c r="J30" s="90"/>
      <c r="K30" s="90"/>
      <c r="L30" s="90">
        <v>1</v>
      </c>
      <c r="M30" s="90"/>
      <c r="N30" s="90"/>
      <c r="O30" s="90"/>
      <c r="P30" s="90" t="s">
        <v>216</v>
      </c>
      <c r="Q30" s="82"/>
      <c r="R30" s="90"/>
      <c r="S30" s="90"/>
      <c r="T30" s="90"/>
      <c r="U30" s="90"/>
      <c r="V30" s="90"/>
      <c r="W30" s="90"/>
      <c r="Y30" s="90"/>
      <c r="Z30" s="90">
        <v>1</v>
      </c>
      <c r="AA30" s="90"/>
      <c r="AB30" s="90"/>
      <c r="AC30" s="90">
        <v>1</v>
      </c>
      <c r="AD30" s="90"/>
      <c r="AE30" s="90">
        <v>1</v>
      </c>
      <c r="AF30" s="90"/>
      <c r="AG30" s="56"/>
      <c r="AH30" s="18"/>
      <c r="AI30" s="18">
        <v>1</v>
      </c>
      <c r="AJ30" s="90"/>
      <c r="AK30" s="90">
        <v>1</v>
      </c>
      <c r="AL30" s="90"/>
      <c r="AM30" s="57"/>
      <c r="AN30" s="90">
        <v>1</v>
      </c>
      <c r="AO30" s="57"/>
      <c r="AP30" s="57">
        <v>1</v>
      </c>
      <c r="AQ30" s="57"/>
      <c r="AR30" s="57">
        <v>1</v>
      </c>
      <c r="AS30" s="57"/>
      <c r="AT30" s="58"/>
      <c r="AV30" s="90"/>
      <c r="AW30" s="90">
        <v>1</v>
      </c>
      <c r="AX30" s="90"/>
      <c r="AY30" s="90">
        <v>1</v>
      </c>
      <c r="AZ30" s="90">
        <v>1</v>
      </c>
      <c r="BA30" s="90">
        <v>1</v>
      </c>
      <c r="BB30" s="90"/>
      <c r="BC30" s="90"/>
      <c r="BD30" s="90"/>
      <c r="BE30" s="90">
        <v>1</v>
      </c>
      <c r="BF30" s="90"/>
      <c r="BG30" s="58"/>
      <c r="BH30" s="90"/>
      <c r="BI30" s="90">
        <v>1</v>
      </c>
      <c r="BJ30" s="90"/>
      <c r="BK30" s="90"/>
      <c r="BL30" s="90"/>
      <c r="BM30" s="90"/>
      <c r="BN30" s="90">
        <v>1</v>
      </c>
      <c r="BO30" s="90">
        <v>1</v>
      </c>
      <c r="BP30" s="90"/>
      <c r="BQ30" s="58"/>
      <c r="BR30" s="55">
        <v>1</v>
      </c>
    </row>
    <row r="31" spans="1:70" s="55" customFormat="1">
      <c r="A31" s="73">
        <v>31386</v>
      </c>
      <c r="B31" s="53" t="s">
        <v>198</v>
      </c>
      <c r="C31" s="81">
        <v>6</v>
      </c>
      <c r="D31" s="90"/>
      <c r="E31" s="90"/>
      <c r="F31" s="90"/>
      <c r="G31" s="90"/>
      <c r="H31" s="90"/>
      <c r="I31" s="90"/>
      <c r="J31" s="90"/>
      <c r="K31" s="90"/>
      <c r="L31" s="90"/>
      <c r="M31" s="90"/>
      <c r="N31" s="90"/>
      <c r="O31" s="90"/>
      <c r="P31" s="90"/>
      <c r="Q31" s="82"/>
      <c r="R31" s="90"/>
      <c r="S31" s="90"/>
      <c r="T31" s="90"/>
      <c r="U31" s="90"/>
      <c r="V31" s="90"/>
      <c r="W31" s="90"/>
      <c r="Y31" s="90"/>
      <c r="Z31" s="90"/>
      <c r="AA31" s="90"/>
      <c r="AB31" s="90"/>
      <c r="AC31" s="90"/>
      <c r="AD31" s="90"/>
      <c r="AE31" s="90"/>
      <c r="AF31" s="90"/>
      <c r="AG31" s="56"/>
      <c r="AH31" s="18"/>
      <c r="AI31" s="18"/>
      <c r="AJ31" s="90"/>
      <c r="AK31" s="90"/>
      <c r="AL31" s="90"/>
      <c r="AM31" s="57"/>
      <c r="AN31" s="90"/>
      <c r="AO31" s="57"/>
      <c r="AP31" s="57"/>
      <c r="AQ31" s="57"/>
      <c r="AR31" s="57"/>
      <c r="AS31" s="57"/>
      <c r="AT31" s="58"/>
      <c r="AV31" s="90"/>
      <c r="AW31" s="90"/>
      <c r="AX31" s="90"/>
      <c r="AY31" s="90"/>
      <c r="AZ31" s="90"/>
      <c r="BA31" s="90"/>
      <c r="BB31" s="90"/>
      <c r="BC31" s="90"/>
      <c r="BD31" s="90"/>
      <c r="BE31" s="90"/>
      <c r="BF31" s="90"/>
      <c r="BG31" s="58"/>
      <c r="BH31" s="90"/>
      <c r="BI31" s="90"/>
      <c r="BJ31" s="90"/>
      <c r="BK31" s="90"/>
      <c r="BL31" s="90"/>
      <c r="BM31" s="90"/>
      <c r="BN31" s="90"/>
      <c r="BO31" s="90"/>
      <c r="BP31" s="90"/>
      <c r="BQ31" s="58"/>
    </row>
    <row r="32" spans="1:70" s="55" customFormat="1">
      <c r="A32" s="73">
        <v>31389</v>
      </c>
      <c r="B32" s="53" t="s">
        <v>175</v>
      </c>
      <c r="C32" s="81">
        <v>6</v>
      </c>
      <c r="D32" s="90"/>
      <c r="E32" s="90"/>
      <c r="F32" s="90"/>
      <c r="G32" s="90"/>
      <c r="H32" s="90"/>
      <c r="I32" s="90"/>
      <c r="J32" s="90"/>
      <c r="K32" s="90"/>
      <c r="L32" s="90"/>
      <c r="M32" s="90"/>
      <c r="N32" s="90"/>
      <c r="O32" s="90"/>
      <c r="P32" s="90"/>
      <c r="Q32" s="82"/>
      <c r="R32" s="90"/>
      <c r="S32" s="90"/>
      <c r="T32" s="90"/>
      <c r="U32" s="90"/>
      <c r="V32" s="90"/>
      <c r="W32" s="90"/>
      <c r="Y32" s="90"/>
      <c r="Z32" s="90"/>
      <c r="AA32" s="90"/>
      <c r="AB32" s="90"/>
      <c r="AC32" s="90"/>
      <c r="AD32" s="90"/>
      <c r="AE32" s="90"/>
      <c r="AF32" s="90"/>
      <c r="AG32" s="56"/>
      <c r="AH32" s="18"/>
      <c r="AI32" s="18"/>
      <c r="AJ32" s="90"/>
      <c r="AK32" s="90"/>
      <c r="AL32" s="90"/>
      <c r="AM32" s="57"/>
      <c r="AN32" s="90"/>
      <c r="AO32" s="57"/>
      <c r="AP32" s="57"/>
      <c r="AQ32" s="57"/>
      <c r="AR32" s="57"/>
      <c r="AS32" s="57"/>
      <c r="AT32" s="58"/>
      <c r="AV32" s="90"/>
      <c r="AW32" s="90"/>
      <c r="AX32" s="90"/>
      <c r="AY32" s="90"/>
      <c r="AZ32" s="90"/>
      <c r="BA32" s="90"/>
      <c r="BB32" s="90"/>
      <c r="BC32" s="90"/>
      <c r="BD32" s="90"/>
      <c r="BE32" s="90"/>
      <c r="BF32" s="90"/>
      <c r="BG32" s="58"/>
      <c r="BH32" s="90"/>
      <c r="BI32" s="90"/>
      <c r="BJ32" s="90"/>
      <c r="BK32" s="90"/>
      <c r="BL32" s="90"/>
      <c r="BM32" s="90"/>
      <c r="BN32" s="90"/>
      <c r="BO32" s="90"/>
      <c r="BP32" s="90"/>
      <c r="BQ32" s="58"/>
    </row>
    <row r="33" spans="1:70" s="55" customFormat="1" ht="12">
      <c r="A33" s="73">
        <v>31390</v>
      </c>
      <c r="B33" s="53" t="s">
        <v>217</v>
      </c>
      <c r="C33" s="81">
        <v>6</v>
      </c>
      <c r="D33" s="90">
        <v>1</v>
      </c>
      <c r="E33" s="90"/>
      <c r="F33" s="90"/>
      <c r="G33" s="90"/>
      <c r="H33" s="90">
        <v>1</v>
      </c>
      <c r="I33" s="90"/>
      <c r="J33" s="90"/>
      <c r="K33" s="90"/>
      <c r="L33" s="90">
        <v>1</v>
      </c>
      <c r="M33" s="90"/>
      <c r="N33" s="90"/>
      <c r="O33" s="90"/>
      <c r="P33" s="90" t="s">
        <v>218</v>
      </c>
      <c r="Q33" s="82"/>
      <c r="R33" s="90"/>
      <c r="S33" s="90"/>
      <c r="T33" s="90"/>
      <c r="U33" s="90"/>
      <c r="V33" s="90"/>
      <c r="W33" s="90"/>
      <c r="Y33" s="90"/>
      <c r="Z33" s="90">
        <v>1</v>
      </c>
      <c r="AA33" s="90"/>
      <c r="AB33" s="90">
        <v>1</v>
      </c>
      <c r="AC33" s="90"/>
      <c r="AD33" s="90"/>
      <c r="AE33" s="90">
        <v>1</v>
      </c>
      <c r="AF33" s="90"/>
      <c r="AG33" s="56"/>
      <c r="AH33" s="18">
        <v>1</v>
      </c>
      <c r="AI33" s="18"/>
      <c r="AJ33" s="90"/>
      <c r="AK33" s="90">
        <v>1</v>
      </c>
      <c r="AL33" s="90"/>
      <c r="AM33" s="57"/>
      <c r="AN33" s="90">
        <v>1</v>
      </c>
      <c r="AO33" s="57"/>
      <c r="AP33" s="57">
        <v>1</v>
      </c>
      <c r="AQ33" s="57"/>
      <c r="AR33" s="57">
        <v>1</v>
      </c>
      <c r="AS33" s="57"/>
      <c r="AT33" s="58"/>
      <c r="AV33" s="90"/>
      <c r="AW33" s="90">
        <v>1</v>
      </c>
      <c r="AX33" s="90"/>
      <c r="AY33" s="90">
        <v>1</v>
      </c>
      <c r="AZ33" s="90">
        <v>1</v>
      </c>
      <c r="BA33" s="90"/>
      <c r="BB33" s="90"/>
      <c r="BC33" s="90"/>
      <c r="BD33" s="90"/>
      <c r="BE33" s="90"/>
      <c r="BF33" s="90"/>
      <c r="BG33" s="58"/>
      <c r="BH33" s="90">
        <v>1</v>
      </c>
      <c r="BI33" s="90">
        <v>1</v>
      </c>
      <c r="BJ33" s="90"/>
      <c r="BK33" s="90"/>
      <c r="BL33" s="90"/>
      <c r="BM33" s="90"/>
      <c r="BN33" s="90">
        <v>1</v>
      </c>
      <c r="BO33" s="90"/>
      <c r="BP33" s="90"/>
      <c r="BQ33" s="58"/>
      <c r="BR33" s="55">
        <v>1</v>
      </c>
    </row>
    <row r="34" spans="1:70" s="55" customFormat="1" ht="21.6">
      <c r="A34" s="73">
        <v>31401</v>
      </c>
      <c r="B34" s="53" t="s">
        <v>219</v>
      </c>
      <c r="C34" s="81">
        <v>6</v>
      </c>
      <c r="D34" s="90"/>
      <c r="E34" s="90"/>
      <c r="F34" s="90">
        <v>1</v>
      </c>
      <c r="G34" s="90"/>
      <c r="H34" s="90"/>
      <c r="I34" s="90"/>
      <c r="J34" s="90">
        <v>1</v>
      </c>
      <c r="K34" s="90"/>
      <c r="L34" s="90"/>
      <c r="M34" s="90"/>
      <c r="N34" s="90">
        <v>1</v>
      </c>
      <c r="O34" s="90"/>
      <c r="P34" s="90"/>
      <c r="Q34" s="82"/>
      <c r="R34" s="90"/>
      <c r="S34" s="90"/>
      <c r="T34" s="90"/>
      <c r="U34" s="90"/>
      <c r="V34" s="90"/>
      <c r="W34" s="58" t="s">
        <v>220</v>
      </c>
      <c r="Y34" s="90">
        <v>1</v>
      </c>
      <c r="Z34" s="90"/>
      <c r="AA34" s="90"/>
      <c r="AB34" s="90">
        <v>1</v>
      </c>
      <c r="AC34" s="90"/>
      <c r="AD34" s="90">
        <v>1</v>
      </c>
      <c r="AE34" s="90"/>
      <c r="AF34" s="90"/>
      <c r="AG34" s="56"/>
      <c r="AH34" s="18"/>
      <c r="AI34" s="18">
        <v>1</v>
      </c>
      <c r="AJ34" s="90">
        <v>1</v>
      </c>
      <c r="AK34" s="90"/>
      <c r="AL34" s="90"/>
      <c r="AM34" s="57">
        <v>1</v>
      </c>
      <c r="AN34" s="90"/>
      <c r="AO34" s="57"/>
      <c r="AP34" s="57">
        <v>1</v>
      </c>
      <c r="AQ34" s="57"/>
      <c r="AR34" s="57">
        <v>1</v>
      </c>
      <c r="AS34" s="57"/>
      <c r="AT34" s="58"/>
      <c r="AV34" s="90">
        <v>1</v>
      </c>
      <c r="AW34" s="90">
        <v>1</v>
      </c>
      <c r="AX34" s="90"/>
      <c r="AY34" s="90">
        <v>1</v>
      </c>
      <c r="AZ34" s="90">
        <v>1</v>
      </c>
      <c r="BA34" s="90">
        <v>1</v>
      </c>
      <c r="BB34" s="90"/>
      <c r="BC34" s="90"/>
      <c r="BD34" s="90">
        <v>1</v>
      </c>
      <c r="BE34" s="90">
        <v>1</v>
      </c>
      <c r="BF34" s="90">
        <v>1</v>
      </c>
      <c r="BG34" s="58"/>
      <c r="BH34" s="90"/>
      <c r="BI34" s="90">
        <v>1</v>
      </c>
      <c r="BJ34" s="90"/>
      <c r="BK34" s="90"/>
      <c r="BL34" s="90"/>
      <c r="BM34" s="90"/>
      <c r="BN34" s="90"/>
      <c r="BO34" s="90"/>
      <c r="BP34" s="90"/>
      <c r="BQ34" s="58"/>
      <c r="BR34" s="55">
        <v>1</v>
      </c>
    </row>
    <row r="35" spans="1:70" s="55" customFormat="1">
      <c r="A35" s="73">
        <v>31402</v>
      </c>
      <c r="B35" s="53" t="s">
        <v>204</v>
      </c>
      <c r="C35" s="81">
        <v>6</v>
      </c>
      <c r="D35" s="90"/>
      <c r="E35" s="90"/>
      <c r="F35" s="90"/>
      <c r="G35" s="90"/>
      <c r="H35" s="90"/>
      <c r="I35" s="90"/>
      <c r="J35" s="90"/>
      <c r="K35" s="90"/>
      <c r="L35" s="90"/>
      <c r="M35" s="90"/>
      <c r="N35" s="90"/>
      <c r="O35" s="90"/>
      <c r="P35" s="90"/>
      <c r="Q35" s="82"/>
      <c r="R35" s="90"/>
      <c r="S35" s="90"/>
      <c r="T35" s="90"/>
      <c r="U35" s="90"/>
      <c r="V35" s="90"/>
      <c r="W35" s="90"/>
      <c r="Y35" s="90"/>
      <c r="Z35" s="90"/>
      <c r="AA35" s="90"/>
      <c r="AB35" s="90"/>
      <c r="AC35" s="90"/>
      <c r="AD35" s="90"/>
      <c r="AE35" s="90"/>
      <c r="AF35" s="90"/>
      <c r="AG35" s="56"/>
      <c r="AH35" s="18"/>
      <c r="AI35" s="18"/>
      <c r="AJ35" s="90"/>
      <c r="AK35" s="90"/>
      <c r="AL35" s="90"/>
      <c r="AM35" s="57"/>
      <c r="AN35" s="90"/>
      <c r="AO35" s="57"/>
      <c r="AP35" s="57"/>
      <c r="AQ35" s="57"/>
      <c r="AR35" s="57"/>
      <c r="AS35" s="57"/>
      <c r="AT35" s="58"/>
      <c r="AV35" s="90"/>
      <c r="AW35" s="90"/>
      <c r="AX35" s="90"/>
      <c r="AY35" s="90"/>
      <c r="AZ35" s="90"/>
      <c r="BA35" s="90"/>
      <c r="BB35" s="90"/>
      <c r="BC35" s="90"/>
      <c r="BD35" s="90"/>
      <c r="BE35" s="90"/>
      <c r="BF35" s="90"/>
      <c r="BG35" s="58"/>
      <c r="BH35" s="90"/>
      <c r="BI35" s="90"/>
      <c r="BJ35" s="90"/>
      <c r="BK35" s="90"/>
      <c r="BL35" s="90"/>
      <c r="BM35" s="90"/>
      <c r="BN35" s="90"/>
      <c r="BO35" s="90"/>
      <c r="BP35" s="90"/>
      <c r="BQ35" s="58"/>
    </row>
    <row r="36" spans="1:70" s="55" customFormat="1">
      <c r="A36" s="73">
        <v>31403</v>
      </c>
      <c r="B36" s="53" t="s">
        <v>205</v>
      </c>
      <c r="C36" s="81">
        <v>6</v>
      </c>
      <c r="D36" s="90"/>
      <c r="E36" s="90"/>
      <c r="F36" s="90"/>
      <c r="G36" s="90"/>
      <c r="H36" s="90"/>
      <c r="I36" s="90"/>
      <c r="J36" s="90"/>
      <c r="K36" s="90"/>
      <c r="L36" s="90"/>
      <c r="M36" s="90"/>
      <c r="N36" s="90"/>
      <c r="O36" s="90"/>
      <c r="P36" s="90"/>
      <c r="Q36" s="82"/>
      <c r="R36" s="90"/>
      <c r="S36" s="90"/>
      <c r="T36" s="90"/>
      <c r="U36" s="90"/>
      <c r="V36" s="90"/>
      <c r="W36" s="90"/>
      <c r="Y36" s="90"/>
      <c r="Z36" s="90"/>
      <c r="AA36" s="90"/>
      <c r="AB36" s="90"/>
      <c r="AC36" s="90"/>
      <c r="AD36" s="90"/>
      <c r="AE36" s="90"/>
      <c r="AF36" s="90"/>
      <c r="AG36" s="56"/>
      <c r="AH36" s="18"/>
      <c r="AI36" s="18"/>
      <c r="AJ36" s="90"/>
      <c r="AK36" s="90"/>
      <c r="AL36" s="90"/>
      <c r="AM36" s="57"/>
      <c r="AN36" s="90"/>
      <c r="AO36" s="57"/>
      <c r="AP36" s="57"/>
      <c r="AQ36" s="57"/>
      <c r="AR36" s="57"/>
      <c r="AS36" s="57"/>
      <c r="AT36" s="58"/>
      <c r="AV36" s="90"/>
      <c r="AW36" s="90"/>
      <c r="AX36" s="90"/>
      <c r="AY36" s="90"/>
      <c r="AZ36" s="90"/>
      <c r="BA36" s="90"/>
      <c r="BB36" s="90"/>
      <c r="BC36" s="90"/>
      <c r="BD36" s="90"/>
      <c r="BE36" s="90"/>
      <c r="BF36" s="90"/>
      <c r="BG36" s="58"/>
      <c r="BH36" s="90"/>
      <c r="BI36" s="90"/>
      <c r="BJ36" s="90"/>
      <c r="BK36" s="90"/>
      <c r="BL36" s="90"/>
      <c r="BM36" s="90"/>
      <c r="BN36" s="90"/>
      <c r="BO36" s="90"/>
      <c r="BP36" s="90"/>
      <c r="BQ36" s="58"/>
    </row>
    <row r="37" spans="1:70" s="39" customFormat="1" ht="20.399999999999999" hidden="1" customHeight="1">
      <c r="A37" s="29"/>
      <c r="B37" s="30"/>
      <c r="C37" s="30"/>
      <c r="D37" s="31"/>
      <c r="E37" s="31"/>
      <c r="F37" s="31"/>
      <c r="G37" s="31"/>
      <c r="H37" s="31"/>
      <c r="I37" s="31"/>
      <c r="J37" s="31"/>
      <c r="K37" s="30"/>
      <c r="L37" s="32"/>
      <c r="M37" s="30"/>
      <c r="N37" s="32"/>
      <c r="O37" s="37"/>
      <c r="P37" s="31"/>
      <c r="Q37" s="31"/>
      <c r="R37" s="31"/>
      <c r="S37" s="30"/>
      <c r="T37" s="32"/>
      <c r="U37" s="30"/>
      <c r="V37" s="32"/>
      <c r="W37" s="37"/>
      <c r="X37" s="46"/>
      <c r="Y37" s="31"/>
      <c r="Z37" s="31"/>
      <c r="AA37" s="31"/>
      <c r="AB37" s="30"/>
      <c r="AC37" s="31"/>
      <c r="AD37" s="31"/>
      <c r="AE37" s="31"/>
      <c r="AF37" s="31"/>
      <c r="AG37" s="31"/>
      <c r="AH37" s="31"/>
      <c r="AI37" s="31"/>
      <c r="AJ37" s="31"/>
      <c r="AK37" s="31"/>
      <c r="AL37" s="31"/>
      <c r="AM37" s="31"/>
      <c r="AN37" s="31"/>
      <c r="AO37" s="31"/>
      <c r="AP37" s="31"/>
      <c r="AQ37" s="31"/>
      <c r="AR37" s="31"/>
      <c r="AS37" s="31"/>
      <c r="AT37" s="31"/>
      <c r="AU37" s="46"/>
      <c r="AV37" s="31"/>
      <c r="AW37" s="31"/>
      <c r="AX37" s="31"/>
      <c r="AY37" s="31"/>
      <c r="AZ37" s="31"/>
      <c r="BA37" s="31"/>
      <c r="BB37" s="31"/>
      <c r="BC37" s="31"/>
      <c r="BD37" s="31"/>
      <c r="BE37" s="31"/>
      <c r="BF37" s="31"/>
      <c r="BG37" s="31"/>
      <c r="BH37" s="31"/>
      <c r="BI37" s="31"/>
      <c r="BJ37" s="31"/>
      <c r="BK37" s="31"/>
      <c r="BL37" s="31"/>
      <c r="BM37" s="31"/>
      <c r="BN37" s="31"/>
      <c r="BO37" s="31"/>
      <c r="BP37" s="31"/>
      <c r="BQ37" s="31"/>
      <c r="BR37" s="31"/>
    </row>
    <row r="38" spans="1:70" s="14" customFormat="1" ht="24.6" customHeight="1">
      <c r="A38" s="179" t="s">
        <v>170</v>
      </c>
      <c r="B38" s="180"/>
      <c r="C38" s="181"/>
      <c r="D38" s="43">
        <f t="shared" ref="D38:O38" si="0">SUM(D18:D36)</f>
        <v>2</v>
      </c>
      <c r="E38" s="43">
        <f t="shared" si="0"/>
        <v>2</v>
      </c>
      <c r="F38" s="43">
        <f t="shared" si="0"/>
        <v>2</v>
      </c>
      <c r="G38" s="43">
        <f t="shared" si="0"/>
        <v>0</v>
      </c>
      <c r="H38" s="43">
        <f t="shared" si="0"/>
        <v>4</v>
      </c>
      <c r="I38" s="43">
        <f t="shared" si="0"/>
        <v>2</v>
      </c>
      <c r="J38" s="43">
        <f t="shared" si="0"/>
        <v>2</v>
      </c>
      <c r="K38" s="43">
        <f t="shared" si="0"/>
        <v>0</v>
      </c>
      <c r="L38" s="43">
        <f t="shared" si="0"/>
        <v>5</v>
      </c>
      <c r="M38" s="43">
        <f t="shared" si="0"/>
        <v>2</v>
      </c>
      <c r="N38" s="43">
        <f t="shared" si="0"/>
        <v>2</v>
      </c>
      <c r="O38" s="43">
        <f t="shared" si="0"/>
        <v>0</v>
      </c>
      <c r="P38" s="44"/>
      <c r="Q38" s="44"/>
      <c r="R38" s="43">
        <f>SUM(R18:R36)</f>
        <v>1</v>
      </c>
      <c r="S38" s="43">
        <f>SUM(S18:S36)</f>
        <v>1</v>
      </c>
      <c r="T38" s="43">
        <f>SUM(T18:T36)</f>
        <v>1</v>
      </c>
      <c r="U38" s="43">
        <f>SUM(U18:U36)</f>
        <v>1</v>
      </c>
      <c r="V38" s="43">
        <f>SUM(V18:V36)</f>
        <v>0</v>
      </c>
      <c r="W38" s="45"/>
      <c r="X38" s="47"/>
      <c r="Y38" s="43">
        <f t="shared" ref="Y38:AS38" si="1">SUM(Y18:Y36)</f>
        <v>5</v>
      </c>
      <c r="Z38" s="43">
        <f t="shared" si="1"/>
        <v>4</v>
      </c>
      <c r="AA38" s="43">
        <f t="shared" si="1"/>
        <v>3</v>
      </c>
      <c r="AB38" s="43">
        <f t="shared" si="1"/>
        <v>4</v>
      </c>
      <c r="AC38" s="43">
        <f t="shared" si="1"/>
        <v>2</v>
      </c>
      <c r="AD38" s="43">
        <f t="shared" si="1"/>
        <v>3</v>
      </c>
      <c r="AE38" s="43">
        <f t="shared" si="1"/>
        <v>5</v>
      </c>
      <c r="AF38" s="43">
        <f t="shared" si="1"/>
        <v>1</v>
      </c>
      <c r="AG38" s="43">
        <f t="shared" si="1"/>
        <v>0</v>
      </c>
      <c r="AH38" s="43">
        <f t="shared" si="1"/>
        <v>3</v>
      </c>
      <c r="AI38" s="43">
        <f t="shared" si="1"/>
        <v>6</v>
      </c>
      <c r="AJ38" s="43">
        <f t="shared" si="1"/>
        <v>2</v>
      </c>
      <c r="AK38" s="43">
        <f t="shared" si="1"/>
        <v>6</v>
      </c>
      <c r="AL38" s="43">
        <f t="shared" si="1"/>
        <v>1</v>
      </c>
      <c r="AM38" s="43">
        <f t="shared" si="1"/>
        <v>3</v>
      </c>
      <c r="AN38" s="43">
        <f t="shared" si="1"/>
        <v>5</v>
      </c>
      <c r="AO38" s="43">
        <f t="shared" si="1"/>
        <v>1</v>
      </c>
      <c r="AP38" s="43">
        <f t="shared" si="1"/>
        <v>5</v>
      </c>
      <c r="AQ38" s="43">
        <f t="shared" si="1"/>
        <v>4</v>
      </c>
      <c r="AR38" s="43">
        <f t="shared" si="1"/>
        <v>5</v>
      </c>
      <c r="AS38" s="43">
        <f t="shared" si="1"/>
        <v>4</v>
      </c>
      <c r="AT38" s="45"/>
      <c r="AU38" s="47"/>
      <c r="AV38" s="43">
        <f t="shared" ref="AV38:BF38" si="2">SUM(AV18:AV36)</f>
        <v>3</v>
      </c>
      <c r="AW38" s="43">
        <f t="shared" si="2"/>
        <v>8</v>
      </c>
      <c r="AX38" s="43">
        <f t="shared" si="2"/>
        <v>4</v>
      </c>
      <c r="AY38" s="43">
        <f t="shared" si="2"/>
        <v>6</v>
      </c>
      <c r="AZ38" s="43">
        <f t="shared" si="2"/>
        <v>5</v>
      </c>
      <c r="BA38" s="43">
        <f t="shared" si="2"/>
        <v>5</v>
      </c>
      <c r="BB38" s="43">
        <f t="shared" si="2"/>
        <v>0</v>
      </c>
      <c r="BC38" s="43">
        <f t="shared" si="2"/>
        <v>0</v>
      </c>
      <c r="BD38" s="43">
        <f t="shared" si="2"/>
        <v>1</v>
      </c>
      <c r="BE38" s="43">
        <f t="shared" si="2"/>
        <v>6</v>
      </c>
      <c r="BF38" s="43">
        <f t="shared" si="2"/>
        <v>2</v>
      </c>
      <c r="BG38" s="44"/>
      <c r="BH38" s="43">
        <f t="shared" ref="BH38:BP38" si="3">SUM(BH18:BH36)</f>
        <v>6</v>
      </c>
      <c r="BI38" s="43">
        <f t="shared" si="3"/>
        <v>5</v>
      </c>
      <c r="BJ38" s="43">
        <f t="shared" si="3"/>
        <v>5</v>
      </c>
      <c r="BK38" s="43">
        <f t="shared" si="3"/>
        <v>2</v>
      </c>
      <c r="BL38" s="43">
        <f t="shared" si="3"/>
        <v>2</v>
      </c>
      <c r="BM38" s="43">
        <f t="shared" si="3"/>
        <v>1</v>
      </c>
      <c r="BN38" s="43">
        <f t="shared" si="3"/>
        <v>6</v>
      </c>
      <c r="BO38" s="43">
        <f t="shared" si="3"/>
        <v>3</v>
      </c>
      <c r="BP38" s="43">
        <f t="shared" si="3"/>
        <v>5</v>
      </c>
      <c r="BQ38" s="44"/>
    </row>
    <row r="39" spans="1:70">
      <c r="L39" s="15"/>
      <c r="M39" s="15"/>
      <c r="N39" s="15"/>
      <c r="O39" s="15"/>
    </row>
    <row r="40" spans="1:70">
      <c r="L40" s="15"/>
      <c r="M40" s="15"/>
      <c r="N40" s="15"/>
      <c r="O40" s="15"/>
    </row>
    <row r="41" spans="1:70" ht="22.8" customHeight="1">
      <c r="C41" s="75" t="s">
        <v>248</v>
      </c>
      <c r="D41" s="75">
        <f t="shared" ref="D41:AI41" si="4">COUNTIFS($C$18:$C$36,3,D$18:D$36,1)</f>
        <v>0</v>
      </c>
      <c r="E41" s="75">
        <f t="shared" si="4"/>
        <v>0</v>
      </c>
      <c r="F41" s="75">
        <f t="shared" si="4"/>
        <v>0</v>
      </c>
      <c r="G41" s="75">
        <f t="shared" si="4"/>
        <v>0</v>
      </c>
      <c r="H41" s="75">
        <f t="shared" si="4"/>
        <v>0</v>
      </c>
      <c r="I41" s="75">
        <f t="shared" si="4"/>
        <v>0</v>
      </c>
      <c r="J41" s="75">
        <f t="shared" si="4"/>
        <v>0</v>
      </c>
      <c r="K41" s="75">
        <f t="shared" si="4"/>
        <v>0</v>
      </c>
      <c r="L41" s="75">
        <f t="shared" si="4"/>
        <v>0</v>
      </c>
      <c r="M41" s="75">
        <f t="shared" si="4"/>
        <v>0</v>
      </c>
      <c r="N41" s="75">
        <f t="shared" si="4"/>
        <v>0</v>
      </c>
      <c r="O41" s="75">
        <f t="shared" si="4"/>
        <v>0</v>
      </c>
      <c r="P41" s="75">
        <f t="shared" si="4"/>
        <v>0</v>
      </c>
      <c r="Q41" s="75">
        <f t="shared" si="4"/>
        <v>0</v>
      </c>
      <c r="R41" s="75">
        <f t="shared" si="4"/>
        <v>0</v>
      </c>
      <c r="S41" s="75">
        <f t="shared" si="4"/>
        <v>0</v>
      </c>
      <c r="T41" s="75">
        <f t="shared" si="4"/>
        <v>0</v>
      </c>
      <c r="U41" s="75">
        <f t="shared" si="4"/>
        <v>0</v>
      </c>
      <c r="V41" s="75">
        <f t="shared" si="4"/>
        <v>0</v>
      </c>
      <c r="W41" s="75">
        <f t="shared" si="4"/>
        <v>0</v>
      </c>
      <c r="X41" s="75">
        <f t="shared" si="4"/>
        <v>0</v>
      </c>
      <c r="Y41" s="75">
        <f t="shared" si="4"/>
        <v>0</v>
      </c>
      <c r="Z41" s="75">
        <f t="shared" si="4"/>
        <v>0</v>
      </c>
      <c r="AA41" s="75">
        <f t="shared" si="4"/>
        <v>0</v>
      </c>
      <c r="AB41" s="75">
        <f t="shared" si="4"/>
        <v>0</v>
      </c>
      <c r="AC41" s="75">
        <f t="shared" si="4"/>
        <v>0</v>
      </c>
      <c r="AD41" s="75">
        <f t="shared" si="4"/>
        <v>0</v>
      </c>
      <c r="AE41" s="75">
        <f t="shared" si="4"/>
        <v>0</v>
      </c>
      <c r="AF41" s="75">
        <f t="shared" si="4"/>
        <v>0</v>
      </c>
      <c r="AG41" s="75">
        <f t="shared" si="4"/>
        <v>0</v>
      </c>
      <c r="AH41" s="75">
        <f t="shared" si="4"/>
        <v>0</v>
      </c>
      <c r="AI41" s="75">
        <f t="shared" si="4"/>
        <v>0</v>
      </c>
      <c r="AJ41" s="75">
        <f t="shared" ref="AJ41:BQ41" si="5">COUNTIFS($C$18:$C$36,3,AJ$18:AJ$36,1)</f>
        <v>0</v>
      </c>
      <c r="AK41" s="75">
        <f t="shared" si="5"/>
        <v>0</v>
      </c>
      <c r="AL41" s="75">
        <f t="shared" si="5"/>
        <v>0</v>
      </c>
      <c r="AM41" s="75">
        <f t="shared" si="5"/>
        <v>0</v>
      </c>
      <c r="AN41" s="75">
        <f t="shared" si="5"/>
        <v>0</v>
      </c>
      <c r="AO41" s="75">
        <f t="shared" si="5"/>
        <v>0</v>
      </c>
      <c r="AP41" s="75">
        <f t="shared" si="5"/>
        <v>0</v>
      </c>
      <c r="AQ41" s="75">
        <f t="shared" si="5"/>
        <v>0</v>
      </c>
      <c r="AR41" s="75">
        <f t="shared" si="5"/>
        <v>0</v>
      </c>
      <c r="AS41" s="75">
        <f t="shared" si="5"/>
        <v>0</v>
      </c>
      <c r="AT41" s="75">
        <f t="shared" si="5"/>
        <v>0</v>
      </c>
      <c r="AU41" s="75">
        <f t="shared" si="5"/>
        <v>0</v>
      </c>
      <c r="AV41" s="75">
        <f t="shared" si="5"/>
        <v>0</v>
      </c>
      <c r="AW41" s="75">
        <f t="shared" si="5"/>
        <v>0</v>
      </c>
      <c r="AX41" s="75">
        <f t="shared" si="5"/>
        <v>0</v>
      </c>
      <c r="AY41" s="75">
        <f t="shared" si="5"/>
        <v>0</v>
      </c>
      <c r="AZ41" s="75">
        <f t="shared" si="5"/>
        <v>0</v>
      </c>
      <c r="BA41" s="75">
        <f t="shared" si="5"/>
        <v>0</v>
      </c>
      <c r="BB41" s="75">
        <f t="shared" si="5"/>
        <v>0</v>
      </c>
      <c r="BC41" s="75">
        <f t="shared" si="5"/>
        <v>0</v>
      </c>
      <c r="BD41" s="75">
        <f t="shared" si="5"/>
        <v>0</v>
      </c>
      <c r="BE41" s="75">
        <f t="shared" si="5"/>
        <v>0</v>
      </c>
      <c r="BF41" s="75">
        <f t="shared" si="5"/>
        <v>0</v>
      </c>
      <c r="BG41" s="75">
        <f t="shared" si="5"/>
        <v>0</v>
      </c>
      <c r="BH41" s="75">
        <f t="shared" si="5"/>
        <v>0</v>
      </c>
      <c r="BI41" s="75">
        <f t="shared" si="5"/>
        <v>0</v>
      </c>
      <c r="BJ41" s="75">
        <f t="shared" si="5"/>
        <v>0</v>
      </c>
      <c r="BK41" s="75">
        <f t="shared" si="5"/>
        <v>0</v>
      </c>
      <c r="BL41" s="75">
        <f t="shared" si="5"/>
        <v>0</v>
      </c>
      <c r="BM41" s="75">
        <f t="shared" si="5"/>
        <v>0</v>
      </c>
      <c r="BN41" s="75">
        <f t="shared" si="5"/>
        <v>0</v>
      </c>
      <c r="BO41" s="75">
        <f t="shared" si="5"/>
        <v>0</v>
      </c>
      <c r="BP41" s="75">
        <f t="shared" si="5"/>
        <v>0</v>
      </c>
      <c r="BQ41" s="75">
        <f t="shared" si="5"/>
        <v>0</v>
      </c>
    </row>
    <row r="42" spans="1:70" ht="22.8" customHeight="1">
      <c r="C42" s="75" t="s">
        <v>249</v>
      </c>
      <c r="D42" s="75">
        <f t="shared" ref="D42:AI42" si="6">COUNTIFS($C$18:$C$36,4,D$18:D$36,1)</f>
        <v>0</v>
      </c>
      <c r="E42" s="75">
        <f t="shared" si="6"/>
        <v>0</v>
      </c>
      <c r="F42" s="75">
        <f t="shared" si="6"/>
        <v>0</v>
      </c>
      <c r="G42" s="75">
        <f t="shared" si="6"/>
        <v>0</v>
      </c>
      <c r="H42" s="75">
        <f t="shared" si="6"/>
        <v>1</v>
      </c>
      <c r="I42" s="75">
        <f t="shared" si="6"/>
        <v>0</v>
      </c>
      <c r="J42" s="75">
        <f t="shared" si="6"/>
        <v>0</v>
      </c>
      <c r="K42" s="75">
        <f t="shared" si="6"/>
        <v>0</v>
      </c>
      <c r="L42" s="75">
        <f t="shared" si="6"/>
        <v>0</v>
      </c>
      <c r="M42" s="75">
        <f t="shared" si="6"/>
        <v>1</v>
      </c>
      <c r="N42" s="75">
        <f t="shared" si="6"/>
        <v>0</v>
      </c>
      <c r="O42" s="75">
        <f t="shared" si="6"/>
        <v>0</v>
      </c>
      <c r="P42" s="75">
        <f t="shared" si="6"/>
        <v>0</v>
      </c>
      <c r="Q42" s="75">
        <f t="shared" si="6"/>
        <v>0</v>
      </c>
      <c r="R42" s="75">
        <f t="shared" si="6"/>
        <v>0</v>
      </c>
      <c r="S42" s="75">
        <f t="shared" si="6"/>
        <v>0</v>
      </c>
      <c r="T42" s="75">
        <f t="shared" si="6"/>
        <v>0</v>
      </c>
      <c r="U42" s="75">
        <f t="shared" si="6"/>
        <v>0</v>
      </c>
      <c r="V42" s="75">
        <f t="shared" si="6"/>
        <v>0</v>
      </c>
      <c r="W42" s="75">
        <f t="shared" si="6"/>
        <v>0</v>
      </c>
      <c r="X42" s="75">
        <f t="shared" si="6"/>
        <v>0</v>
      </c>
      <c r="Y42" s="75">
        <f t="shared" si="6"/>
        <v>0</v>
      </c>
      <c r="Z42" s="75">
        <f t="shared" si="6"/>
        <v>1</v>
      </c>
      <c r="AA42" s="75">
        <f t="shared" si="6"/>
        <v>0</v>
      </c>
      <c r="AB42" s="75">
        <f t="shared" si="6"/>
        <v>1</v>
      </c>
      <c r="AC42" s="75">
        <f t="shared" si="6"/>
        <v>0</v>
      </c>
      <c r="AD42" s="75">
        <f t="shared" si="6"/>
        <v>0</v>
      </c>
      <c r="AE42" s="75">
        <f t="shared" si="6"/>
        <v>1</v>
      </c>
      <c r="AF42" s="75">
        <f t="shared" si="6"/>
        <v>0</v>
      </c>
      <c r="AG42" s="75">
        <f t="shared" si="6"/>
        <v>0</v>
      </c>
      <c r="AH42" s="75">
        <f t="shared" si="6"/>
        <v>0</v>
      </c>
      <c r="AI42" s="75">
        <f t="shared" si="6"/>
        <v>1</v>
      </c>
      <c r="AJ42" s="75">
        <f t="shared" ref="AJ42:BQ42" si="7">COUNTIFS($C$18:$C$36,4,AJ$18:AJ$36,1)</f>
        <v>0</v>
      </c>
      <c r="AK42" s="75">
        <f t="shared" si="7"/>
        <v>1</v>
      </c>
      <c r="AL42" s="75">
        <f t="shared" si="7"/>
        <v>0</v>
      </c>
      <c r="AM42" s="75">
        <f t="shared" si="7"/>
        <v>0</v>
      </c>
      <c r="AN42" s="75">
        <f t="shared" si="7"/>
        <v>1</v>
      </c>
      <c r="AO42" s="75">
        <f t="shared" si="7"/>
        <v>0</v>
      </c>
      <c r="AP42" s="75">
        <f t="shared" si="7"/>
        <v>1</v>
      </c>
      <c r="AQ42" s="75">
        <f t="shared" si="7"/>
        <v>0</v>
      </c>
      <c r="AR42" s="75">
        <f t="shared" si="7"/>
        <v>0</v>
      </c>
      <c r="AS42" s="75">
        <f t="shared" si="7"/>
        <v>1</v>
      </c>
      <c r="AT42" s="75">
        <f t="shared" si="7"/>
        <v>0</v>
      </c>
      <c r="AU42" s="75">
        <f t="shared" si="7"/>
        <v>0</v>
      </c>
      <c r="AV42" s="75">
        <f t="shared" si="7"/>
        <v>1</v>
      </c>
      <c r="AW42" s="75">
        <f t="shared" si="7"/>
        <v>1</v>
      </c>
      <c r="AX42" s="75">
        <f t="shared" si="7"/>
        <v>1</v>
      </c>
      <c r="AY42" s="75">
        <f t="shared" si="7"/>
        <v>1</v>
      </c>
      <c r="AZ42" s="75">
        <f t="shared" si="7"/>
        <v>0</v>
      </c>
      <c r="BA42" s="75">
        <f t="shared" si="7"/>
        <v>0</v>
      </c>
      <c r="BB42" s="75">
        <f t="shared" si="7"/>
        <v>0</v>
      </c>
      <c r="BC42" s="75">
        <f t="shared" si="7"/>
        <v>0</v>
      </c>
      <c r="BD42" s="75">
        <f t="shared" si="7"/>
        <v>0</v>
      </c>
      <c r="BE42" s="75">
        <f t="shared" si="7"/>
        <v>0</v>
      </c>
      <c r="BF42" s="75">
        <f t="shared" si="7"/>
        <v>0</v>
      </c>
      <c r="BG42" s="75">
        <f t="shared" si="7"/>
        <v>0</v>
      </c>
      <c r="BH42" s="75">
        <f t="shared" si="7"/>
        <v>1</v>
      </c>
      <c r="BI42" s="75">
        <f t="shared" si="7"/>
        <v>1</v>
      </c>
      <c r="BJ42" s="75">
        <f t="shared" si="7"/>
        <v>1</v>
      </c>
      <c r="BK42" s="75">
        <f t="shared" si="7"/>
        <v>1</v>
      </c>
      <c r="BL42" s="75">
        <f t="shared" si="7"/>
        <v>1</v>
      </c>
      <c r="BM42" s="75">
        <f t="shared" si="7"/>
        <v>0</v>
      </c>
      <c r="BN42" s="75">
        <f t="shared" si="7"/>
        <v>1</v>
      </c>
      <c r="BO42" s="75">
        <f t="shared" si="7"/>
        <v>0</v>
      </c>
      <c r="BP42" s="75">
        <f t="shared" si="7"/>
        <v>1</v>
      </c>
      <c r="BQ42" s="75">
        <f t="shared" si="7"/>
        <v>0</v>
      </c>
    </row>
    <row r="43" spans="1:70" ht="22.8" customHeight="1">
      <c r="C43" s="75" t="s">
        <v>250</v>
      </c>
      <c r="D43" s="75">
        <f t="shared" ref="D43:AI43" si="8">COUNTIFS($C$18:$C$36,5,D$18:D$36,1)</f>
        <v>0</v>
      </c>
      <c r="E43" s="75">
        <f t="shared" si="8"/>
        <v>1</v>
      </c>
      <c r="F43" s="75">
        <f t="shared" si="8"/>
        <v>0</v>
      </c>
      <c r="G43" s="75">
        <f t="shared" si="8"/>
        <v>0</v>
      </c>
      <c r="H43" s="75">
        <f t="shared" si="8"/>
        <v>1</v>
      </c>
      <c r="I43" s="75">
        <f t="shared" si="8"/>
        <v>1</v>
      </c>
      <c r="J43" s="75">
        <f t="shared" si="8"/>
        <v>0</v>
      </c>
      <c r="K43" s="75">
        <f t="shared" si="8"/>
        <v>0</v>
      </c>
      <c r="L43" s="75">
        <f t="shared" si="8"/>
        <v>1</v>
      </c>
      <c r="M43" s="75">
        <f t="shared" si="8"/>
        <v>1</v>
      </c>
      <c r="N43" s="75">
        <f t="shared" si="8"/>
        <v>0</v>
      </c>
      <c r="O43" s="75">
        <f t="shared" si="8"/>
        <v>0</v>
      </c>
      <c r="P43" s="75">
        <f t="shared" si="8"/>
        <v>0</v>
      </c>
      <c r="Q43" s="75">
        <f t="shared" si="8"/>
        <v>0</v>
      </c>
      <c r="R43" s="75">
        <f t="shared" si="8"/>
        <v>0</v>
      </c>
      <c r="S43" s="75">
        <f t="shared" si="8"/>
        <v>0</v>
      </c>
      <c r="T43" s="75">
        <f t="shared" si="8"/>
        <v>0</v>
      </c>
      <c r="U43" s="75">
        <f t="shared" si="8"/>
        <v>0</v>
      </c>
      <c r="V43" s="75">
        <f t="shared" si="8"/>
        <v>0</v>
      </c>
      <c r="W43" s="75">
        <f t="shared" si="8"/>
        <v>0</v>
      </c>
      <c r="X43" s="75">
        <f t="shared" si="8"/>
        <v>0</v>
      </c>
      <c r="Y43" s="75">
        <f t="shared" si="8"/>
        <v>1</v>
      </c>
      <c r="Z43" s="75">
        <f t="shared" si="8"/>
        <v>1</v>
      </c>
      <c r="AA43" s="75">
        <f t="shared" si="8"/>
        <v>0</v>
      </c>
      <c r="AB43" s="75">
        <f t="shared" si="8"/>
        <v>1</v>
      </c>
      <c r="AC43" s="75">
        <f t="shared" si="8"/>
        <v>1</v>
      </c>
      <c r="AD43" s="75">
        <f t="shared" si="8"/>
        <v>0</v>
      </c>
      <c r="AE43" s="75">
        <f t="shared" si="8"/>
        <v>1</v>
      </c>
      <c r="AF43" s="75">
        <f t="shared" si="8"/>
        <v>1</v>
      </c>
      <c r="AG43" s="75">
        <f t="shared" si="8"/>
        <v>0</v>
      </c>
      <c r="AH43" s="75">
        <f t="shared" si="8"/>
        <v>1</v>
      </c>
      <c r="AI43" s="75">
        <f t="shared" si="8"/>
        <v>1</v>
      </c>
      <c r="AJ43" s="75">
        <f t="shared" ref="AJ43:BQ43" si="9">COUNTIFS($C$18:$C$36,5,AJ$18:AJ$36,1)</f>
        <v>0</v>
      </c>
      <c r="AK43" s="75">
        <f t="shared" si="9"/>
        <v>1</v>
      </c>
      <c r="AL43" s="75">
        <f t="shared" si="9"/>
        <v>1</v>
      </c>
      <c r="AM43" s="75">
        <f t="shared" si="9"/>
        <v>0</v>
      </c>
      <c r="AN43" s="75">
        <f t="shared" si="9"/>
        <v>1</v>
      </c>
      <c r="AO43" s="75">
        <f t="shared" si="9"/>
        <v>1</v>
      </c>
      <c r="AP43" s="75">
        <f t="shared" si="9"/>
        <v>0</v>
      </c>
      <c r="AQ43" s="75">
        <f t="shared" si="9"/>
        <v>2</v>
      </c>
      <c r="AR43" s="75">
        <f t="shared" si="9"/>
        <v>0</v>
      </c>
      <c r="AS43" s="75">
        <f t="shared" si="9"/>
        <v>2</v>
      </c>
      <c r="AT43" s="75">
        <f t="shared" si="9"/>
        <v>0</v>
      </c>
      <c r="AU43" s="75">
        <f t="shared" si="9"/>
        <v>0</v>
      </c>
      <c r="AV43" s="75">
        <f t="shared" si="9"/>
        <v>0</v>
      </c>
      <c r="AW43" s="75">
        <f t="shared" si="9"/>
        <v>1</v>
      </c>
      <c r="AX43" s="75">
        <f t="shared" si="9"/>
        <v>1</v>
      </c>
      <c r="AY43" s="75">
        <f t="shared" si="9"/>
        <v>1</v>
      </c>
      <c r="AZ43" s="75">
        <f t="shared" si="9"/>
        <v>1</v>
      </c>
      <c r="BA43" s="75">
        <f t="shared" si="9"/>
        <v>1</v>
      </c>
      <c r="BB43" s="75">
        <f t="shared" si="9"/>
        <v>0</v>
      </c>
      <c r="BC43" s="75">
        <f t="shared" si="9"/>
        <v>0</v>
      </c>
      <c r="BD43" s="75">
        <f t="shared" si="9"/>
        <v>0</v>
      </c>
      <c r="BE43" s="75">
        <f t="shared" si="9"/>
        <v>2</v>
      </c>
      <c r="BF43" s="75">
        <f t="shared" si="9"/>
        <v>0</v>
      </c>
      <c r="BG43" s="75">
        <f t="shared" si="9"/>
        <v>0</v>
      </c>
      <c r="BH43" s="75">
        <f t="shared" si="9"/>
        <v>1</v>
      </c>
      <c r="BI43" s="75">
        <f t="shared" si="9"/>
        <v>0</v>
      </c>
      <c r="BJ43" s="75">
        <f t="shared" si="9"/>
        <v>2</v>
      </c>
      <c r="BK43" s="75">
        <f t="shared" si="9"/>
        <v>1</v>
      </c>
      <c r="BL43" s="75">
        <f t="shared" si="9"/>
        <v>0</v>
      </c>
      <c r="BM43" s="75">
        <f t="shared" si="9"/>
        <v>1</v>
      </c>
      <c r="BN43" s="75">
        <f t="shared" si="9"/>
        <v>2</v>
      </c>
      <c r="BO43" s="75">
        <f t="shared" si="9"/>
        <v>1</v>
      </c>
      <c r="BP43" s="75">
        <f t="shared" si="9"/>
        <v>2</v>
      </c>
      <c r="BQ43" s="75">
        <f t="shared" si="9"/>
        <v>0</v>
      </c>
    </row>
    <row r="44" spans="1:70" ht="22.8" customHeight="1">
      <c r="C44" s="75" t="s">
        <v>252</v>
      </c>
      <c r="D44" s="75">
        <f t="shared" ref="D44:AI44" si="10">COUNTIFS($C$18:$C$36,6,D$18:D$36,1)</f>
        <v>2</v>
      </c>
      <c r="E44" s="75">
        <f t="shared" si="10"/>
        <v>1</v>
      </c>
      <c r="F44" s="75">
        <f t="shared" si="10"/>
        <v>2</v>
      </c>
      <c r="G44" s="75">
        <f t="shared" si="10"/>
        <v>0</v>
      </c>
      <c r="H44" s="75">
        <f t="shared" si="10"/>
        <v>2</v>
      </c>
      <c r="I44" s="75">
        <f t="shared" si="10"/>
        <v>1</v>
      </c>
      <c r="J44" s="75">
        <f t="shared" si="10"/>
        <v>2</v>
      </c>
      <c r="K44" s="75">
        <f t="shared" si="10"/>
        <v>0</v>
      </c>
      <c r="L44" s="75">
        <f t="shared" si="10"/>
        <v>4</v>
      </c>
      <c r="M44" s="75">
        <f t="shared" si="10"/>
        <v>0</v>
      </c>
      <c r="N44" s="75">
        <f t="shared" si="10"/>
        <v>2</v>
      </c>
      <c r="O44" s="75">
        <f t="shared" si="10"/>
        <v>0</v>
      </c>
      <c r="P44" s="75">
        <f t="shared" si="10"/>
        <v>0</v>
      </c>
      <c r="Q44" s="75">
        <f t="shared" si="10"/>
        <v>0</v>
      </c>
      <c r="R44" s="75">
        <f t="shared" si="10"/>
        <v>1</v>
      </c>
      <c r="S44" s="75">
        <f t="shared" si="10"/>
        <v>1</v>
      </c>
      <c r="T44" s="75">
        <f t="shared" si="10"/>
        <v>1</v>
      </c>
      <c r="U44" s="75">
        <f t="shared" si="10"/>
        <v>1</v>
      </c>
      <c r="V44" s="75">
        <f t="shared" si="10"/>
        <v>0</v>
      </c>
      <c r="W44" s="75">
        <f t="shared" si="10"/>
        <v>0</v>
      </c>
      <c r="X44" s="75">
        <f t="shared" si="10"/>
        <v>0</v>
      </c>
      <c r="Y44" s="75">
        <f t="shared" si="10"/>
        <v>4</v>
      </c>
      <c r="Z44" s="75">
        <f t="shared" si="10"/>
        <v>2</v>
      </c>
      <c r="AA44" s="75">
        <f t="shared" si="10"/>
        <v>3</v>
      </c>
      <c r="AB44" s="75">
        <f t="shared" si="10"/>
        <v>2</v>
      </c>
      <c r="AC44" s="75">
        <f t="shared" si="10"/>
        <v>1</v>
      </c>
      <c r="AD44" s="75">
        <f t="shared" si="10"/>
        <v>3</v>
      </c>
      <c r="AE44" s="75">
        <f t="shared" si="10"/>
        <v>3</v>
      </c>
      <c r="AF44" s="75">
        <f t="shared" si="10"/>
        <v>0</v>
      </c>
      <c r="AG44" s="75">
        <f t="shared" si="10"/>
        <v>0</v>
      </c>
      <c r="AH44" s="75">
        <f t="shared" si="10"/>
        <v>2</v>
      </c>
      <c r="AI44" s="75">
        <f t="shared" si="10"/>
        <v>4</v>
      </c>
      <c r="AJ44" s="75">
        <f t="shared" ref="AJ44:BQ44" si="11">COUNTIFS($C$18:$C$36,6,AJ$18:AJ$36,1)</f>
        <v>2</v>
      </c>
      <c r="AK44" s="75">
        <f t="shared" si="11"/>
        <v>4</v>
      </c>
      <c r="AL44" s="75">
        <f t="shared" si="11"/>
        <v>0</v>
      </c>
      <c r="AM44" s="75">
        <f t="shared" si="11"/>
        <v>3</v>
      </c>
      <c r="AN44" s="75">
        <f t="shared" si="11"/>
        <v>3</v>
      </c>
      <c r="AO44" s="75">
        <f t="shared" si="11"/>
        <v>0</v>
      </c>
      <c r="AP44" s="75">
        <f t="shared" si="11"/>
        <v>4</v>
      </c>
      <c r="AQ44" s="75">
        <f t="shared" si="11"/>
        <v>2</v>
      </c>
      <c r="AR44" s="75">
        <f t="shared" si="11"/>
        <v>5</v>
      </c>
      <c r="AS44" s="75">
        <f t="shared" si="11"/>
        <v>1</v>
      </c>
      <c r="AT44" s="75">
        <f t="shared" si="11"/>
        <v>0</v>
      </c>
      <c r="AU44" s="75">
        <f t="shared" si="11"/>
        <v>0</v>
      </c>
      <c r="AV44" s="75">
        <f t="shared" si="11"/>
        <v>2</v>
      </c>
      <c r="AW44" s="75">
        <f t="shared" si="11"/>
        <v>6</v>
      </c>
      <c r="AX44" s="75">
        <f t="shared" si="11"/>
        <v>2</v>
      </c>
      <c r="AY44" s="75">
        <f t="shared" si="11"/>
        <v>4</v>
      </c>
      <c r="AZ44" s="75">
        <f t="shared" si="11"/>
        <v>4</v>
      </c>
      <c r="BA44" s="75">
        <f t="shared" si="11"/>
        <v>4</v>
      </c>
      <c r="BB44" s="75">
        <f t="shared" si="11"/>
        <v>0</v>
      </c>
      <c r="BC44" s="75">
        <f t="shared" si="11"/>
        <v>0</v>
      </c>
      <c r="BD44" s="75">
        <f t="shared" si="11"/>
        <v>1</v>
      </c>
      <c r="BE44" s="75">
        <f t="shared" si="11"/>
        <v>4</v>
      </c>
      <c r="BF44" s="75">
        <f t="shared" si="11"/>
        <v>2</v>
      </c>
      <c r="BG44" s="75">
        <f t="shared" si="11"/>
        <v>0</v>
      </c>
      <c r="BH44" s="75">
        <f t="shared" si="11"/>
        <v>4</v>
      </c>
      <c r="BI44" s="75">
        <f t="shared" si="11"/>
        <v>4</v>
      </c>
      <c r="BJ44" s="75">
        <f t="shared" si="11"/>
        <v>2</v>
      </c>
      <c r="BK44" s="75">
        <f t="shared" si="11"/>
        <v>0</v>
      </c>
      <c r="BL44" s="75">
        <f t="shared" si="11"/>
        <v>1</v>
      </c>
      <c r="BM44" s="75">
        <f t="shared" si="11"/>
        <v>0</v>
      </c>
      <c r="BN44" s="75">
        <f t="shared" si="11"/>
        <v>3</v>
      </c>
      <c r="BO44" s="75">
        <f t="shared" si="11"/>
        <v>2</v>
      </c>
      <c r="BP44" s="75">
        <f t="shared" si="11"/>
        <v>2</v>
      </c>
      <c r="BQ44" s="75">
        <f t="shared" si="11"/>
        <v>0</v>
      </c>
    </row>
    <row r="45" spans="1:70">
      <c r="L45" s="15"/>
      <c r="M45" s="15"/>
      <c r="N45" s="15"/>
      <c r="O45" s="15"/>
    </row>
    <row r="46" spans="1:70">
      <c r="L46" s="15"/>
      <c r="M46" s="15"/>
      <c r="N46" s="15"/>
      <c r="O46" s="15"/>
    </row>
  </sheetData>
  <autoFilter ref="A17:BR36"/>
  <mergeCells count="78">
    <mergeCell ref="AU13:AU15"/>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 ref="X13:X15"/>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D13:AD15"/>
    <mergeCell ref="AN13:AN15"/>
    <mergeCell ref="AO13:AO15"/>
    <mergeCell ref="AP13:AP15"/>
    <mergeCell ref="AQ13:AQ15"/>
    <mergeCell ref="AF13:AF15"/>
    <mergeCell ref="AG13:AG15"/>
    <mergeCell ref="AH13:AH15"/>
    <mergeCell ref="AI13:AI15"/>
    <mergeCell ref="AJ13:AJ15"/>
    <mergeCell ref="AK13:AK15"/>
    <mergeCell ref="A38:C38"/>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5"/>
  <dataValidations count="3">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37 WVJ37 WLN37 WBR37 VRV37 VHZ37 UYD37 UOH37 UEL37 TUP37 TKT37 TAX37 SRB37 SHF37 RXJ37 RNN37 RDR37 QTV37 QJZ37 QAD37 PQH37 PGL37 OWP37 OMT37 OCX37 NTB37 NJF37 MZJ37 MPN37 MFR37 LVV37 LLZ37 LCD37 KSH37 KIL37 JYP37 JOT37 JEX37 IVB37 ILF37 IBJ37 HRN37 HHR37 GXV37 GNZ37 GED37 FUH37 FKL37 FAP37 EQT37 EGX37 DXB37 DNF37 DDJ37 CTN37 CJR37 BZV37 BPZ37 BGD37 AWH37 AML37 ACP37 ST37 IX37 BC37 WWD37 WMH37 WCL37 VSP37 VIT37 UYX37 UPB37 UFF37 TVJ37 TLN37 TBR37 SRV37 SHZ37 RYD37 ROH37 REL37 QUP37 QKT37 QAX37 PRB37 PHF37 OXJ37 ONN37 ODR37 NTV37 NJZ37 NAD37 MQH37 MGL37 LWP37 LMT37 LCX37 KTB37 KJF37 JZJ37 JPN37 JFR37 IVV37 ILZ37 ICD37 HSH37 HIL37 GYP37 GOT37 GEX37 FVB37 FLF37 FBJ37 ERN37 EHR37 DXV37 DNZ37 DED37 CUH37 CKL37 CAP37 BQT37 BGX37 AXB37 ANF37 ADJ37 TN37 JR37 WWL37 WMP37 WCT37 VSX37 VJB37 UZF37 UPJ37 UFN37 TVR37 TLV37 TBZ37 SSD37 SIH37 RYL37 ROP37 RET37 QUX37 QLB37 QBF37 PRJ37 PHN37 OXR37 ONV37 ODZ37 NUD37 NKH37 NAL37 MQP37 MGT37 LWX37 LNB37 LDF37 KTJ37 KJN37 JZR37 JPV37 JFZ37 IWD37 IMH37 ICL37 HSP37 HIT37 GYX37 GPB37 GFF37 FVJ37 FLN37 FBR37 ERV37 EHZ37 DYD37 DOH37 DEL37 CUP37 CKT37 CAX37 BRB37 BHF37 AXJ37 ANN37 ADR37 TV37 JZ37 WWJ37 WMN37 WCR37 VSV37 VIZ37 UZD37 UPH37 UFL37 TVP37 TLT37 TBX37 SSB37 SIF37 RYJ37 RON37 RER37 QUV37 QKZ37 QBD37 PRH37 PHL37 OXP37 ONT37 ODX37 NUB37 NKF37 NAJ37 MQN37 MGR37 LWV37 LMZ37 LDD37 KTH37 KJL37 JZP37 JPT37 JFX37 IWB37 IMF37 ICJ37 HSN37 HIR37 GYV37 GOZ37 GFD37 FVH37 FLL37 FBP37 ERT37 EHX37 DYB37 DOF37 DEJ37 CUN37 CKR37 CAV37 BQZ37 BHD37 AXH37 ANL37 ADP37 TT37 JX37 WWH37 WML37 WCP37 VST37 VIX37 UZB37 UPF37 UFJ37 TVN37 TLR37 TBV37 SRZ37 SID37 RYH37 ROL37 REP37 QUT37 QKX37 QBB37 PRF37 PHJ37 OXN37 ONR37 ODV37 NTZ37 NKD37 NAH37 MQL37 MGP37 LWT37 LMX37 LDB37 KTF37 KJJ37 JZN37 JPR37 JFV37 IVZ37 IMD37 ICH37 HSL37 HIP37 GYT37 GOX37 GFB37 FVF37 FLJ37 FBN37 ERR37 EHV37 DXZ37 DOD37 DEH37 CUL37 CKP37 CAT37 BQX37 BHB37 AXF37 ANJ37 ADN37 TR37 JV37 WWF37 WMJ37 WCN37 VSR37 VIV37 UYZ37 UPD37 UFH37 TVL37 TLP37 TBT37 SRX37 SIB37 RYF37 ROJ37 REN37 QUR37 QKV37 QAZ37 PRD37 PHH37 OXL37 ONP37 ODT37 NTX37 NKB37 NAF37 MQJ37 MGN37 LWR37 LMV37 LCZ37 KTD37 KJH37 JZL37 JPP37 JFT37 IVX37 IMB37 ICF37 HSJ37 HIN37 GYR37 GOV37 GEZ37 FVD37 FLH37 FBL37 ERP37 EHT37 DXX37 DOB37 DEF37 CUJ37 CKN37 CAR37 BQV37 BGZ37 AXD37 ANH37 ADL37 TP37 JT37 WVX37 WMB37 WCF37 VSJ37 VIN37 UYR37 UOV37 UEZ37 TVD37 TLH37 TBL37 SRP37 SHT37 RXX37 ROB37 REF37 QUJ37 QKN37 QAR37 PQV37 PGZ37 OXD37 ONH37 ODL37 NTP37 NJT37 MZX37 MQB37 MGF37 LWJ37 LMN37 LCR37 KSV37 KIZ37 JZD37 JPH37 JFL37 IVP37 ILT37 IBX37 HSB37 HIF37 GYJ37 GON37 GER37 FUV37 FKZ37 FBD37 ERH37 EHL37 DXP37 DNT37 DDX37 CUB37 CKF37 CAJ37 BQN37 BGR37 AWV37 AMZ37 ADD37 TH37 JL37 WWB37 WMF37 WCJ37 VSN37 VIR37 UYV37 UOZ37 UFD37 TVH37 TLL37 TBP37 SRT37 SHX37 RYB37 ROF37 REJ37 QUN37 QKR37 QAV37 PQZ37 PHD37 OXH37 ONL37 ODP37 NTT37 NJX37 NAB37 MQF37 MGJ37 LWN37 LMR37 LCV37 KSZ37 KJD37 JZH37 JPL37 JFP37 IVT37 ILX37 ICB37 HSF37 HIJ37 GYN37 GOR37 GEV37 FUZ37 FLD37 FBH37 ERL37 EHP37 DXT37 DNX37 DEB37 CUF37 CKJ37 CAN37 BQR37 BGV37 AWZ37 AND37 ADH37 TL37 JP37 WVZ37 WMD37 WCH37 VSL37 VIP37 UYT37 UOX37 UFB37 TVF37 TLJ37 TBN37 SRR37 SHV37 RXZ37 ROD37 REH37 QUL37 QKP37 QAT37 PQX37 PHB37 OXF37 ONJ37 ODN37 NTR37 NJV37 MZZ37 MQD37 MGH37 LWL37 LMP37 LCT37 KSX37 KJB37 JZF37 JPJ37 JFN37 IVR37 ILV37 IBZ37 HSD37 HIH37 GYL37 GOP37 GET37 FUX37 FLB37 FBF37 ERJ37 EHN37 DXR37 DNV37 DDZ37 CUD37 CKH37 CAL37 BQP37 BGT37 AWX37 ANB37 ADF37 TJ37 JN37 BQ37:BR37 WVV37 WLZ37 WCD37 VSH37 VIL37 UYP37 UOT37 UEX37 TVB37 TLF37 TBJ37 SRN37 SHR37 RXV37 RNZ37 RED37 QUH37 QKL37 QAP37 PQT37 PGX37 OXB37 ONF37 ODJ37 NTN37 NJR37 MZV37 MPZ37 MGD37 LWH37 LML37 LCP37 KST37 KIX37 JZB37 JPF37 JFJ37 IVN37 ILR37 IBV37 HRZ37 HID37 GYH37 GOL37 GEP37 FUT37 FKX37 FBB37 ERF37 EHJ37 DXN37 DNR37 DDV37 CTZ37 CKD37 CAH37 BQL37 BGP37 AWT37 AMX37 ADB37 TF37 JJ37 BO37 WVT37 WLX37 WCB37 VSF37 VIJ37 UYN37 UOR37 UEV37 TUZ37 TLD37 TBH37 SRL37 SHP37 RXT37 RNX37 REB37 QUF37 QKJ37 QAN37 PQR37 PGV37 OWZ37 OND37 ODH37 NTL37 NJP37 MZT37 MPX37 MGB37 LWF37 LMJ37 LCN37 KSR37 KIV37 JYZ37 JPD37 JFH37 IVL37 ILP37 IBT37 HRX37 HIB37 GYF37 GOJ37 GEN37 FUR37 FKV37 FAZ37 ERD37 EHH37 DXL37 DNP37 DDT37 CTX37 CKB37 CAF37 BQJ37 BGN37 AWR37 AMV37 ACZ37 TD37 JH37 BM37 WVR37 WLV37 WBZ37 VSD37 VIH37 UYL37 UOP37 UET37 TUX37 TLB37 TBF37 SRJ37 SHN37 RXR37 RNV37 RDZ37 QUD37 QKH37 QAL37 PQP37 PGT37 OWX37 ONB37 ODF37 NTJ37 NJN37 MZR37 MPV37 MFZ37 LWD37 LMH37 LCL37 KSP37 KIT37 JYX37 JPB37 JFF37 IVJ37 ILN37 IBR37 HRV37 HHZ37 GYD37 GOH37 GEL37 FUP37 FKT37 FAX37 ERB37 EHF37 DXJ37 DNN37 DDR37 CTV37 CJZ37 CAD37 BQH37 BGL37 AWP37 AMT37 ACX37 TB37 JF37 BK37 WVP37 WLT37 WBX37 VSB37 VIF37 UYJ37 UON37 UER37 TUV37 TKZ37 TBD37 SRH37 SHL37 RXP37 RNT37 RDX37 QUB37 QKF37 QAJ37 PQN37 PGR37 OWV37 OMZ37 ODD37 NTH37 NJL37 MZP37 MPT37 MFX37 LWB37 LMF37 LCJ37 KSN37 KIR37 JYV37 JOZ37 JFD37 IVH37 ILL37 IBP37 HRT37 HHX37 GYB37 GOF37 GEJ37 FUN37 FKR37 FAV37 EQZ37 EHD37 DXH37 DNL37 DDP37 CTT37 CJX37 CAB37 BQF37 BGJ37 AWN37 AMR37 ACV37 SZ37 JD37 BI37 WVN37 WLR37 WBV37 VRZ37 VID37 UYH37 UOL37 UEP37 TUT37 TKX37 TBB37 SRF37 SHJ37 RXN37 RNR37 RDV37 QTZ37 QKD37 QAH37 PQL37 PGP37 OWT37 OMX37 ODB37 NTF37 NJJ37 MZN37 MPR37 MFV37 LVZ37 LMD37 LCH37 KSL37 KIP37 JYT37 JOX37 JFB37 IVF37 ILJ37 IBN37 HRR37 HHV37 GXZ37 GOD37 GEH37 FUL37 FKP37 FAT37 EQX37 EHB37 DXF37 DNJ37 DDN37 CTR37 CJV37 BZZ37 BQD37 BGH37 AWL37 AMP37 ACT37 SX37 JB37 BG37 WVL37 WLP37 WBT37 VRX37 VIB37 UYF37 UOJ37 UEN37 TUR37 TKV37 TAZ37 SRD37 SHH37 RXL37 RNP37 RDT37 QTX37 QKB37 QAF37 PQJ37 PGN37 OWR37 OMV37 OCZ37 NTD37 NJH37 MZL37 MPP37 MFT37 LVX37 LMB37 LCF37 KSJ37 KIN37 JYR37 JOV37 JEZ37 IVD37 ILH37 IBL37 HRP37 HHT37 GXX37 GOB37 GEF37 FUJ37 FKN37 FAR37 EQV37 EGZ37 DXD37 DNH37 DDL37 CTP37 CJT37 BZX37 BQB37 BGF37 AWJ37 AMN37 ACR37 SV37 IZ37 BE37 WWN37 WMR37 WCV37 VSZ37 VJD37 UZH37 UPL37 UFP37 TVT37 TLX37 TCB37 SSF37 SIJ37 RYN37 ROR37 REV37 QUZ37 QLD37 QBH37 PRL37 PHP37 OXT37 ONX37 OEB37 NUF37 NKJ37 NAN37 MQR37 MGV37 LWZ37 LND37 LDH37 KTL37 KJP37 JZT37 JPX37 JGB37 IWF37 IMJ37 ICN37 HSR37 HIV37 GYZ37 GPD37 GFH37 FVL37 FLP37 FBT37 ERX37 EIB37 DYF37 DOJ37 DEN37 CUR37 CKV37 CAZ37 BRD37 BHH37 AXL37 ANP37 ADT37 TX37 KB37 WVH37 WLL37 WBP37 VRT37 VHX37 UYB37 UOF37 UEJ37 TUN37 TKR37 TAV37 SQZ37 SHD37 RXH37 RNL37 RDP37 QTT37 QJX37 QAB37 PQF37 PGJ37 OWN37 OMR37 OCV37 NSZ37 NJD37 MZH37 MPL37 MFP37 LVT37 LLX37 LCB37 KSF37 KIJ37 JYN37 JOR37 JEV37 IUZ37 ILD37 IBH37 HRL37 HHP37 GXT37 GNX37 GEB37 FUF37 FKJ37 FAN37 EQR37 EGV37 DWZ37 DND37 DDH37 CTL37 CJP37 BZT37 BPX37 BGB37 AWF37 AMJ37 ACN37 SR37 BA37">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37:IT37 WTW37:WTX37 WKA37:WKB37 WAE37:WAF37 VQI37:VQJ37 VGM37:VGN37 UWQ37:UWR37 UMU37:UMV37 UCY37:UCZ37 TTC37:TTD37 TJG37:TJH37 SZK37:SZL37 SPO37:SPP37 SFS37:SFT37 RVW37:RVX37 RMA37:RMB37 RCE37:RCF37 QSI37:QSJ37 QIM37:QIN37 PYQ37:PYR37 POU37:POV37 PEY37:PEZ37 OVC37:OVD37 OLG37:OLH37 OBK37:OBL37 NRO37:NRP37 NHS37:NHT37 MXW37:MXX37 MOA37:MOB37 MEE37:MEF37 LUI37:LUJ37 LKM37:LKN37 LAQ37:LAR37 KQU37:KQV37 KGY37:KGZ37 JXC37:JXD37 JNG37:JNH37 JDK37:JDL37 ITO37:ITP37 IJS37:IJT37 HZW37:HZX37 HQA37:HQB37 HGE37:HGF37 GWI37:GWJ37 GMM37:GMN37 GCQ37:GCR37 FSU37:FSV37 FIY37:FIZ37 EZC37:EZD37 EPG37:EPH37 EFK37:EFL37 DVO37:DVP37 DLS37:DLT37 DBW37:DBX37 CSA37:CSB37 CIE37:CIF37 BYI37:BYJ37 BOM37:BON37 BEQ37:BER37 AUU37:AUV37 AKY37:AKZ37 ABC37:ABD37 RG37:RH37 HK37:HL37 WTK37:WTN37 WJO37:WJR37 VZS37:VZV37 VPW37:VPZ37 VGA37:VGD37 UWE37:UWH37 UMI37:UML37 UCM37:UCP37 TSQ37:TST37 TIU37:TIX37 SYY37:SZB37 SPC37:SPF37 SFG37:SFJ37 RVK37:RVN37 RLO37:RLR37 RBS37:RBV37 QRW37:QRZ37 QIA37:QID37 PYE37:PYH37 POI37:POL37 PEM37:PEP37 OUQ37:OUT37 OKU37:OKX37 OAY37:OBB37 NRC37:NRF37 NHG37:NHJ37 MXK37:MXN37 MNO37:MNR37 MDS37:MDV37 LTW37:LTZ37 LKA37:LKD37 LAE37:LAH37 KQI37:KQL37 KGM37:KGP37 JWQ37:JWT37 JMU37:JMX37 JCY37:JDB37 ITC37:ITF37 IJG37:IJJ37 HZK37:HZN37 HPO37:HPR37 HFS37:HFV37 GVW37:GVZ37 GMA37:GMD37 GCE37:GCH37 FSI37:FSL37 FIM37:FIP37 EYQ37:EYT37 EOU37:EOX37 EEY37:EFB37 DVC37:DVF37 DLG37:DLJ37 DBK37:DBN37 CRO37:CRR37 CHS37:CHV37 BXW37:BXZ37 BOA37:BOD37 BEE37:BEH37 AUI37:AUL37 AKM37:AKP37 AAQ37:AAT37 QU37:QX37 GY37:HB37 WTP37:WTQ37 WJT37:WJU37 VZX37:VZY37 VQB37:VQC37 VGF37:VGG37 UWJ37:UWK37 UMN37:UMO37 UCR37:UCS37 TSV37:TSW37 TIZ37:TJA37 SZD37:SZE37 SPH37:SPI37 SFL37:SFM37 RVP37:RVQ37 RLT37:RLU37 RBX37:RBY37 QSB37:QSC37 QIF37:QIG37 PYJ37:PYK37 PON37:POO37 PER37:PES37 OUV37:OUW37 OKZ37:OLA37 OBD37:OBE37 NRH37:NRI37 NHL37:NHM37 MXP37:MXQ37 MNT37:MNU37 MDX37:MDY37 LUB37:LUC37 LKF37:LKG37 LAJ37:LAK37 KQN37:KQO37 KGR37:KGS37 JWV37:JWW37 JMZ37:JNA37 JDD37:JDE37 ITH37:ITI37 IJL37:IJM37 HZP37:HZQ37 HPT37:HPU37 HFX37:HFY37 GWB37:GWC37 GMF37:GMG37 GCJ37:GCK37 FSN37:FSO37 FIR37:FIS37 EYV37:EYW37 EOZ37:EPA37 EFD37:EFE37 DVH37:DVI37 DLL37:DLM37 DBP37:DBQ37 CRT37:CRU37 CHX37:CHY37 BYB37:BYC37 BOF37:BOG37 BEJ37:BEK37 AUN37:AUO37 AKR37:AKS37 AAV37:AAW37 QZ37:RA37 HD37:HE37 WUE37:WUH37 WKI37:WKL37 WAM37:WAP37 VQQ37:VQT37 VGU37:VGX37 UWY37:UXB37 UNC37:UNF37 UDG37:UDJ37 TTK37:TTN37 TJO37:TJR37 SZS37:SZV37 SPW37:SPZ37 SGA37:SGD37 RWE37:RWH37 RMI37:RML37 RCM37:RCP37 QSQ37:QST37 QIU37:QIX37 PYY37:PZB37 PPC37:PPF37 PFG37:PFJ37 OVK37:OVN37 OLO37:OLR37 OBS37:OBV37 NRW37:NRZ37 NIA37:NID37 MYE37:MYH37 MOI37:MOL37 MEM37:MEP37 LUQ37:LUT37 LKU37:LKX37 LAY37:LBB37 KRC37:KRF37 KHG37:KHJ37 JXK37:JXN37 JNO37:JNR37 JDS37:JDV37 ITW37:ITZ37 IKA37:IKD37 IAE37:IAH37 HQI37:HQL37 HGM37:HGP37 GWQ37:GWT37 GMU37:GMX37 GCY37:GDB37 FTC37:FTF37 FJG37:FJJ37 EZK37:EZN37 EPO37:EPR37 EFS37:EFV37 DVW37:DVZ37 DMA37:DMD37 DCE37:DCH37 CSI37:CSL37 CIM37:CIP37 BYQ37:BYT37 BOU37:BOX37 BEY37:BFB37 AVC37:AVF37 ALG37:ALJ37 ABK37:ABN37 RO37:RR37 HS37:HV37 X37:AA37 WUJ37:WUL37 WKN37:WKP37 WAR37:WAT37 VQV37:VQX37 VGZ37:VHB37 UXD37:UXF37 UNH37:UNJ37 UDL37:UDN37 TTP37:TTR37 TJT37:TJV37 SZX37:SZZ37 SQB37:SQD37 SGF37:SGH37 RWJ37:RWL37 RMN37:RMP37 RCR37:RCT37 QSV37:QSX37 QIZ37:QJB37 PZD37:PZF37 PPH37:PPJ37 PFL37:PFN37 OVP37:OVR37 OLT37:OLV37 OBX37:OBZ37 NSB37:NSD37 NIF37:NIH37 MYJ37:MYL37 MON37:MOP37 MER37:MET37 LUV37:LUX37 LKZ37:LLB37 LBD37:LBF37 KRH37:KRJ37 KHL37:KHN37 JXP37:JXR37 JNT37:JNV37 JDX37:JDZ37 IUB37:IUD37 IKF37:IKH37 IAJ37:IAL37 HQN37:HQP37 HGR37:HGT37 GWV37:GWX37 GMZ37:GNB37 GDD37:GDF37 FTH37:FTJ37 FJL37:FJN37 EZP37:EZR37 EPT37:EPV37 EFX37:EFZ37 DWB37:DWD37 DMF37:DMH37 DCJ37:DCL37 CSN37:CSP37 CIR37:CIT37 BYV37:BYX37 BOZ37:BPB37 BFD37:BFF37 AVH37:AVJ37 ALL37:ALN37 ABP37:ABR37 RT37:RV37 HX37:HZ37 AC37:AE37 WUN37:WVF37 WKR37:WLJ37 WAV37:WBN37 VQZ37:VRR37 VHD37:VHV37 UXH37:UXZ37 UNL37:UOD37 UDP37:UEH37 TTT37:TUL37 TJX37:TKP37 TAB37:TAT37 SQF37:SQX37 SGJ37:SHB37 RWN37:RXF37 RMR37:RNJ37 RCV37:RDN37 QSZ37:QTR37 QJD37:QJV37 PZH37:PZZ37 PPL37:PQD37 PFP37:PGH37 OVT37:OWL37 OLX37:OMP37 OCB37:OCT37 NSF37:NSX37 NIJ37:NJB37 MYN37:MZF37 MOR37:MPJ37 MEV37:MFN37 LUZ37:LVR37 LLD37:LLV37 LBH37:LBZ37 KRL37:KSD37 KHP37:KIH37 JXT37:JYL37 JNX37:JOP37 JEB37:JET37 IUF37:IUX37 IKJ37:ILB37 IAN37:IBF37 HQR37:HRJ37 HGV37:HHN37 GWZ37:GXR37 GND37:GNV37 GDH37:GDZ37 FTL37:FUD37 FJP37:FKH37 EZT37:FAL37 EPX37:EQP37 EGB37:EGT37 DWF37:DWX37 DMJ37:DNB37 DCN37:DDF37 CSR37:CTJ37 CIV37:CJN37 BYZ37:BZR37 BPD37:BPV37 BFH37:BFZ37 AVL37:AWD37 ALP37:AMH37 ABT37:ACL37 RX37:SP37 AG37:AY37 HQ37 WTU37 WJY37 WAC37 VQG37 VGK37 UWO37 UMS37 UCW37 TTA37 TJE37 SZI37 SPM37 SFQ37 RVU37 RLY37 RCC37 QSG37 QIK37 PYO37 POS37 PEW37 OVA37 OLE37 OBI37 NRM37 NHQ37 MXU37 MNY37 MEC37 LUG37 LKK37 LAO37 KQS37 KGW37 JXA37 JNE37 JDI37 ITM37 IJQ37 HZU37 HPY37 HGC37 GWG37 GMK37 GCO37 FSS37 FIW37 EZA37 EPE37 EFI37 DVM37 DLQ37 DBU37 CRY37 CIC37 BYG37 BOK37 BEO37 AUS37 AKW37 ABA37 RE37 HI37 WUC37 WKG37 WAK37 VQO37 VGS37 UWW37 UNA37 UDE37 TTI37 TJM37 SZQ37 SPU37 SFY37 RWC37 RMG37 RCK37 QSO37 QIS37 PYW37 PPA37 PFE37 OVI37 OLM37 OBQ37 NRU37 NHY37 MYC37 MOG37 MEK37 LUO37 LKS37 LAW37 KRA37 KHE37 JXI37 JNM37 JDQ37 ITU37 IJY37 IAC37 HQG37 HGK37 GWO37 GMS37 GCW37 FTA37 FJE37 EZI37 EPM37 EFQ37 DVU37 DLY37 DCC37 CSG37 CIK37 BYO37 BOS37 BEW37 AVA37 ALE37 ABI37 RM37 V37 HO37 WTS37 WJW37 WAA37 VQE37 VGI37 UWM37 UMQ37 UCU37 TSY37 TJC37 SZG37 SPK37 SFO37 RVS37 RLW37 RCA37 QSE37 QII37 PYM37 POQ37 PEU37 OUY37 OLC37 OBG37 NRK37 NHO37 MXS37 MNW37 MEA37 LUE37 LKI37 LAM37 KQQ37 KGU37 JWY37 JNC37 JDG37 ITK37 IJO37 HZS37 HPW37 HGA37 GWE37 GMI37 GCM37 FSQ37 FIU37 EYY37 EPC37 EFG37 DVK37 DLO37 DBS37 CRW37 CIA37 BYE37 BOI37 BEM37 AUQ37 AKU37 AAY37 RC37 HG37 D17:O17 WUA37 WKE37 WAI37 VQM37 VGQ37 UWU37 UMY37 UDC37 TTG37 TJK37 SZO37 SPS37 SFW37 RWA37 RME37 RCI37 QSM37 QIQ37 PYU37 POY37 PFC37 OVG37 OLK37 OBO37 NRS37 NHW37 MYA37 MOE37 MEI37 LUM37 LKQ37 LAU37 KQY37 KHC37 JXG37 JNK37 JDO37 ITS37 IJW37 IAA37 HQE37 HGI37 GWM37 GMQ37 GCU37 FSY37 FJC37 EZG37 EPK37 EFO37 DVS37 DLW37 DCA37 CSE37 CII37 BYM37 BOQ37 BEU37 AUY37 ALC37 ABG37 RK37 T37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37:Q37 D37:G37 I37:J37 N37 L37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37 HW37 RS37 ABO37 ALK37 AVG37 BFC37 BOY37 BYU37 CIQ37 CSM37 DCI37 DME37 DWA37 EFW37 EPS37 EZO37 FJK37 FTG37 GDC37 GMY37 GWU37 HGQ37 HQM37 IAI37 IKE37 IUA37 JDW37 JNS37 JXO37 KHK37 KRG37 LBC37 LKY37 LUU37 MEQ37 MOM37 MYI37 NIE37 NSA37 OBW37 OLS37 OVO37 PFK37 PPG37 PZC37 QIY37 QSU37 RCQ37 RMM37 RWI37 SGE37 SQA37 SZW37 TJS37 TTO37 UDK37 UNG37 UXC37 VGY37 VQU37 WAQ37 WKM37 WUI37 HF37 RB37 AAX37 AKT37 AUP37 BEL37 BOH37 BYD37 CHZ37 CRV37 DBR37 DLN37 DVJ37 EFF37 EPB37 EYX37 FIT37 FSP37 GCL37 GMH37 GWD37 HFZ37 HPV37 HZR37 IJN37 ITJ37 JDF37 JNB37 JWX37 KGT37 KQP37 LAL37 LKH37 LUD37 MDZ37 MNV37 MXR37 NHN37 NRJ37 OBF37 OLB37 OUX37 PET37 POP37 PYL37 QIH37 QSD37 RBZ37 RLV37 RVR37 SFN37 SPJ37 SZF37 TJB37 TSX37 UCT37 UMP37 UWL37 VGH37 VQD37 VZZ37 WJV37 WTR37 U37 HP37 RL37 ABH37 ALD37 AUZ37 BEV37 BOR37 BYN37 CIJ37 CSF37 DCB37 DLX37 DVT37 EFP37 EPL37 EZH37 FJD37 FSZ37 GCV37 GMR37 GWN37 HGJ37 HQF37 IAB37 IJX37 ITT37 JDP37 JNL37 JXH37 KHD37 KQZ37 LAV37 LKR37 LUN37 MEJ37 MOF37 MYB37 NHX37 NRT37 OBP37 OLL37 OVH37 PFD37 POZ37 PYV37 QIR37 QSN37 RCJ37 RMF37 RWB37 SFX37 SPT37 SZP37 TJL37 TTH37 UDD37 UMZ37 UWV37 VGR37 VQN37 WAJ37 WKF37 WUB37 HC37 QY37 AAU37 AKQ37 AUM37 BEI37 BOE37 BYA37 CHW37 CRS37 DBO37 DLK37 DVG37 EFC37 EOY37 EYU37 FIQ37 FSM37 GCI37 GME37 GWA37 HFW37 HPS37 HZO37 IJK37 ITG37 JDC37 JMY37 JWU37 KGQ37 KQM37 LAI37 LKE37 LUA37 MDW37 MNS37 MXO37 NHK37 NRG37 OBC37 OKY37 OUU37 PEQ37 POM37 PYI37 QIE37 QSA37 RBW37 RLS37 RVO37 SFK37 SPG37 SZC37 TIY37 TSU37 UCQ37 UMM37 UWI37 VGE37 VQA37 VZW37 WJS37 WTO37 HH37 RD37 AAZ37 AKV37 AUR37 BEN37 BOJ37 BYF37 CIB37 CRX37 DBT37 DLP37 DVL37 EFH37 EPD37 EYZ37 FIV37 FSR37 GCN37 GMJ37 GWF37 HGB37 HPX37 HZT37 IJP37 ITL37 JDH37 JND37 JWZ37 KGV37 KQR37 LAN37 LKJ37 LUF37 MEB37 MNX37 MXT37 NHP37 NRL37 OBH37 OLD37 OUZ37 PEV37 POR37 PYN37 QIJ37 QSF37 RCB37 RLX37 RVT37 SFP37 SPL37 SZH37 TJD37 TSZ37 UCV37 UMR37 UWN37 VGJ37 VQF37 WAB37 WJX37 WTT37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37:C37 BS37:GX37 KD37:QT37 TZ37:AAP37 ADV37:AKL37 ANR37:AUH37 AXN37:BED37 BHJ37:BNZ37 BRF37:BXV37 CBB37:CHR37 CKX37:CRN37 CUT37:DBJ37 DEP37:DLF37 DOL37:DVB37 DYH37:EEX37 EID37:EOT37 ERZ37:EYP37 FBV37:FIL37 FLR37:FSH37 FVN37:GCD37 GFJ37:GLZ37 GPF37:GVV37 GZB37:HFR37 HIX37:HPN37 HST37:HZJ37 ICP37:IJF37 IML37:ITB37 IWH37:JCX37 JGD37:JMT37 JPZ37:JWP37 JZV37:KGL37 KJR37:KQH37 KTN37:LAD37 LDJ37:LJZ37 LNF37:LTV37 LXB37:MDR37 MGX37:MNN37 MQT37:MXJ37 NAP37:NHF37 NKL37:NRB37 NUH37:OAX37 OED37:OKT37 ONZ37:OUP37 OXV37:PEL37 PHR37:POH37 PRN37:PYD37 QBJ37:QHZ37 QLF37:QRV37 QVB37:RBR37 REX37:RLN37 ROT37:RVJ37 RYP37:SFF37 SIL37:SPB37 SSH37:SYX37 TCD37:TIT37 TLZ37:TSP37 TVV37:UCL37 UFR37:UMH37 UPN37:UWD37 UZJ37:VFZ37 VJF37:VPV37 VTB37:VZR37 WCX37:WJN37 WMT37:WTJ37 WWP37:XFD37 AZ37 IU37 SQ37 ACM37 AMI37 AWE37 BGA37 BPW37 BZS37 CJO37 CTK37 DDG37 DNC37 DWY37 EGU37 EQQ37 FAM37 FKI37 FUE37 GEA37 GNW37 GXS37 HHO37 HRK37 IBG37 ILC37 IUY37 JEU37 JOQ37 JYM37 KII37 KSE37 LCA37 LLW37 LVS37 MFO37 MPK37 MZG37 NJC37 NSY37 OCU37 OMQ37 OWM37 PGI37 PQE37 QAA37 QJW37 QTS37 RDO37 RNK37 RXG37 SHC37 SQY37 TAU37 TKQ37 TUM37 UEI37 UOE37 UYA37 VHW37 VRS37 WBO37 WLK37 WVG37 AF37 IA37 RW37 ABS37 ALO37 AVK37 BFG37 BPC37 BYY37 CIU37 CSQ37 DCM37 DMI37 DWE37 EGA37 EPW37 EZS37 FJO37 FTK37 GDG37 GNC37 GWY37 HGU37 HQQ37 IAM37 IKI37 IUE37 JEA37 JNW37 JXS37 KHO37 KRK37 LBG37 LLC37 LUY37 MEU37 MOQ37 MYM37 NII37 NSE37 OCA37 OLW37 OVS37 PFO37 PPK37 PZG37 QJC37 QSY37 RCU37 RMQ37 RWM37 SGI37 SQE37 TAA37 TJW37 TTS37 UDO37 UNK37 UXG37 VHC37 VQY37 WAU37 WKQ37 WUM37 R37:S37 HM37:HN37 RI37:RJ37 ABE37:ABF37 ALA37:ALB37 AUW37:AUX37 BES37:BET37 BOO37:BOP37 BYK37:BYL37 CIG37:CIH37 CSC37:CSD37 DBY37:DBZ37 DLU37:DLV37 DVQ37:DVR37 EFM37:EFN37 EPI37:EPJ37 EZE37:EZF37 FJA37:FJB37 FSW37:FSX37 GCS37:GCT37 GMO37:GMP37 GWK37:GWL37 HGG37:HGH37 HQC37:HQD37 HZY37:HZZ37 IJU37:IJV37 ITQ37:ITR37 JDM37:JDN37 JNI37:JNJ37 JXE37:JXF37 KHA37:KHB37 KQW37:KQX37 LAS37:LAT37 LKO37:LKP37 LUK37:LUL37 MEG37:MEH37 MOC37:MOD37 MXY37:MXZ37 NHU37:NHV37 NRQ37:NRR37 OBM37:OBN37 OLI37:OLJ37 OVE37:OVF37 PFA37:PFB37 POW37:POX37 PYS37:PYT37 QIO37:QIP37 QSK37:QSL37 RCG37:RCH37 RMC37:RMD37 RVY37:RVZ37 SFU37:SFV37 SPQ37:SPR37 SZM37:SZN37 TJI37:TJJ37 TTE37:TTF37 UDA37:UDB37 UMW37:UMX37 UWS37:UWT37 VGO37:VGP37 VQK37:VQL37 WAG37:WAH37 WKC37:WKD37 WTY37:WTZ37 HJ37 RF37 ABB37 AKX37 AUT37 BEP37 BOL37 BYH37 CID37 CRZ37 DBV37 DLR37 DVN37 EFJ37 EPF37 EZB37 FIX37 FST37 GCP37 GML37 GWH37 HGD37 HPZ37 HZV37 IJR37 ITN37 JDJ37 JNF37 JXB37 KGX37 KQT37 LAP37 LKL37 LUH37 MED37 MNZ37 MXV37 NHR37 NRN37 OBJ37 OLF37 OVB37 PEX37 POT37 PYP37 QIL37 QSH37 RCD37 RLZ37 RVV37 SFR37 SPN37 SZJ37 TJF37 TTB37 UCX37 UMT37 UWP37 VGL37 VQH37 WAD37 WJZ37 WTV37 W37 HR37 RN37 ABJ37 ALF37 AVB37 BEX37 BOT37 BYP37 CIL37 CSH37 DCD37 DLZ37 DVV37 EFR37 EPN37 EZJ37 FJF37 FTB37 GCX37 GMT37 GWP37 HGL37 HQH37 IAD37 IJZ37 ITV37 JDR37 JNN37 JXJ37 KHF37 KRB37 LAX37 LKT37 LUP37 MEL37 MOH37 MYD37 NHZ37 NRV37 OBR37 OLN37 OVJ37 PFF37 PPB37 PYX37 QIT37 QSP37 RCL37 RMH37 RWD37 SFZ37 SPV37 SZR37 TJN37 TTJ37 UDF37 UNB37 UWX37 VGT37 VQP37 WAL37 WKH37 WUD37 O37 K37 H37 M37"/>
  </dataValidations>
  <hyperlinks>
    <hyperlink ref="P19" r:id="rId1"/>
  </hyperlinks>
  <pageMargins left="0.39370078740157483" right="0.31496062992125984" top="0.38" bottom="0.39370078740157483" header="0.31496062992125984" footer="0.2"/>
  <pageSetup paperSize="9" scale="60" orientation="landscape" r:id="rId2"/>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2018-05-02T12:00:01Z</dcterms:modified>
</cp:coreProperties>
</file>