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'!$A$9:$FN$27</definedName>
    <definedName name="_xlnm._FilterDatabase" localSheetId="1" hidden="1">'調査票Ｃ、Ｄ、Ｅ '!$A$17:$BR$34</definedName>
    <definedName name="_xlnm.Print_Area" localSheetId="0">'調査票Ａ、Ｂ '!$D$1:$CX$34</definedName>
    <definedName name="_xlnm.Print_Area" localSheetId="1">'調査票Ｃ、Ｄ、Ｅ '!$A$1:$BQ$44</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BQ42" i="6" l="1"/>
  <c r="BP42" i="6"/>
  <c r="BO42" i="6"/>
  <c r="BN42" i="6"/>
  <c r="BM42" i="6"/>
  <c r="BL42" i="6"/>
  <c r="BK42" i="6"/>
  <c r="BJ42" i="6"/>
  <c r="BI42" i="6"/>
  <c r="BH42" i="6"/>
  <c r="BG42" i="6"/>
  <c r="BF42" i="6"/>
  <c r="BE42" i="6"/>
  <c r="BD42" i="6"/>
  <c r="BC42" i="6"/>
  <c r="BB42" i="6"/>
  <c r="BA42" i="6"/>
  <c r="AZ42" i="6"/>
  <c r="AY42" i="6"/>
  <c r="AX42" i="6"/>
  <c r="AW42" i="6"/>
  <c r="AV42" i="6"/>
  <c r="AU42" i="6"/>
  <c r="AT42" i="6"/>
  <c r="AS42" i="6"/>
  <c r="AR42" i="6"/>
  <c r="AQ42" i="6"/>
  <c r="AP42" i="6"/>
  <c r="AO42" i="6"/>
  <c r="AN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BQ40" i="6"/>
  <c r="BP40" i="6"/>
  <c r="BO40" i="6"/>
  <c r="BN40" i="6"/>
  <c r="BM40" i="6"/>
  <c r="BL40" i="6"/>
  <c r="BK40" i="6"/>
  <c r="BJ40" i="6"/>
  <c r="BI40" i="6"/>
  <c r="BH40" i="6"/>
  <c r="BG40" i="6"/>
  <c r="BF40" i="6"/>
  <c r="BE40" i="6"/>
  <c r="BD40" i="6"/>
  <c r="BC40" i="6"/>
  <c r="BB40" i="6"/>
  <c r="BA40" i="6"/>
  <c r="AZ40" i="6"/>
  <c r="AY40" i="6"/>
  <c r="AX40" i="6"/>
  <c r="AW40" i="6"/>
  <c r="AV40" i="6"/>
  <c r="AU40" i="6"/>
  <c r="AT40" i="6"/>
  <c r="AS40" i="6"/>
  <c r="AR40" i="6"/>
  <c r="AQ40" i="6"/>
  <c r="AP40" i="6"/>
  <c r="AO40" i="6"/>
  <c r="AN40" i="6"/>
  <c r="AM40" i="6"/>
  <c r="AL40" i="6"/>
  <c r="AK40" i="6"/>
  <c r="AJ40" i="6"/>
  <c r="AI40" i="6"/>
  <c r="AH40" i="6"/>
  <c r="AG40" i="6"/>
  <c r="AF40" i="6"/>
  <c r="AE40" i="6"/>
  <c r="AD40" i="6"/>
  <c r="AC40" i="6"/>
  <c r="AB40" i="6"/>
  <c r="AA40" i="6"/>
  <c r="Z40" i="6"/>
  <c r="Y40" i="6"/>
  <c r="X40" i="6"/>
  <c r="W40" i="6"/>
  <c r="V40" i="6"/>
  <c r="U40" i="6"/>
  <c r="T40" i="6"/>
  <c r="S40" i="6"/>
  <c r="R40" i="6"/>
  <c r="Q40" i="6"/>
  <c r="P40" i="6"/>
  <c r="O40" i="6"/>
  <c r="N40" i="6"/>
  <c r="M40" i="6"/>
  <c r="L40" i="6"/>
  <c r="K40" i="6"/>
  <c r="J40" i="6"/>
  <c r="I40" i="6"/>
  <c r="H40" i="6"/>
  <c r="G40" i="6"/>
  <c r="F40" i="6"/>
  <c r="E40" i="6"/>
  <c r="D40" i="6"/>
  <c r="BQ39" i="6"/>
  <c r="BP39" i="6"/>
  <c r="BO39" i="6"/>
  <c r="BN39" i="6"/>
  <c r="BM39" i="6"/>
  <c r="BL39" i="6"/>
  <c r="BK39" i="6"/>
  <c r="BJ39" i="6"/>
  <c r="BI39" i="6"/>
  <c r="BH39" i="6"/>
  <c r="BG39" i="6"/>
  <c r="BF39" i="6"/>
  <c r="BE39" i="6"/>
  <c r="BD39" i="6"/>
  <c r="BC39" i="6"/>
  <c r="BB39" i="6"/>
  <c r="BA39" i="6"/>
  <c r="AZ39" i="6"/>
  <c r="AY39" i="6"/>
  <c r="AX39" i="6"/>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N39" i="6"/>
  <c r="M39" i="6"/>
  <c r="L39" i="6"/>
  <c r="K39" i="6"/>
  <c r="J39" i="6"/>
  <c r="I39" i="6"/>
  <c r="H39" i="6"/>
  <c r="G39" i="6"/>
  <c r="F39" i="6"/>
  <c r="E39" i="6"/>
  <c r="D39" i="6"/>
  <c r="BP36" i="6"/>
  <c r="BO36" i="6"/>
  <c r="BN36" i="6"/>
  <c r="BM36" i="6"/>
  <c r="BL36" i="6"/>
  <c r="BK36" i="6"/>
  <c r="BJ36" i="6"/>
  <c r="BI36" i="6"/>
  <c r="BH36" i="6"/>
  <c r="BF36" i="6"/>
  <c r="BE36" i="6"/>
  <c r="BD36" i="6"/>
  <c r="BC36" i="6"/>
  <c r="BB36" i="6"/>
  <c r="BA36" i="6"/>
  <c r="AZ36" i="6"/>
  <c r="AY36" i="6"/>
  <c r="AX36" i="6"/>
  <c r="AW36" i="6"/>
  <c r="AV36" i="6"/>
  <c r="AS36" i="6"/>
  <c r="AR36" i="6"/>
  <c r="AQ36" i="6"/>
  <c r="AP36" i="6"/>
  <c r="AO36" i="6"/>
  <c r="AN36" i="6"/>
  <c r="AL36" i="6"/>
  <c r="AK36" i="6"/>
  <c r="AJ36" i="6"/>
  <c r="AI36" i="6"/>
  <c r="AH36" i="6"/>
  <c r="AG36" i="6"/>
  <c r="AF36" i="6"/>
  <c r="AE36" i="6"/>
  <c r="AD36" i="6"/>
  <c r="AC36" i="6"/>
  <c r="AB36" i="6"/>
  <c r="AA36" i="6"/>
  <c r="Z36" i="6"/>
  <c r="Y36" i="6"/>
  <c r="V36" i="6"/>
  <c r="U36" i="6"/>
  <c r="T36" i="6"/>
  <c r="S36" i="6"/>
  <c r="R36" i="6"/>
  <c r="O36" i="6"/>
  <c r="N36" i="6"/>
  <c r="M36" i="6"/>
  <c r="L36" i="6"/>
  <c r="K36" i="6"/>
  <c r="J36" i="6"/>
  <c r="I36" i="6"/>
  <c r="H36" i="6"/>
  <c r="G36" i="6"/>
  <c r="F36" i="6"/>
  <c r="E36" i="6"/>
  <c r="D36" i="6"/>
  <c r="CX33" i="5"/>
  <c r="CW33" i="5"/>
  <c r="CV33" i="5"/>
  <c r="CU33" i="5"/>
  <c r="CT33" i="5"/>
  <c r="CS33" i="5"/>
  <c r="CR33" i="5"/>
  <c r="CQ33" i="5"/>
  <c r="CP33" i="5"/>
  <c r="CO33" i="5"/>
  <c r="CN33"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N33" i="5"/>
  <c r="BM33" i="5"/>
  <c r="BL33" i="5"/>
  <c r="BK33" i="5"/>
  <c r="BJ33" i="5"/>
  <c r="BI33" i="5"/>
  <c r="BH33" i="5"/>
  <c r="BG33" i="5"/>
  <c r="BF33" i="5"/>
  <c r="BE33" i="5"/>
  <c r="BD33" i="5"/>
  <c r="BC33" i="5"/>
  <c r="BB33" i="5"/>
  <c r="BA33" i="5"/>
  <c r="AZ33" i="5"/>
  <c r="AY33" i="5"/>
  <c r="AX33"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CX32" i="5"/>
  <c r="CW32" i="5"/>
  <c r="CV32" i="5"/>
  <c r="CU32" i="5"/>
  <c r="CT32" i="5"/>
  <c r="CS32" i="5"/>
  <c r="CR32" i="5"/>
  <c r="CQ32" i="5"/>
  <c r="CP32" i="5"/>
  <c r="CO32" i="5"/>
  <c r="CN32" i="5"/>
  <c r="CM32" i="5"/>
  <c r="CL32" i="5"/>
  <c r="CK32" i="5"/>
  <c r="CJ32" i="5"/>
  <c r="CI32" i="5"/>
  <c r="CH32" i="5"/>
  <c r="CG32" i="5"/>
  <c r="CF32" i="5"/>
  <c r="CE32" i="5"/>
  <c r="CD32" i="5"/>
  <c r="CC32" i="5"/>
  <c r="CB32" i="5"/>
  <c r="CA32" i="5"/>
  <c r="BZ32" i="5"/>
  <c r="BY32" i="5"/>
  <c r="BX32" i="5"/>
  <c r="BW32" i="5"/>
  <c r="BV32" i="5"/>
  <c r="BU32" i="5"/>
  <c r="BT32" i="5"/>
  <c r="BS32" i="5"/>
  <c r="BR32" i="5"/>
  <c r="BQ32" i="5"/>
  <c r="BP32" i="5"/>
  <c r="BO32" i="5"/>
  <c r="BN32" i="5"/>
  <c r="BM32" i="5"/>
  <c r="BL32" i="5"/>
  <c r="BK32" i="5"/>
  <c r="BJ32" i="5"/>
  <c r="BI32" i="5"/>
  <c r="BH32" i="5"/>
  <c r="BG32" i="5"/>
  <c r="BF32" i="5"/>
  <c r="BE32" i="5"/>
  <c r="BD32" i="5"/>
  <c r="BC32" i="5"/>
  <c r="BB32" i="5"/>
  <c r="BA32" i="5"/>
  <c r="AZ32" i="5"/>
  <c r="AY32" i="5"/>
  <c r="AX32" i="5"/>
  <c r="AW32" i="5"/>
  <c r="AV32" i="5"/>
  <c r="AU32" i="5"/>
  <c r="AT32" i="5"/>
  <c r="AS32" i="5"/>
  <c r="AR32" i="5"/>
  <c r="AQ32" i="5"/>
  <c r="AP32" i="5"/>
  <c r="AO32" i="5"/>
  <c r="AN32" i="5"/>
  <c r="AM32" i="5"/>
  <c r="AL32"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CX31" i="5"/>
  <c r="CW31" i="5"/>
  <c r="CV31" i="5"/>
  <c r="CU31" i="5"/>
  <c r="CT31" i="5"/>
  <c r="CS31" i="5"/>
  <c r="CR31" i="5"/>
  <c r="CQ31" i="5"/>
  <c r="CP31" i="5"/>
  <c r="CO31" i="5"/>
  <c r="CN31" i="5"/>
  <c r="CM31" i="5"/>
  <c r="CL31" i="5"/>
  <c r="CK31" i="5"/>
  <c r="CJ31" i="5"/>
  <c r="CI31" i="5"/>
  <c r="CH31" i="5"/>
  <c r="CG31" i="5"/>
  <c r="CF31" i="5"/>
  <c r="CE31" i="5"/>
  <c r="CD31" i="5"/>
  <c r="CC31" i="5"/>
  <c r="CB31" i="5"/>
  <c r="CA31" i="5"/>
  <c r="BZ31" i="5"/>
  <c r="BY31" i="5"/>
  <c r="BX31" i="5"/>
  <c r="BW31" i="5"/>
  <c r="BV31" i="5"/>
  <c r="BU31" i="5"/>
  <c r="BT31" i="5"/>
  <c r="BS31" i="5"/>
  <c r="BR31" i="5"/>
  <c r="BQ31" i="5"/>
  <c r="BP31" i="5"/>
  <c r="BO31" i="5"/>
  <c r="BN31" i="5"/>
  <c r="BM31" i="5"/>
  <c r="BL31" i="5"/>
  <c r="BK31" i="5"/>
  <c r="BJ31" i="5"/>
  <c r="BI31" i="5"/>
  <c r="BH31" i="5"/>
  <c r="BG31" i="5"/>
  <c r="BF31" i="5"/>
  <c r="BE31" i="5"/>
  <c r="BD31" i="5"/>
  <c r="BC31" i="5"/>
  <c r="BB31" i="5"/>
  <c r="BA31" i="5"/>
  <c r="AZ31" i="5"/>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CX30" i="5"/>
  <c r="CW30" i="5"/>
  <c r="CV30" i="5"/>
  <c r="CU30" i="5"/>
  <c r="CT30" i="5"/>
  <c r="CS30" i="5"/>
  <c r="CR30" i="5"/>
  <c r="CQ30" i="5"/>
  <c r="CP30" i="5"/>
  <c r="CO30" i="5"/>
  <c r="CN30" i="5"/>
  <c r="CM30" i="5"/>
  <c r="CL30" i="5"/>
  <c r="CK30" i="5"/>
  <c r="CJ30" i="5"/>
  <c r="CI30" i="5"/>
  <c r="CH30" i="5"/>
  <c r="CG30" i="5"/>
  <c r="CF30" i="5"/>
  <c r="CE30" i="5"/>
  <c r="CD30" i="5"/>
  <c r="CC30" i="5"/>
  <c r="CB30" i="5"/>
  <c r="CA30" i="5"/>
  <c r="BZ30" i="5"/>
  <c r="BY30" i="5"/>
  <c r="BX30" i="5"/>
  <c r="BW30" i="5"/>
  <c r="BV30" i="5"/>
  <c r="BU30" i="5"/>
  <c r="BT30" i="5"/>
  <c r="BS30" i="5"/>
  <c r="BR30" i="5"/>
  <c r="BQ30" i="5"/>
  <c r="BP30" i="5"/>
  <c r="BO30" i="5"/>
  <c r="BN30" i="5"/>
  <c r="BM30" i="5"/>
  <c r="BL30" i="5"/>
  <c r="BK30" i="5"/>
  <c r="BJ30" i="5"/>
  <c r="BI30" i="5"/>
  <c r="BH30" i="5"/>
  <c r="BG30" i="5"/>
  <c r="BF30" i="5"/>
  <c r="BE30" i="5"/>
  <c r="BD30" i="5"/>
  <c r="BC30" i="5"/>
  <c r="BB30" i="5"/>
  <c r="BA30" i="5"/>
  <c r="AZ30" i="5"/>
  <c r="AY30" i="5"/>
  <c r="AX30" i="5"/>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U30" i="5"/>
  <c r="T30" i="5"/>
  <c r="S30" i="5"/>
  <c r="R30" i="5"/>
  <c r="Q30" i="5"/>
  <c r="P30" i="5"/>
  <c r="O30" i="5"/>
  <c r="N30" i="5"/>
  <c r="M30" i="5"/>
  <c r="L30" i="5"/>
  <c r="K30" i="5"/>
  <c r="J30" i="5"/>
  <c r="I30" i="5"/>
  <c r="CX27" i="5"/>
  <c r="CW27" i="5"/>
  <c r="CU27" i="5"/>
  <c r="CT27" i="5"/>
  <c r="CS27" i="5"/>
  <c r="CR27" i="5"/>
  <c r="CQ27" i="5"/>
  <c r="CP27" i="5"/>
  <c r="CO27" i="5"/>
  <c r="CN27" i="5"/>
  <c r="CM27" i="5"/>
  <c r="CL27" i="5"/>
  <c r="CK27" i="5"/>
  <c r="CJ27" i="5"/>
  <c r="CH27" i="5"/>
  <c r="CG27" i="5"/>
  <c r="CF27" i="5"/>
  <c r="CE27" i="5"/>
  <c r="CD27" i="5"/>
  <c r="CC27" i="5"/>
  <c r="CB27" i="5"/>
  <c r="CA27" i="5"/>
  <c r="BY27" i="5"/>
  <c r="BX27" i="5"/>
  <c r="BW27" i="5"/>
  <c r="BV27" i="5"/>
  <c r="BU27" i="5"/>
  <c r="BS27" i="5"/>
  <c r="BR27" i="5"/>
  <c r="BQ27" i="5"/>
  <c r="BN27" i="5"/>
  <c r="BM27" i="5"/>
  <c r="BL27" i="5"/>
  <c r="BK27" i="5"/>
  <c r="BJ27" i="5"/>
  <c r="BI27" i="5"/>
  <c r="BH27" i="5"/>
  <c r="BG27" i="5"/>
  <c r="BF27" i="5"/>
  <c r="BE27" i="5"/>
  <c r="BD27" i="5"/>
  <c r="BC27" i="5"/>
  <c r="BB27" i="5"/>
  <c r="BA27" i="5"/>
  <c r="AZ27" i="5"/>
  <c r="AY27" i="5"/>
  <c r="AX27" i="5"/>
  <c r="AW27" i="5"/>
  <c r="AV27" i="5"/>
  <c r="AU27" i="5"/>
  <c r="AT27" i="5"/>
  <c r="AS27" i="5"/>
  <c r="AR27" i="5"/>
  <c r="AQ27" i="5"/>
  <c r="AP27" i="5"/>
  <c r="AO27" i="5"/>
  <c r="AN27" i="5"/>
  <c r="AM27" i="5"/>
  <c r="AL27" i="5"/>
  <c r="AK27" i="5"/>
  <c r="AJ27" i="5"/>
  <c r="AI27" i="5"/>
  <c r="AH27" i="5"/>
  <c r="AG27" i="5"/>
  <c r="AF27" i="5"/>
  <c r="AD27" i="5"/>
  <c r="AC27" i="5"/>
  <c r="AB27" i="5"/>
  <c r="Z27" i="5"/>
  <c r="Y27" i="5"/>
  <c r="X27" i="5"/>
  <c r="V27" i="5"/>
  <c r="U27" i="5"/>
  <c r="T27" i="5"/>
  <c r="S27" i="5"/>
  <c r="Q27" i="5"/>
  <c r="P27" i="5"/>
  <c r="O27" i="5"/>
  <c r="M27" i="5"/>
  <c r="K27" i="5"/>
  <c r="I27" i="5"/>
  <c r="AM42" i="6"/>
  <c r="AM36" i="6"/>
</calcChain>
</file>

<file path=xl/sharedStrings.xml><?xml version="1.0" encoding="utf-8"?>
<sst xmlns="http://schemas.openxmlformats.org/spreadsheetml/2006/main" count="467" uniqueCount="287">
  <si>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</si>
  <si>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</si>
  <si>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</si>
  <si>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</si>
  <si>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</si>
  <si>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</si>
  <si>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</si>
  <si>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</si>
  <si>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</si>
  <si>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</si>
  <si>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</si>
  <si>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</si>
  <si>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</si>
  <si>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</si>
  <si>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</si>
  <si>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</si>
  <si>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</si>
  <si>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</si>
  <si>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</si>
  <si>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</si>
  <si>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</si>
  <si>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</si>
  <si>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</si>
  <si>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</si>
  <si>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</si>
  <si>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</si>
  <si>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</si>
  <si>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</si>
  <si>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</si>
  <si>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</si>
  <si>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</si>
  <si>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</si>
  <si>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</si>
  <si>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</si>
  <si>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</si>
  <si>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</si>
  <si>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</si>
  <si>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</si>
  <si>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</si>
  <si>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</si>
  <si>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</si>
  <si>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</si>
  <si>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</si>
  <si>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</si>
  <si>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</si>
  <si>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</si>
  <si>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</si>
  <si>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</si>
  <si>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</si>
  <si>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</si>
  <si>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</si>
  <si>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</si>
  <si>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</si>
  <si>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</si>
  <si>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</si>
  <si>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</si>
  <si>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</si>
  <si>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</si>
  <si>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</si>
  <si>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</si>
  <si>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</si>
  <si>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</si>
  <si>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</si>
  <si>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</si>
  <si>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</si>
  <si>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</si>
  <si>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</si>
  <si>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</si>
  <si>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</si>
  <si>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</si>
  <si>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</si>
  <si>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</si>
  <si>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</si>
  <si>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</si>
  <si>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</si>
  <si>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</si>
  <si>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</si>
  <si>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</si>
  <si>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</si>
  <si>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</si>
  <si>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</si>
  <si>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</si>
  <si>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</si>
  <si>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</si>
  <si>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</si>
  <si>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</si>
  <si>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</si>
  <si>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</si>
  <si>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</si>
  <si>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</si>
  <si>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</si>
  <si>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</si>
  <si>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</si>
  <si>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</si>
  <si>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</si>
  <si>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</si>
  <si>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</si>
  <si>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</si>
  <si>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</si>
  <si>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</si>
  <si>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</si>
  <si>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</si>
  <si>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</si>
  <si>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</si>
  <si>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</si>
  <si>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</si>
  <si>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</si>
  <si>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</si>
  <si>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</si>
  <si>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</si>
  <si>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</si>
  <si>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</si>
  <si>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</si>
  <si>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</si>
  <si>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</si>
  <si>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</si>
  <si>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</si>
  <si>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</si>
  <si>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</si>
  <si>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</si>
  <si>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</si>
  <si>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</si>
  <si>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</si>
  <si>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</si>
  <si>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</si>
  <si>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</si>
  <si>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</si>
  <si>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</si>
  <si>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</si>
  <si>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</si>
  <si>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</si>
  <si>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</si>
  <si>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</si>
  <si>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</si>
  <si>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</si>
  <si>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</si>
  <si>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</si>
  <si>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</si>
  <si>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</si>
  <si>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</si>
  <si>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</si>
  <si>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</si>
  <si>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</si>
  <si>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</si>
  <si>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</si>
  <si>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</si>
  <si>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</si>
  <si>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</si>
  <si>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</si>
  <si>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</si>
  <si>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</si>
  <si>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</si>
  <si>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</si>
  <si>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</si>
  <si>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</si>
  <si>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</si>
  <si>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</si>
  <si>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</si>
  <si>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</si>
  <si>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</si>
  <si>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</si>
  <si>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</si>
  <si>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</si>
  <si>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</si>
  <si>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</si>
  <si>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</si>
  <si>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</si>
  <si>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</si>
  <si>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</si>
  <si>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</si>
  <si>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</si>
  <si>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</si>
  <si>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</si>
  <si>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</si>
  <si>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高松市</t>
    <rPh sb="0" eb="3">
      <t>タカマツシ</t>
    </rPh>
    <phoneticPr fontId="1"/>
  </si>
  <si>
    <t>対象指標（対象者の数）、効率指標（コスト単位あたりの事業活動）
環境変化（事業開始時、現状、将来、住民意向分析）</t>
    <rPh sb="0" eb="2">
      <t>タイショウ</t>
    </rPh>
    <rPh sb="2" eb="4">
      <t>シヒョウ</t>
    </rPh>
    <rPh sb="5" eb="8">
      <t>タイショウシャ</t>
    </rPh>
    <rPh sb="9" eb="10">
      <t>カズ</t>
    </rPh>
    <rPh sb="12" eb="14">
      <t>コウリツ</t>
    </rPh>
    <rPh sb="14" eb="16">
      <t>シヒョウ</t>
    </rPh>
    <rPh sb="20" eb="22">
      <t>タンイ</t>
    </rPh>
    <rPh sb="26" eb="28">
      <t>ジギョウ</t>
    </rPh>
    <rPh sb="28" eb="30">
      <t>カツドウ</t>
    </rPh>
    <rPh sb="32" eb="34">
      <t>カンキョウ</t>
    </rPh>
    <rPh sb="34" eb="36">
      <t>ヘンカ</t>
    </rPh>
    <rPh sb="37" eb="39">
      <t>ジギョウ</t>
    </rPh>
    <rPh sb="39" eb="41">
      <t>カイシ</t>
    </rPh>
    <rPh sb="41" eb="42">
      <t>ジ</t>
    </rPh>
    <rPh sb="43" eb="45">
      <t>ゲンジョウ</t>
    </rPh>
    <rPh sb="46" eb="48">
      <t>ショウライ</t>
    </rPh>
    <rPh sb="49" eb="51">
      <t>ジュウミン</t>
    </rPh>
    <rPh sb="51" eb="53">
      <t>イコウ</t>
    </rPh>
    <rPh sb="53" eb="55">
      <t>ブンセキ</t>
    </rPh>
    <phoneticPr fontId="1"/>
  </si>
  <si>
    <t>丸亀市</t>
    <rPh sb="0" eb="3">
      <t>マルガメシ</t>
    </rPh>
    <phoneticPr fontId="1"/>
  </si>
  <si>
    <t>坂出市</t>
    <rPh sb="0" eb="3">
      <t>サカイデシ</t>
    </rPh>
    <phoneticPr fontId="1"/>
  </si>
  <si>
    <t>善通寺市</t>
    <rPh sb="0" eb="4">
      <t>ゼンツウジシ</t>
    </rPh>
    <phoneticPr fontId="1"/>
  </si>
  <si>
    <t>観音寺市</t>
    <rPh sb="0" eb="4">
      <t>カンオンジシ</t>
    </rPh>
    <phoneticPr fontId="1"/>
  </si>
  <si>
    <t>一定の成果が得られたことにより終了とした。</t>
    <rPh sb="0" eb="2">
      <t>イッテイ</t>
    </rPh>
    <rPh sb="3" eb="5">
      <t>セイカ</t>
    </rPh>
    <rPh sb="6" eb="7">
      <t>エ</t>
    </rPh>
    <rPh sb="15" eb="17">
      <t>シュウリョウ</t>
    </rPh>
    <phoneticPr fontId="1"/>
  </si>
  <si>
    <t>さぬき市</t>
    <rPh sb="3" eb="4">
      <t>シ</t>
    </rPh>
    <phoneticPr fontId="1"/>
  </si>
  <si>
    <t>東かがわ市</t>
    <rPh sb="0" eb="1">
      <t>ヒガシ</t>
    </rPh>
    <rPh sb="4" eb="5">
      <t>シ</t>
    </rPh>
    <phoneticPr fontId="1"/>
  </si>
  <si>
    <t>行政規模が小さいため</t>
    <rPh sb="0" eb="2">
      <t>ギョウセイ</t>
    </rPh>
    <rPh sb="2" eb="4">
      <t>キボ</t>
    </rPh>
    <rPh sb="5" eb="6">
      <t>チイ</t>
    </rPh>
    <phoneticPr fontId="1"/>
  </si>
  <si>
    <t>三豊市</t>
    <rPh sb="0" eb="2">
      <t>ミトヨ</t>
    </rPh>
    <rPh sb="2" eb="3">
      <t>シ</t>
    </rPh>
    <phoneticPr fontId="1"/>
  </si>
  <si>
    <t>全職員の事務量軽減のため</t>
    <rPh sb="0" eb="3">
      <t>ゼンショクイン</t>
    </rPh>
    <rPh sb="4" eb="6">
      <t>ジム</t>
    </rPh>
    <rPh sb="6" eb="7">
      <t>リョウ</t>
    </rPh>
    <rPh sb="7" eb="9">
      <t>ケイゲン</t>
    </rPh>
    <phoneticPr fontId="1"/>
  </si>
  <si>
    <t>全職員の事務量軽減のため</t>
  </si>
  <si>
    <t>土庄町</t>
    <rPh sb="0" eb="3">
      <t>トノショウチョウ</t>
    </rPh>
    <phoneticPr fontId="1"/>
  </si>
  <si>
    <t>小豆島町</t>
    <rPh sb="0" eb="3">
      <t>ショウドシマ</t>
    </rPh>
    <rPh sb="3" eb="4">
      <t>チョウ</t>
    </rPh>
    <phoneticPr fontId="1"/>
  </si>
  <si>
    <t>三木町</t>
    <rPh sb="0" eb="2">
      <t>ミキ</t>
    </rPh>
    <rPh sb="2" eb="3">
      <t>チョウ</t>
    </rPh>
    <phoneticPr fontId="1"/>
  </si>
  <si>
    <t>外部評価の仕組みを取り入れていないため</t>
    <rPh sb="0" eb="2">
      <t>ガイブ</t>
    </rPh>
    <rPh sb="2" eb="4">
      <t>ヒョウカ</t>
    </rPh>
    <rPh sb="5" eb="7">
      <t>シク</t>
    </rPh>
    <rPh sb="9" eb="10">
      <t>ト</t>
    </rPh>
    <rPh sb="11" eb="12">
      <t>イ</t>
    </rPh>
    <phoneticPr fontId="1"/>
  </si>
  <si>
    <t>直島町</t>
    <rPh sb="0" eb="3">
      <t>ナオシマチョウ</t>
    </rPh>
    <phoneticPr fontId="1"/>
  </si>
  <si>
    <t>宇多津町</t>
    <rPh sb="0" eb="4">
      <t>ウタヅチョウ</t>
    </rPh>
    <phoneticPr fontId="1"/>
  </si>
  <si>
    <t>綾川町</t>
    <rPh sb="0" eb="3">
      <t>アヤガワチョウ</t>
    </rPh>
    <phoneticPr fontId="1"/>
  </si>
  <si>
    <t>琴平町</t>
    <rPh sb="0" eb="3">
      <t>コトヒラチョウ</t>
    </rPh>
    <phoneticPr fontId="1"/>
  </si>
  <si>
    <t>多度津町</t>
    <rPh sb="0" eb="4">
      <t>タ</t>
    </rPh>
    <phoneticPr fontId="1"/>
  </si>
  <si>
    <t>まんのう町</t>
    <rPh sb="4" eb="5">
      <t>チョウ</t>
    </rPh>
    <phoneticPr fontId="1"/>
  </si>
  <si>
    <t>新たな制度を構築するため現行制度を休止している。</t>
    <rPh sb="0" eb="1">
      <t>アラ</t>
    </rPh>
    <rPh sb="3" eb="5">
      <t>セイド</t>
    </rPh>
    <rPh sb="6" eb="8">
      <t>コウチク</t>
    </rPh>
    <rPh sb="12" eb="14">
      <t>ゲンコウ</t>
    </rPh>
    <rPh sb="14" eb="16">
      <t>セイド</t>
    </rPh>
    <rPh sb="17" eb="19">
      <t>キュウシ</t>
    </rPh>
    <phoneticPr fontId="1"/>
  </si>
  <si>
    <t>高松市</t>
  </si>
  <si>
    <t>http://www.city.takamatsu.kagawa.jp/18503.html</t>
  </si>
  <si>
    <t>丸亀市</t>
  </si>
  <si>
    <t>http://www.city.marugame.kagawa.jp/itwinfo/i5817/</t>
  </si>
  <si>
    <t>坂出市</t>
  </si>
  <si>
    <t>善通寺市</t>
  </si>
  <si>
    <t>観音寺市</t>
  </si>
  <si>
    <t>さぬき市</t>
  </si>
  <si>
    <t>http://www.city.sanuki.kagawa.jp/executive/reform/gyokaku_02</t>
  </si>
  <si>
    <t>372072</t>
  </si>
  <si>
    <t>東かがわ市</t>
  </si>
  <si>
    <t>http://www.higashikagawa.jp/itwinfo/i7500/index.shtml</t>
  </si>
  <si>
    <t>三豊市</t>
  </si>
  <si>
    <t>外部評価を廃止したため</t>
    <rPh sb="0" eb="2">
      <t>ガイブ</t>
    </rPh>
    <rPh sb="2" eb="4">
      <t>ヒョウカ</t>
    </rPh>
    <rPh sb="5" eb="7">
      <t>ハイシ</t>
    </rPh>
    <phoneticPr fontId="1"/>
  </si>
  <si>
    <t>D3(6)については、活用しているとは言えないが参考程度にはなっていると考える。</t>
  </si>
  <si>
    <t>土庄町</t>
  </si>
  <si>
    <t>小豆島町</t>
  </si>
  <si>
    <t>三木町</t>
  </si>
  <si>
    <t>http://www.town.miki.lg.jp/life/dtl.php?hdnKey=1010</t>
  </si>
  <si>
    <t>直島町</t>
  </si>
  <si>
    <t>宇多津町</t>
  </si>
  <si>
    <t>http://town.utazu.kagawa.jp</t>
  </si>
  <si>
    <t>綾川町</t>
  </si>
  <si>
    <t>琴平町</t>
  </si>
  <si>
    <t>多度津町</t>
  </si>
  <si>
    <t>まんのう町</t>
  </si>
  <si>
    <t>372013</t>
  </si>
  <si>
    <t>372021</t>
  </si>
  <si>
    <t>372030</t>
  </si>
  <si>
    <t>372048</t>
  </si>
  <si>
    <t>372056</t>
  </si>
  <si>
    <t>372064</t>
  </si>
  <si>
    <t>372081</t>
  </si>
  <si>
    <t>373222</t>
  </si>
  <si>
    <t>373249</t>
  </si>
  <si>
    <t>373419</t>
  </si>
  <si>
    <t>373648</t>
  </si>
  <si>
    <t>373869</t>
  </si>
  <si>
    <t>373877</t>
  </si>
  <si>
    <t>374032</t>
  </si>
  <si>
    <t>374041</t>
  </si>
  <si>
    <t>374067</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</si>
  <si>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</si>
  <si>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</si>
  <si>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</si>
  <si>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</si>
  <si>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</si>
  <si>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</si>
  <si>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</si>
  <si>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</si>
  <si>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</si>
  <si>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</si>
  <si>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</si>
  <si>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</si>
  <si>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</si>
  <si>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</si>
  <si>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</si>
  <si>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</si>
  <si>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</si>
  <si>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</si>
  <si>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</si>
  <si>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</si>
  <si>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4"/>
  </si>
  <si>
    <t>達成状況の確認・分析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</si>
  <si>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</si>
  <si>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</si>
  <si>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</si>
  <si>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</si>
  <si>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</si>
  <si>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</si>
  <si>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</si>
  <si>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</si>
  <si>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</si>
  <si>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行政評価結果の活用方法</t>
    <phoneticPr fontId="24"/>
  </si>
  <si>
    <t>行政評価の成果と課題</t>
    <rPh sb="0" eb="2">
      <t>ギョウセイ</t>
    </rPh>
    <rPh sb="2" eb="4">
      <t>ヒョウカ</t>
    </rPh>
    <rPh sb="5" eb="7">
      <t>セイカ</t>
    </rPh>
    <rPh sb="8" eb="10">
      <t>カダイ</t>
    </rPh>
    <phoneticPr fontId="1"/>
  </si>
  <si>
    <t>結果の公表状況</t>
    <phoneticPr fontId="24"/>
  </si>
  <si>
    <t>公表していない理由</t>
    <phoneticPr fontId="24"/>
  </si>
  <si>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</si>
  <si>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</si>
  <si>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</si>
  <si>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</si>
  <si>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</si>
  <si>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</si>
  <si>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</si>
  <si>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</si>
  <si>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</si>
  <si>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</si>
  <si>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結果の公表について</t>
    <phoneticPr fontId="24"/>
  </si>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</sst>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189">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5"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xf>
    <xf numFmtId="0" fontId="3" fillId="9" borderId="0" xfId="0"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5" fillId="9" borderId="5" xfId="0" applyNumberFormat="1" applyFont="1" applyFill="1" applyBorder="1" applyAlignment="1" applyProtection="1">
      <alignment horizontal="center" vertical="center"/>
    </xf>
    <xf numFmtId="49" fontId="25" fillId="9" borderId="1" xfId="0" applyNumberFormat="1"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0" fontId="26" fillId="9" borderId="1" xfId="0" applyFont="1" applyFill="1" applyBorder="1" applyAlignment="1">
      <alignment horizontal="center" vertical="center"/>
    </xf>
    <xf numFmtId="0" fontId="26" fillId="9" borderId="10" xfId="0" applyFont="1" applyFill="1" applyBorder="1" applyAlignment="1">
      <alignment horizontal="center" vertical="center"/>
    </xf>
    <xf numFmtId="49" fontId="27" fillId="9" borderId="5" xfId="0" applyNumberFormat="1" applyFont="1" applyFill="1" applyBorder="1" applyAlignment="1" applyProtection="1">
      <alignment horizontal="center" vertical="center" wrapText="1"/>
    </xf>
    <xf numFmtId="49" fontId="27" fillId="9" borderId="10" xfId="0" applyNumberFormat="1" applyFont="1" applyFill="1" applyBorder="1" applyAlignment="1" applyProtection="1">
      <alignment horizontal="center" vertical="center"/>
    </xf>
    <xf numFmtId="49" fontId="25" fillId="9" borderId="2"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5" fillId="8" borderId="5" xfId="0" applyFont="1" applyFill="1" applyBorder="1" applyAlignment="1" applyProtection="1">
      <alignment horizontal="center" vertical="center"/>
    </xf>
    <xf numFmtId="0" fontId="25" fillId="8" borderId="1" xfId="0" applyFont="1" applyFill="1" applyBorder="1" applyAlignment="1" applyProtection="1">
      <alignment horizontal="center" vertical="center"/>
    </xf>
    <xf numFmtId="0" fontId="25" fillId="8" borderId="10" xfId="0"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49" fontId="25" fillId="0" borderId="10"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wrapText="1"/>
    </xf>
    <xf numFmtId="49" fontId="25" fillId="9" borderId="1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28"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3" fillId="0" borderId="4" xfId="0" applyFont="1" applyFill="1" applyBorder="1" applyAlignment="1" applyProtection="1">
      <alignment horizontal="center" vertical="top" wrapText="1"/>
    </xf>
    <xf numFmtId="0" fontId="23" fillId="0" borderId="0" xfId="0" applyFont="1" applyFill="1" applyBorder="1" applyAlignment="1" applyProtection="1">
      <alignment vertical="center" wrapText="1"/>
    </xf>
    <xf numFmtId="0" fontId="25" fillId="0"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34"/>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78"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10.21875" style="15" customWidth="1"/>
    <col min="103" max="16384" width="5.77734375" style="15"/>
  </cols>
  <sheetData>
    <row r="1" spans="1:170" s="2" customFormat="1" ht="30" customHeight="1">
      <c r="A1" s="48"/>
      <c r="B1" s="48"/>
      <c r="C1" s="48"/>
      <c r="D1" s="180" t="s">
        <v>286</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48"/>
      <c r="B2" s="149"/>
      <c r="C2" s="149"/>
      <c r="D2" s="149"/>
      <c r="E2" s="149"/>
      <c r="F2" s="149"/>
      <c r="G2" s="149"/>
      <c r="H2" s="150"/>
      <c r="I2" s="151" t="s">
        <v>248</v>
      </c>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3"/>
      <c r="BP2" s="186"/>
      <c r="BQ2" s="151" t="s">
        <v>249</v>
      </c>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3"/>
    </row>
    <row r="3" spans="1:170" s="13" customFormat="1" ht="51" customHeight="1">
      <c r="A3" s="73" t="s">
        <v>123</v>
      </c>
      <c r="B3" s="73"/>
      <c r="C3" s="73"/>
      <c r="D3" s="112" t="s">
        <v>123</v>
      </c>
      <c r="E3" s="112" t="s">
        <v>115</v>
      </c>
      <c r="F3" s="73"/>
      <c r="G3" s="73"/>
      <c r="H3" s="112" t="s">
        <v>116</v>
      </c>
      <c r="I3" s="154" t="s">
        <v>250</v>
      </c>
      <c r="J3" s="155"/>
      <c r="K3" s="155"/>
      <c r="L3" s="155"/>
      <c r="M3" s="155"/>
      <c r="N3" s="155"/>
      <c r="O3" s="155"/>
      <c r="P3" s="155"/>
      <c r="Q3" s="155"/>
      <c r="R3" s="156"/>
      <c r="S3" s="136" t="s">
        <v>251</v>
      </c>
      <c r="T3" s="136"/>
      <c r="U3" s="136"/>
      <c r="V3" s="136"/>
      <c r="W3" s="136"/>
      <c r="X3" s="136" t="s">
        <v>252</v>
      </c>
      <c r="Y3" s="136"/>
      <c r="Z3" s="136"/>
      <c r="AA3" s="136"/>
      <c r="AB3" s="128" t="s">
        <v>253</v>
      </c>
      <c r="AC3" s="129"/>
      <c r="AD3" s="129"/>
      <c r="AE3" s="161"/>
      <c r="AF3" s="157" t="s">
        <v>254</v>
      </c>
      <c r="AG3" s="158"/>
      <c r="AH3" s="157" t="s">
        <v>255</v>
      </c>
      <c r="AI3" s="158"/>
      <c r="AJ3" s="128" t="s">
        <v>256</v>
      </c>
      <c r="AK3" s="129"/>
      <c r="AL3" s="129"/>
      <c r="AM3" s="129"/>
      <c r="AN3" s="129"/>
      <c r="AO3" s="129"/>
      <c r="AP3" s="129"/>
      <c r="AQ3" s="129"/>
      <c r="AR3" s="130" t="s">
        <v>257</v>
      </c>
      <c r="AS3" s="131"/>
      <c r="AT3" s="131" t="s">
        <v>258</v>
      </c>
      <c r="AU3" s="131"/>
      <c r="AV3" s="131"/>
      <c r="AW3" s="128" t="s">
        <v>259</v>
      </c>
      <c r="AX3" s="132"/>
      <c r="AY3" s="132"/>
      <c r="AZ3" s="133"/>
      <c r="BA3" s="134" t="s">
        <v>260</v>
      </c>
      <c r="BB3" s="135"/>
      <c r="BC3" s="134" t="s">
        <v>261</v>
      </c>
      <c r="BD3" s="135"/>
      <c r="BE3" s="136" t="s">
        <v>262</v>
      </c>
      <c r="BF3" s="136"/>
      <c r="BG3" s="136"/>
      <c r="BH3" s="136"/>
      <c r="BI3" s="136"/>
      <c r="BJ3" s="136"/>
      <c r="BK3" s="136"/>
      <c r="BL3" s="136"/>
      <c r="BM3" s="136"/>
      <c r="BN3" s="136"/>
      <c r="BO3" s="136"/>
      <c r="BP3" s="85"/>
      <c r="BQ3" s="137" t="s">
        <v>263</v>
      </c>
      <c r="BR3" s="138"/>
      <c r="BS3" s="138"/>
      <c r="BT3" s="138"/>
      <c r="BU3" s="137" t="s">
        <v>264</v>
      </c>
      <c r="BV3" s="138"/>
      <c r="BW3" s="138"/>
      <c r="BX3" s="138"/>
      <c r="BY3" s="138"/>
      <c r="BZ3" s="138"/>
      <c r="CA3" s="137" t="s">
        <v>265</v>
      </c>
      <c r="CB3" s="137"/>
      <c r="CC3" s="137"/>
      <c r="CD3" s="137"/>
      <c r="CE3" s="137"/>
      <c r="CF3" s="137"/>
      <c r="CG3" s="137"/>
      <c r="CH3" s="137"/>
      <c r="CI3" s="137"/>
      <c r="CJ3" s="125" t="s">
        <v>266</v>
      </c>
      <c r="CK3" s="126"/>
      <c r="CL3" s="125" t="s">
        <v>267</v>
      </c>
      <c r="CM3" s="126"/>
      <c r="CN3" s="127"/>
      <c r="CO3" s="130" t="s">
        <v>268</v>
      </c>
      <c r="CP3" s="131"/>
      <c r="CQ3" s="131"/>
      <c r="CR3" s="154" t="s">
        <v>269</v>
      </c>
      <c r="CS3" s="155"/>
      <c r="CT3" s="155"/>
      <c r="CU3" s="155"/>
      <c r="CV3" s="159"/>
      <c r="CW3" s="160" t="s">
        <v>270</v>
      </c>
      <c r="CX3" s="137"/>
    </row>
    <row r="4" spans="1:170" s="2" customFormat="1" ht="13.8" customHeight="1">
      <c r="A4" s="117"/>
      <c r="B4" s="73"/>
      <c r="C4" s="73"/>
      <c r="D4" s="144"/>
      <c r="E4" s="144"/>
      <c r="F4" s="70"/>
      <c r="G4" s="70"/>
      <c r="H4" s="144"/>
      <c r="I4" s="123" t="s">
        <v>132</v>
      </c>
      <c r="J4" s="98"/>
      <c r="K4" s="98"/>
      <c r="L4" s="98"/>
      <c r="M4" s="98"/>
      <c r="N4" s="98"/>
      <c r="O4" s="98"/>
      <c r="P4" s="98"/>
      <c r="Q4" s="99"/>
      <c r="R4" s="146" t="s">
        <v>124</v>
      </c>
      <c r="S4" s="117" t="s">
        <v>1</v>
      </c>
      <c r="T4" s="117" t="s">
        <v>2</v>
      </c>
      <c r="U4" s="116" t="s">
        <v>3</v>
      </c>
      <c r="V4" s="116" t="s">
        <v>4</v>
      </c>
      <c r="W4" s="116" t="s">
        <v>5</v>
      </c>
      <c r="X4" s="117" t="s">
        <v>1</v>
      </c>
      <c r="Y4" s="117" t="s">
        <v>2</v>
      </c>
      <c r="Z4" s="116" t="s">
        <v>3</v>
      </c>
      <c r="AA4" s="116" t="s">
        <v>4</v>
      </c>
      <c r="AB4" s="106" t="s">
        <v>65</v>
      </c>
      <c r="AC4" s="106" t="s">
        <v>66</v>
      </c>
      <c r="AD4" s="106" t="s">
        <v>120</v>
      </c>
      <c r="AE4" s="139"/>
      <c r="AF4" s="106" t="s">
        <v>65</v>
      </c>
      <c r="AG4" s="106" t="s">
        <v>66</v>
      </c>
      <c r="AH4" s="106" t="s">
        <v>65</v>
      </c>
      <c r="AI4" s="142" t="s">
        <v>66</v>
      </c>
      <c r="AJ4" s="117" t="s">
        <v>7</v>
      </c>
      <c r="AK4" s="143"/>
      <c r="AL4" s="117" t="s">
        <v>105</v>
      </c>
      <c r="AM4" s="143"/>
      <c r="AN4" s="117" t="s">
        <v>141</v>
      </c>
      <c r="AO4" s="143"/>
      <c r="AP4" s="143"/>
      <c r="AQ4" s="143"/>
      <c r="AR4" s="117" t="s">
        <v>1</v>
      </c>
      <c r="AS4" s="116" t="s">
        <v>57</v>
      </c>
      <c r="AT4" s="117" t="s">
        <v>1</v>
      </c>
      <c r="AU4" s="117" t="s">
        <v>2</v>
      </c>
      <c r="AV4" s="116" t="s">
        <v>3</v>
      </c>
      <c r="AW4" s="117" t="s">
        <v>1</v>
      </c>
      <c r="AX4" s="117" t="s">
        <v>2</v>
      </c>
      <c r="AY4" s="116" t="s">
        <v>3</v>
      </c>
      <c r="AZ4" s="116" t="s">
        <v>4</v>
      </c>
      <c r="BA4" s="117" t="s">
        <v>1</v>
      </c>
      <c r="BB4" s="116" t="s">
        <v>2</v>
      </c>
      <c r="BC4" s="106" t="s">
        <v>1</v>
      </c>
      <c r="BD4" s="107" t="s">
        <v>2</v>
      </c>
      <c r="BE4" s="117" t="s">
        <v>1</v>
      </c>
      <c r="BF4" s="117" t="s">
        <v>2</v>
      </c>
      <c r="BG4" s="116" t="s">
        <v>3</v>
      </c>
      <c r="BH4" s="116" t="s">
        <v>4</v>
      </c>
      <c r="BI4" s="116" t="s">
        <v>5</v>
      </c>
      <c r="BJ4" s="117" t="s">
        <v>6</v>
      </c>
      <c r="BK4" s="116" t="s">
        <v>9</v>
      </c>
      <c r="BL4" s="116" t="s">
        <v>10</v>
      </c>
      <c r="BM4" s="116" t="s">
        <v>11</v>
      </c>
      <c r="BN4" s="116" t="s">
        <v>73</v>
      </c>
      <c r="BO4" s="116" t="s">
        <v>74</v>
      </c>
      <c r="BP4" s="187"/>
      <c r="BQ4" s="123" t="s">
        <v>132</v>
      </c>
      <c r="BR4" s="98"/>
      <c r="BS4" s="98"/>
      <c r="BT4" s="112" t="s">
        <v>133</v>
      </c>
      <c r="BU4" s="117" t="s">
        <v>1</v>
      </c>
      <c r="BV4" s="117" t="s">
        <v>2</v>
      </c>
      <c r="BW4" s="116" t="s">
        <v>3</v>
      </c>
      <c r="BX4" s="116" t="s">
        <v>4</v>
      </c>
      <c r="BY4" s="116" t="s">
        <v>5</v>
      </c>
      <c r="BZ4" s="116" t="s">
        <v>155</v>
      </c>
      <c r="CA4" s="106" t="s">
        <v>1</v>
      </c>
      <c r="CB4" s="106" t="s">
        <v>2</v>
      </c>
      <c r="CC4" s="115" t="s">
        <v>3</v>
      </c>
      <c r="CD4" s="105" t="s">
        <v>4</v>
      </c>
      <c r="CE4" s="105" t="s">
        <v>5</v>
      </c>
      <c r="CF4" s="120" t="s">
        <v>126</v>
      </c>
      <c r="CG4" s="106" t="s">
        <v>158</v>
      </c>
      <c r="CH4" s="106" t="s">
        <v>159</v>
      </c>
      <c r="CI4" s="115" t="s">
        <v>160</v>
      </c>
      <c r="CJ4" s="106" t="s">
        <v>1</v>
      </c>
      <c r="CK4" s="107" t="s">
        <v>2</v>
      </c>
      <c r="CL4" s="106" t="s">
        <v>1</v>
      </c>
      <c r="CM4" s="107" t="s">
        <v>2</v>
      </c>
      <c r="CN4" s="115" t="s">
        <v>3</v>
      </c>
      <c r="CO4" s="106" t="s">
        <v>1</v>
      </c>
      <c r="CP4" s="107" t="s">
        <v>2</v>
      </c>
      <c r="CQ4" s="115" t="s">
        <v>3</v>
      </c>
      <c r="CR4" s="106" t="s">
        <v>1</v>
      </c>
      <c r="CS4" s="106" t="s">
        <v>2</v>
      </c>
      <c r="CT4" s="115" t="s">
        <v>3</v>
      </c>
      <c r="CU4" s="105" t="s">
        <v>4</v>
      </c>
      <c r="CV4" s="105" t="s">
        <v>5</v>
      </c>
      <c r="CW4" s="106" t="s">
        <v>1</v>
      </c>
      <c r="CX4" s="107" t="s">
        <v>2</v>
      </c>
    </row>
    <row r="5" spans="1:170" s="2" customFormat="1" ht="13.8" customHeight="1">
      <c r="A5" s="117"/>
      <c r="B5" s="73"/>
      <c r="C5" s="73"/>
      <c r="D5" s="144"/>
      <c r="E5" s="144"/>
      <c r="F5" s="71"/>
      <c r="G5" s="71"/>
      <c r="H5" s="144"/>
      <c r="I5" s="108" t="s">
        <v>65</v>
      </c>
      <c r="J5" s="109"/>
      <c r="K5" s="108" t="s">
        <v>66</v>
      </c>
      <c r="L5" s="109"/>
      <c r="M5" s="108" t="s">
        <v>120</v>
      </c>
      <c r="N5" s="109"/>
      <c r="O5" s="112" t="s">
        <v>121</v>
      </c>
      <c r="P5" s="112" t="s">
        <v>125</v>
      </c>
      <c r="Q5" s="112" t="s">
        <v>126</v>
      </c>
      <c r="R5" s="147"/>
      <c r="S5" s="117"/>
      <c r="T5" s="117"/>
      <c r="U5" s="116"/>
      <c r="V5" s="116"/>
      <c r="W5" s="116"/>
      <c r="X5" s="117"/>
      <c r="Y5" s="117"/>
      <c r="Z5" s="116"/>
      <c r="AA5" s="116"/>
      <c r="AB5" s="106"/>
      <c r="AC5" s="106"/>
      <c r="AD5" s="106"/>
      <c r="AE5" s="140"/>
      <c r="AF5" s="106"/>
      <c r="AG5" s="106"/>
      <c r="AH5" s="106"/>
      <c r="AI5" s="142"/>
      <c r="AJ5" s="114" t="s">
        <v>65</v>
      </c>
      <c r="AK5" s="114" t="s">
        <v>151</v>
      </c>
      <c r="AL5" s="114" t="s">
        <v>66</v>
      </c>
      <c r="AM5" s="114" t="s">
        <v>152</v>
      </c>
      <c r="AN5" s="114" t="s">
        <v>120</v>
      </c>
      <c r="AO5" s="114" t="s">
        <v>153</v>
      </c>
      <c r="AP5" s="114" t="s">
        <v>121</v>
      </c>
      <c r="AQ5" s="114" t="s">
        <v>154</v>
      </c>
      <c r="AR5" s="117"/>
      <c r="AS5" s="116"/>
      <c r="AT5" s="117"/>
      <c r="AU5" s="117"/>
      <c r="AV5" s="116"/>
      <c r="AW5" s="117"/>
      <c r="AX5" s="117"/>
      <c r="AY5" s="116"/>
      <c r="AZ5" s="116"/>
      <c r="BA5" s="117"/>
      <c r="BB5" s="116"/>
      <c r="BC5" s="106"/>
      <c r="BD5" s="107"/>
      <c r="BE5" s="117"/>
      <c r="BF5" s="117"/>
      <c r="BG5" s="116"/>
      <c r="BH5" s="116"/>
      <c r="BI5" s="116"/>
      <c r="BJ5" s="117"/>
      <c r="BK5" s="116"/>
      <c r="BL5" s="116"/>
      <c r="BM5" s="116"/>
      <c r="BN5" s="116"/>
      <c r="BO5" s="116"/>
      <c r="BP5" s="187"/>
      <c r="BQ5" s="118" t="s">
        <v>1</v>
      </c>
      <c r="BR5" s="118" t="s">
        <v>3</v>
      </c>
      <c r="BS5" s="118" t="s">
        <v>4</v>
      </c>
      <c r="BT5" s="124"/>
      <c r="BU5" s="117"/>
      <c r="BV5" s="117"/>
      <c r="BW5" s="116"/>
      <c r="BX5" s="116"/>
      <c r="BY5" s="116"/>
      <c r="BZ5" s="116"/>
      <c r="CA5" s="106"/>
      <c r="CB5" s="106"/>
      <c r="CC5" s="115"/>
      <c r="CD5" s="105"/>
      <c r="CE5" s="105"/>
      <c r="CF5" s="121"/>
      <c r="CG5" s="106"/>
      <c r="CH5" s="106"/>
      <c r="CI5" s="115"/>
      <c r="CJ5" s="106"/>
      <c r="CK5" s="107"/>
      <c r="CL5" s="106"/>
      <c r="CM5" s="107"/>
      <c r="CN5" s="115"/>
      <c r="CO5" s="106"/>
      <c r="CP5" s="107"/>
      <c r="CQ5" s="115"/>
      <c r="CR5" s="106"/>
      <c r="CS5" s="106"/>
      <c r="CT5" s="115"/>
      <c r="CU5" s="105"/>
      <c r="CV5" s="105"/>
      <c r="CW5" s="106"/>
      <c r="CX5" s="107"/>
    </row>
    <row r="6" spans="1:170" s="2" customFormat="1" ht="25.95" customHeight="1">
      <c r="A6" s="117"/>
      <c r="B6" s="73"/>
      <c r="C6" s="73"/>
      <c r="D6" s="144"/>
      <c r="E6" s="144"/>
      <c r="F6" s="72"/>
      <c r="G6" s="72"/>
      <c r="H6" s="144"/>
      <c r="I6" s="110"/>
      <c r="J6" s="111"/>
      <c r="K6" s="110"/>
      <c r="L6" s="111"/>
      <c r="M6" s="110"/>
      <c r="N6" s="111"/>
      <c r="O6" s="113"/>
      <c r="P6" s="113"/>
      <c r="Q6" s="113"/>
      <c r="R6" s="103"/>
      <c r="S6" s="117"/>
      <c r="T6" s="117"/>
      <c r="U6" s="116"/>
      <c r="V6" s="116"/>
      <c r="W6" s="116"/>
      <c r="X6" s="117"/>
      <c r="Y6" s="117"/>
      <c r="Z6" s="116"/>
      <c r="AA6" s="116"/>
      <c r="AB6" s="106"/>
      <c r="AC6" s="106"/>
      <c r="AD6" s="106"/>
      <c r="AE6" s="141"/>
      <c r="AF6" s="106"/>
      <c r="AG6" s="106"/>
      <c r="AH6" s="106"/>
      <c r="AI6" s="142"/>
      <c r="AJ6" s="114"/>
      <c r="AK6" s="114"/>
      <c r="AL6" s="114"/>
      <c r="AM6" s="114"/>
      <c r="AN6" s="114"/>
      <c r="AO6" s="114"/>
      <c r="AP6" s="114"/>
      <c r="AQ6" s="114"/>
      <c r="AR6" s="117"/>
      <c r="AS6" s="116"/>
      <c r="AT6" s="117"/>
      <c r="AU6" s="117"/>
      <c r="AV6" s="116"/>
      <c r="AW6" s="117"/>
      <c r="AX6" s="117"/>
      <c r="AY6" s="116"/>
      <c r="AZ6" s="116"/>
      <c r="BA6" s="117"/>
      <c r="BB6" s="116"/>
      <c r="BC6" s="106"/>
      <c r="BD6" s="107"/>
      <c r="BE6" s="117"/>
      <c r="BF6" s="117"/>
      <c r="BG6" s="116"/>
      <c r="BH6" s="116"/>
      <c r="BI6" s="116"/>
      <c r="BJ6" s="117"/>
      <c r="BK6" s="116"/>
      <c r="BL6" s="116"/>
      <c r="BM6" s="116"/>
      <c r="BN6" s="116"/>
      <c r="BO6" s="116"/>
      <c r="BP6" s="187"/>
      <c r="BQ6" s="119"/>
      <c r="BR6" s="119"/>
      <c r="BS6" s="119"/>
      <c r="BT6" s="113"/>
      <c r="BU6" s="117"/>
      <c r="BV6" s="117"/>
      <c r="BW6" s="116"/>
      <c r="BX6" s="116"/>
      <c r="BY6" s="116"/>
      <c r="BZ6" s="116"/>
      <c r="CA6" s="106"/>
      <c r="CB6" s="106"/>
      <c r="CC6" s="115"/>
      <c r="CD6" s="105"/>
      <c r="CE6" s="105"/>
      <c r="CF6" s="122"/>
      <c r="CG6" s="106"/>
      <c r="CH6" s="106"/>
      <c r="CI6" s="115"/>
      <c r="CJ6" s="106"/>
      <c r="CK6" s="107"/>
      <c r="CL6" s="106"/>
      <c r="CM6" s="107"/>
      <c r="CN6" s="115"/>
      <c r="CO6" s="106"/>
      <c r="CP6" s="107"/>
      <c r="CQ6" s="115"/>
      <c r="CR6" s="106"/>
      <c r="CS6" s="106"/>
      <c r="CT6" s="115"/>
      <c r="CU6" s="105"/>
      <c r="CV6" s="105"/>
      <c r="CW6" s="106"/>
      <c r="CX6" s="107"/>
    </row>
    <row r="7" spans="1:170" s="183" customFormat="1" ht="81" customHeight="1">
      <c r="A7" s="67"/>
      <c r="B7" s="67" t="s">
        <v>240</v>
      </c>
      <c r="C7" s="67" t="s">
        <v>241</v>
      </c>
      <c r="D7" s="144"/>
      <c r="E7" s="144"/>
      <c r="F7" s="181" t="s">
        <v>242</v>
      </c>
      <c r="G7" s="181" t="s">
        <v>242</v>
      </c>
      <c r="H7" s="144"/>
      <c r="I7" s="94" t="s">
        <v>13</v>
      </c>
      <c r="J7" s="94" t="s">
        <v>98</v>
      </c>
      <c r="K7" s="94" t="s">
        <v>14</v>
      </c>
      <c r="L7" s="90" t="s">
        <v>16</v>
      </c>
      <c r="M7" s="90" t="s">
        <v>107</v>
      </c>
      <c r="N7" s="90" t="s">
        <v>16</v>
      </c>
      <c r="O7" s="90" t="s">
        <v>108</v>
      </c>
      <c r="P7" s="90" t="s">
        <v>15</v>
      </c>
      <c r="Q7" s="101" t="s">
        <v>58</v>
      </c>
      <c r="R7" s="102" t="s">
        <v>127</v>
      </c>
      <c r="S7" s="90" t="s">
        <v>30</v>
      </c>
      <c r="T7" s="101" t="s">
        <v>109</v>
      </c>
      <c r="U7" s="90" t="s">
        <v>31</v>
      </c>
      <c r="V7" s="90" t="s">
        <v>32</v>
      </c>
      <c r="W7" s="90" t="s">
        <v>8</v>
      </c>
      <c r="X7" s="94" t="s">
        <v>17</v>
      </c>
      <c r="Y7" s="94" t="s">
        <v>18</v>
      </c>
      <c r="Z7" s="90" t="s">
        <v>19</v>
      </c>
      <c r="AA7" s="90" t="s">
        <v>20</v>
      </c>
      <c r="AB7" s="94" t="s">
        <v>99</v>
      </c>
      <c r="AC7" s="94" t="s">
        <v>100</v>
      </c>
      <c r="AD7" s="94" t="s">
        <v>101</v>
      </c>
      <c r="AE7" s="94" t="s">
        <v>150</v>
      </c>
      <c r="AF7" s="94" t="s">
        <v>102</v>
      </c>
      <c r="AG7" s="94" t="s">
        <v>110</v>
      </c>
      <c r="AH7" s="90" t="s">
        <v>103</v>
      </c>
      <c r="AI7" s="104" t="s">
        <v>104</v>
      </c>
      <c r="AJ7" s="94" t="s">
        <v>142</v>
      </c>
      <c r="AK7" s="94" t="s">
        <v>143</v>
      </c>
      <c r="AL7" s="94" t="s">
        <v>144</v>
      </c>
      <c r="AM7" s="94" t="s">
        <v>145</v>
      </c>
      <c r="AN7" s="94" t="s">
        <v>146</v>
      </c>
      <c r="AO7" s="94" t="s">
        <v>147</v>
      </c>
      <c r="AP7" s="94" t="s">
        <v>148</v>
      </c>
      <c r="AQ7" s="94" t="s">
        <v>149</v>
      </c>
      <c r="AR7" s="90" t="s">
        <v>59</v>
      </c>
      <c r="AS7" s="90" t="s">
        <v>60</v>
      </c>
      <c r="AT7" s="90" t="s">
        <v>67</v>
      </c>
      <c r="AU7" s="90" t="s">
        <v>68</v>
      </c>
      <c r="AV7" s="90" t="s">
        <v>69</v>
      </c>
      <c r="AW7" s="90" t="s">
        <v>128</v>
      </c>
      <c r="AX7" s="90" t="s">
        <v>129</v>
      </c>
      <c r="AY7" s="90" t="s">
        <v>130</v>
      </c>
      <c r="AZ7" s="90" t="s">
        <v>131</v>
      </c>
      <c r="BA7" s="90" t="s">
        <v>156</v>
      </c>
      <c r="BB7" s="90" t="s">
        <v>157</v>
      </c>
      <c r="BC7" s="94" t="s">
        <v>61</v>
      </c>
      <c r="BD7" s="101" t="s">
        <v>62</v>
      </c>
      <c r="BE7" s="92" t="s">
        <v>75</v>
      </c>
      <c r="BF7" s="92" t="s">
        <v>76</v>
      </c>
      <c r="BG7" s="92" t="s">
        <v>77</v>
      </c>
      <c r="BH7" s="92" t="s">
        <v>78</v>
      </c>
      <c r="BI7" s="182" t="s">
        <v>79</v>
      </c>
      <c r="BJ7" s="92" t="s">
        <v>80</v>
      </c>
      <c r="BK7" s="182" t="s">
        <v>81</v>
      </c>
      <c r="BL7" s="92" t="s">
        <v>82</v>
      </c>
      <c r="BM7" s="92" t="s">
        <v>83</v>
      </c>
      <c r="BN7" s="92" t="s">
        <v>84</v>
      </c>
      <c r="BO7" s="92" t="s">
        <v>85</v>
      </c>
      <c r="BP7" s="188"/>
      <c r="BQ7" s="92" t="s">
        <v>122</v>
      </c>
      <c r="BR7" s="92" t="s">
        <v>23</v>
      </c>
      <c r="BS7" s="92" t="s">
        <v>58</v>
      </c>
      <c r="BT7" s="92" t="s">
        <v>127</v>
      </c>
      <c r="BU7" s="90" t="s">
        <v>134</v>
      </c>
      <c r="BV7" s="90" t="s">
        <v>135</v>
      </c>
      <c r="BW7" s="90" t="s">
        <v>136</v>
      </c>
      <c r="BX7" s="90" t="s">
        <v>137</v>
      </c>
      <c r="BY7" s="90" t="s">
        <v>40</v>
      </c>
      <c r="BZ7" s="90" t="s">
        <v>8</v>
      </c>
      <c r="CA7" s="94" t="s">
        <v>161</v>
      </c>
      <c r="CB7" s="94" t="s">
        <v>162</v>
      </c>
      <c r="CC7" s="90" t="s">
        <v>163</v>
      </c>
      <c r="CD7" s="94" t="s">
        <v>164</v>
      </c>
      <c r="CE7" s="94" t="s">
        <v>165</v>
      </c>
      <c r="CF7" s="94" t="s">
        <v>166</v>
      </c>
      <c r="CG7" s="94" t="s">
        <v>106</v>
      </c>
      <c r="CH7" s="94" t="s">
        <v>167</v>
      </c>
      <c r="CI7" s="90" t="s">
        <v>8</v>
      </c>
      <c r="CJ7" s="100" t="s">
        <v>63</v>
      </c>
      <c r="CK7" s="101" t="s">
        <v>64</v>
      </c>
      <c r="CL7" s="94" t="s">
        <v>70</v>
      </c>
      <c r="CM7" s="90" t="s">
        <v>71</v>
      </c>
      <c r="CN7" s="92" t="s">
        <v>72</v>
      </c>
      <c r="CO7" s="94" t="s">
        <v>70</v>
      </c>
      <c r="CP7" s="90" t="s">
        <v>71</v>
      </c>
      <c r="CQ7" s="92" t="s">
        <v>72</v>
      </c>
      <c r="CR7" s="94" t="s">
        <v>111</v>
      </c>
      <c r="CS7" s="94" t="s">
        <v>112</v>
      </c>
      <c r="CT7" s="90" t="s">
        <v>113</v>
      </c>
      <c r="CU7" s="94" t="s">
        <v>114</v>
      </c>
      <c r="CV7" s="94" t="s">
        <v>8</v>
      </c>
      <c r="CW7" s="94" t="s">
        <v>21</v>
      </c>
      <c r="CX7" s="90" t="s">
        <v>22</v>
      </c>
    </row>
    <row r="8" spans="1:170" s="185" customFormat="1" ht="12" customHeight="1">
      <c r="A8" s="184"/>
      <c r="B8" s="184"/>
      <c r="C8" s="184"/>
      <c r="D8" s="145"/>
      <c r="E8" s="145"/>
      <c r="F8" s="184"/>
      <c r="G8" s="184"/>
      <c r="H8" s="145"/>
      <c r="I8" s="95"/>
      <c r="J8" s="95"/>
      <c r="K8" s="95"/>
      <c r="L8" s="91"/>
      <c r="M8" s="91"/>
      <c r="N8" s="91"/>
      <c r="O8" s="91"/>
      <c r="P8" s="91"/>
      <c r="Q8" s="101"/>
      <c r="R8" s="103"/>
      <c r="S8" s="91"/>
      <c r="T8" s="101"/>
      <c r="U8" s="91"/>
      <c r="V8" s="91"/>
      <c r="W8" s="91"/>
      <c r="X8" s="95"/>
      <c r="Y8" s="95"/>
      <c r="Z8" s="91"/>
      <c r="AA8" s="91"/>
      <c r="AB8" s="95"/>
      <c r="AC8" s="95"/>
      <c r="AD8" s="95"/>
      <c r="AE8" s="95"/>
      <c r="AF8" s="95"/>
      <c r="AG8" s="95"/>
      <c r="AH8" s="91"/>
      <c r="AI8" s="104"/>
      <c r="AJ8" s="95"/>
      <c r="AK8" s="95"/>
      <c r="AL8" s="95"/>
      <c r="AM8" s="95"/>
      <c r="AN8" s="95"/>
      <c r="AO8" s="95"/>
      <c r="AP8" s="95"/>
      <c r="AQ8" s="95"/>
      <c r="AR8" s="91"/>
      <c r="AS8" s="91"/>
      <c r="AT8" s="91"/>
      <c r="AU8" s="91"/>
      <c r="AV8" s="91"/>
      <c r="AW8" s="91"/>
      <c r="AX8" s="91"/>
      <c r="AY8" s="91"/>
      <c r="AZ8" s="91"/>
      <c r="BA8" s="91"/>
      <c r="BB8" s="91"/>
      <c r="BC8" s="95"/>
      <c r="BD8" s="101"/>
      <c r="BE8" s="93"/>
      <c r="BF8" s="93"/>
      <c r="BG8" s="93"/>
      <c r="BH8" s="93"/>
      <c r="BI8" s="182"/>
      <c r="BJ8" s="93"/>
      <c r="BK8" s="182"/>
      <c r="BL8" s="93"/>
      <c r="BM8" s="93"/>
      <c r="BN8" s="93"/>
      <c r="BO8" s="93"/>
      <c r="BP8" s="91"/>
      <c r="BQ8" s="93"/>
      <c r="BR8" s="93"/>
      <c r="BS8" s="93"/>
      <c r="BT8" s="93"/>
      <c r="BU8" s="91"/>
      <c r="BV8" s="91"/>
      <c r="BW8" s="91"/>
      <c r="BX8" s="91"/>
      <c r="BY8" s="91"/>
      <c r="BZ8" s="91"/>
      <c r="CA8" s="95"/>
      <c r="CB8" s="95"/>
      <c r="CC8" s="91"/>
      <c r="CD8" s="95"/>
      <c r="CE8" s="95"/>
      <c r="CF8" s="95"/>
      <c r="CG8" s="95"/>
      <c r="CH8" s="95"/>
      <c r="CI8" s="91"/>
      <c r="CJ8" s="100"/>
      <c r="CK8" s="101"/>
      <c r="CL8" s="95"/>
      <c r="CM8" s="91"/>
      <c r="CN8" s="93"/>
      <c r="CO8" s="95"/>
      <c r="CP8" s="91"/>
      <c r="CQ8" s="93"/>
      <c r="CR8" s="95"/>
      <c r="CS8" s="95"/>
      <c r="CT8" s="91"/>
      <c r="CU8" s="95"/>
      <c r="CV8" s="95"/>
      <c r="CW8" s="95"/>
      <c r="CX8" s="91"/>
    </row>
    <row r="9" spans="1:170" s="39" customFormat="1" hidden="1">
      <c r="A9" s="29" t="s">
        <v>171</v>
      </c>
      <c r="B9" s="66"/>
      <c r="C9" s="66"/>
      <c r="D9" s="66"/>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55" customFormat="1" ht="43.2">
      <c r="A10" s="52">
        <v>37201</v>
      </c>
      <c r="B10" s="52" t="s">
        <v>224</v>
      </c>
      <c r="C10" s="65">
        <f t="shared" ref="C10:C26" si="0">INT(B10/10)</f>
        <v>37201</v>
      </c>
      <c r="D10" s="68">
        <v>37201</v>
      </c>
      <c r="E10" s="54" t="s">
        <v>174</v>
      </c>
      <c r="F10" s="54" t="s">
        <v>198</v>
      </c>
      <c r="G10" s="54">
        <f t="shared" ref="G10:G26" si="1">IF(E10=F10,0,1)</f>
        <v>0</v>
      </c>
      <c r="H10" s="59">
        <v>3</v>
      </c>
      <c r="I10" s="57">
        <v>1</v>
      </c>
      <c r="J10" s="57">
        <v>12</v>
      </c>
      <c r="K10" s="57"/>
      <c r="L10" s="57"/>
      <c r="M10" s="82"/>
      <c r="N10" s="82"/>
      <c r="O10" s="82"/>
      <c r="P10" s="82"/>
      <c r="Q10" s="82"/>
      <c r="R10" s="60"/>
      <c r="S10" s="82"/>
      <c r="T10" s="82"/>
      <c r="U10" s="82"/>
      <c r="V10" s="82"/>
      <c r="W10" s="58"/>
      <c r="X10" s="57">
        <v>1</v>
      </c>
      <c r="Y10" s="57"/>
      <c r="Z10" s="82">
        <v>1</v>
      </c>
      <c r="AA10" s="58"/>
      <c r="AB10" s="84"/>
      <c r="AC10" s="18">
        <v>1</v>
      </c>
      <c r="AD10" s="18"/>
      <c r="AE10" s="58"/>
      <c r="AF10" s="84">
        <v>1</v>
      </c>
      <c r="AG10" s="84"/>
      <c r="AH10" s="84">
        <v>1</v>
      </c>
      <c r="AI10" s="61"/>
      <c r="AJ10" s="84"/>
      <c r="AK10" s="84"/>
      <c r="AL10" s="84"/>
      <c r="AM10" s="84">
        <v>1</v>
      </c>
      <c r="AN10" s="84">
        <v>1</v>
      </c>
      <c r="AO10" s="84">
        <v>1</v>
      </c>
      <c r="AP10" s="84"/>
      <c r="AQ10" s="84"/>
      <c r="AR10" s="82">
        <v>1</v>
      </c>
      <c r="AS10" s="82"/>
      <c r="AT10" s="82">
        <v>1</v>
      </c>
      <c r="AU10" s="82">
        <v>1</v>
      </c>
      <c r="AV10" s="82"/>
      <c r="AW10" s="82"/>
      <c r="AX10" s="82"/>
      <c r="AY10" s="82"/>
      <c r="AZ10" s="82">
        <v>1</v>
      </c>
      <c r="BA10" s="82"/>
      <c r="BB10" s="82">
        <v>1</v>
      </c>
      <c r="BC10" s="82">
        <v>1</v>
      </c>
      <c r="BD10" s="82"/>
      <c r="BE10" s="82">
        <v>1</v>
      </c>
      <c r="BF10" s="82">
        <v>1</v>
      </c>
      <c r="BG10" s="82">
        <v>1</v>
      </c>
      <c r="BH10" s="82">
        <v>1</v>
      </c>
      <c r="BI10" s="82">
        <v>1</v>
      </c>
      <c r="BJ10" s="82">
        <v>1</v>
      </c>
      <c r="BK10" s="82"/>
      <c r="BL10" s="82">
        <v>1</v>
      </c>
      <c r="BM10" s="82"/>
      <c r="BN10" s="82"/>
      <c r="BO10" s="82" t="s">
        <v>175</v>
      </c>
      <c r="BP10" s="62"/>
      <c r="BQ10" s="82">
        <v>1</v>
      </c>
      <c r="BR10" s="82"/>
      <c r="BS10" s="82"/>
      <c r="BT10" s="75"/>
      <c r="BU10" s="82">
        <v>1</v>
      </c>
      <c r="BV10" s="82">
        <v>1</v>
      </c>
      <c r="BW10" s="82">
        <v>1</v>
      </c>
      <c r="BX10" s="82"/>
      <c r="BY10" s="82"/>
      <c r="BZ10" s="82"/>
      <c r="CA10" s="82">
        <v>1</v>
      </c>
      <c r="CB10" s="82"/>
      <c r="CC10" s="82">
        <v>1</v>
      </c>
      <c r="CD10" s="82">
        <v>1</v>
      </c>
      <c r="CE10" s="82"/>
      <c r="CF10" s="82"/>
      <c r="CG10" s="82">
        <v>2</v>
      </c>
      <c r="CH10" s="82">
        <v>3</v>
      </c>
      <c r="CI10" s="82"/>
      <c r="CJ10" s="82"/>
      <c r="CK10" s="82">
        <v>1</v>
      </c>
      <c r="CL10" s="82"/>
      <c r="CM10" s="82">
        <v>1</v>
      </c>
      <c r="CN10" s="82"/>
      <c r="CO10" s="82"/>
      <c r="CP10" s="82">
        <v>1</v>
      </c>
      <c r="CQ10" s="82"/>
      <c r="CR10" s="82"/>
      <c r="CS10" s="82"/>
      <c r="CT10" s="82">
        <v>1</v>
      </c>
      <c r="CU10" s="82"/>
      <c r="CV10" s="82"/>
      <c r="CW10" s="57"/>
      <c r="CX10" s="82">
        <v>1</v>
      </c>
    </row>
    <row r="11" spans="1:170" s="55" customFormat="1" ht="12">
      <c r="A11" s="52">
        <v>37202</v>
      </c>
      <c r="B11" s="52" t="s">
        <v>225</v>
      </c>
      <c r="C11" s="65">
        <f t="shared" si="0"/>
        <v>37202</v>
      </c>
      <c r="D11" s="68">
        <v>37202</v>
      </c>
      <c r="E11" s="54" t="s">
        <v>176</v>
      </c>
      <c r="F11" s="54" t="s">
        <v>200</v>
      </c>
      <c r="G11" s="54">
        <f t="shared" si="1"/>
        <v>0</v>
      </c>
      <c r="H11" s="59">
        <v>5</v>
      </c>
      <c r="I11" s="57">
        <v>1</v>
      </c>
      <c r="J11" s="57">
        <v>19</v>
      </c>
      <c r="K11" s="57"/>
      <c r="L11" s="57"/>
      <c r="M11" s="82"/>
      <c r="N11" s="82"/>
      <c r="O11" s="82"/>
      <c r="P11" s="82"/>
      <c r="Q11" s="82"/>
      <c r="R11" s="60"/>
      <c r="S11" s="82"/>
      <c r="T11" s="82"/>
      <c r="U11" s="82"/>
      <c r="V11" s="82"/>
      <c r="W11" s="58"/>
      <c r="X11" s="57">
        <v>1</v>
      </c>
      <c r="Y11" s="57"/>
      <c r="Z11" s="82">
        <v>1</v>
      </c>
      <c r="AA11" s="58"/>
      <c r="AB11" s="84"/>
      <c r="AC11" s="18">
        <v>1</v>
      </c>
      <c r="AD11" s="18"/>
      <c r="AE11" s="58"/>
      <c r="AF11" s="84"/>
      <c r="AG11" s="84">
        <v>1</v>
      </c>
      <c r="AH11" s="84"/>
      <c r="AI11" s="61">
        <v>1</v>
      </c>
      <c r="AJ11" s="84">
        <v>1</v>
      </c>
      <c r="AK11" s="84"/>
      <c r="AL11" s="84">
        <v>1</v>
      </c>
      <c r="AM11" s="84"/>
      <c r="AN11" s="84">
        <v>1</v>
      </c>
      <c r="AO11" s="84">
        <v>1</v>
      </c>
      <c r="AP11" s="84"/>
      <c r="AQ11" s="84"/>
      <c r="AR11" s="82">
        <v>1</v>
      </c>
      <c r="AS11" s="82"/>
      <c r="AT11" s="82">
        <v>1</v>
      </c>
      <c r="AU11" s="82"/>
      <c r="AV11" s="82"/>
      <c r="AW11" s="82"/>
      <c r="AX11" s="82"/>
      <c r="AY11" s="82"/>
      <c r="AZ11" s="82">
        <v>1</v>
      </c>
      <c r="BA11" s="82">
        <v>1</v>
      </c>
      <c r="BB11" s="82"/>
      <c r="BC11" s="82"/>
      <c r="BD11" s="82">
        <v>1</v>
      </c>
      <c r="BE11" s="82">
        <v>1</v>
      </c>
      <c r="BF11" s="82">
        <v>1</v>
      </c>
      <c r="BG11" s="82">
        <v>1</v>
      </c>
      <c r="BH11" s="82"/>
      <c r="BI11" s="82">
        <v>1</v>
      </c>
      <c r="BJ11" s="82">
        <v>1</v>
      </c>
      <c r="BK11" s="82"/>
      <c r="BL11" s="82">
        <v>1</v>
      </c>
      <c r="BM11" s="82"/>
      <c r="BN11" s="82"/>
      <c r="BO11" s="82"/>
      <c r="BP11" s="62"/>
      <c r="BQ11" s="82">
        <v>1</v>
      </c>
      <c r="BR11" s="82"/>
      <c r="BS11" s="82"/>
      <c r="BT11" s="75"/>
      <c r="BU11" s="82">
        <v>1</v>
      </c>
      <c r="BV11" s="82"/>
      <c r="BW11" s="82">
        <v>1</v>
      </c>
      <c r="BX11" s="82">
        <v>1</v>
      </c>
      <c r="BY11" s="82">
        <v>1</v>
      </c>
      <c r="BZ11" s="82"/>
      <c r="CA11" s="82">
        <v>1</v>
      </c>
      <c r="CB11" s="82"/>
      <c r="CC11" s="82">
        <v>1</v>
      </c>
      <c r="CD11" s="82"/>
      <c r="CE11" s="82"/>
      <c r="CF11" s="82"/>
      <c r="CG11" s="82">
        <v>1</v>
      </c>
      <c r="CH11" s="82"/>
      <c r="CI11" s="82"/>
      <c r="CJ11" s="82"/>
      <c r="CK11" s="82">
        <v>1</v>
      </c>
      <c r="CL11" s="82">
        <v>1</v>
      </c>
      <c r="CM11" s="82"/>
      <c r="CN11" s="82"/>
      <c r="CO11" s="82">
        <v>1</v>
      </c>
      <c r="CP11" s="82"/>
      <c r="CQ11" s="82"/>
      <c r="CR11" s="82"/>
      <c r="CS11" s="82"/>
      <c r="CT11" s="82">
        <v>1</v>
      </c>
      <c r="CU11" s="82"/>
      <c r="CV11" s="82"/>
      <c r="CW11" s="57">
        <v>1</v>
      </c>
      <c r="CX11" s="82"/>
    </row>
    <row r="12" spans="1:170" s="55" customFormat="1" ht="12">
      <c r="A12" s="52">
        <v>37203</v>
      </c>
      <c r="B12" s="52" t="s">
        <v>226</v>
      </c>
      <c r="C12" s="65">
        <f t="shared" si="0"/>
        <v>37203</v>
      </c>
      <c r="D12" s="68">
        <v>37203</v>
      </c>
      <c r="E12" s="54" t="s">
        <v>177</v>
      </c>
      <c r="F12" s="54" t="s">
        <v>202</v>
      </c>
      <c r="G12" s="54">
        <f t="shared" si="1"/>
        <v>0</v>
      </c>
      <c r="H12" s="59">
        <v>5</v>
      </c>
      <c r="I12" s="57">
        <v>1</v>
      </c>
      <c r="J12" s="57">
        <v>28</v>
      </c>
      <c r="K12" s="57"/>
      <c r="L12" s="57"/>
      <c r="M12" s="82"/>
      <c r="N12" s="82"/>
      <c r="O12" s="82"/>
      <c r="P12" s="82"/>
      <c r="Q12" s="82"/>
      <c r="R12" s="60"/>
      <c r="S12" s="82"/>
      <c r="T12" s="82"/>
      <c r="U12" s="82"/>
      <c r="V12" s="82"/>
      <c r="W12" s="58"/>
      <c r="X12" s="57"/>
      <c r="Y12" s="57"/>
      <c r="Z12" s="82">
        <v>1</v>
      </c>
      <c r="AA12" s="58"/>
      <c r="AB12" s="84"/>
      <c r="AC12" s="18"/>
      <c r="AD12" s="18">
        <v>1</v>
      </c>
      <c r="AE12" s="58"/>
      <c r="AF12" s="84"/>
      <c r="AG12" s="84"/>
      <c r="AH12" s="84"/>
      <c r="AI12" s="61"/>
      <c r="AJ12" s="84"/>
      <c r="AK12" s="84">
        <v>1</v>
      </c>
      <c r="AL12" s="84"/>
      <c r="AM12" s="84">
        <v>1</v>
      </c>
      <c r="AN12" s="84"/>
      <c r="AO12" s="84"/>
      <c r="AP12" s="84">
        <v>1</v>
      </c>
      <c r="AQ12" s="84">
        <v>1</v>
      </c>
      <c r="AR12" s="82">
        <v>1</v>
      </c>
      <c r="AS12" s="82"/>
      <c r="AT12" s="82">
        <v>1</v>
      </c>
      <c r="AU12" s="82">
        <v>1</v>
      </c>
      <c r="AV12" s="82"/>
      <c r="AW12" s="82"/>
      <c r="AX12" s="82"/>
      <c r="AY12" s="82"/>
      <c r="AZ12" s="82">
        <v>1</v>
      </c>
      <c r="BA12" s="82"/>
      <c r="BB12" s="82">
        <v>1</v>
      </c>
      <c r="BC12" s="82"/>
      <c r="BD12" s="82">
        <v>1</v>
      </c>
      <c r="BE12" s="82"/>
      <c r="BF12" s="82"/>
      <c r="BG12" s="82">
        <v>1</v>
      </c>
      <c r="BH12" s="82">
        <v>1</v>
      </c>
      <c r="BI12" s="82"/>
      <c r="BJ12" s="82"/>
      <c r="BK12" s="82"/>
      <c r="BL12" s="82"/>
      <c r="BM12" s="82"/>
      <c r="BN12" s="82"/>
      <c r="BO12" s="82"/>
      <c r="BP12" s="62"/>
      <c r="BQ12" s="82">
        <v>1</v>
      </c>
      <c r="BR12" s="82"/>
      <c r="BS12" s="82"/>
      <c r="BT12" s="75"/>
      <c r="BU12" s="82">
        <v>1</v>
      </c>
      <c r="BV12" s="82">
        <v>1</v>
      </c>
      <c r="BW12" s="82"/>
      <c r="BX12" s="82"/>
      <c r="BY12" s="82"/>
      <c r="BZ12" s="82"/>
      <c r="CA12" s="82">
        <v>1</v>
      </c>
      <c r="CB12" s="82"/>
      <c r="CC12" s="82">
        <v>1</v>
      </c>
      <c r="CD12" s="82">
        <v>1</v>
      </c>
      <c r="CE12" s="82">
        <v>1</v>
      </c>
      <c r="CF12" s="82">
        <v>1</v>
      </c>
      <c r="CG12" s="82"/>
      <c r="CH12" s="82">
        <v>1</v>
      </c>
      <c r="CI12" s="82"/>
      <c r="CJ12" s="82"/>
      <c r="CK12" s="82">
        <v>1</v>
      </c>
      <c r="CL12" s="82"/>
      <c r="CM12" s="82">
        <v>1</v>
      </c>
      <c r="CN12" s="82"/>
      <c r="CO12" s="82"/>
      <c r="CP12" s="82">
        <v>1</v>
      </c>
      <c r="CQ12" s="82"/>
      <c r="CR12" s="82"/>
      <c r="CS12" s="82">
        <v>1</v>
      </c>
      <c r="CT12" s="82"/>
      <c r="CU12" s="82"/>
      <c r="CV12" s="82"/>
      <c r="CW12" s="57"/>
      <c r="CX12" s="82">
        <v>1</v>
      </c>
    </row>
    <row r="13" spans="1:170" s="55" customFormat="1">
      <c r="A13" s="52">
        <v>37204</v>
      </c>
      <c r="B13" s="52" t="s">
        <v>227</v>
      </c>
      <c r="C13" s="65">
        <f t="shared" si="0"/>
        <v>37204</v>
      </c>
      <c r="D13" s="68">
        <v>37204</v>
      </c>
      <c r="E13" s="54" t="s">
        <v>178</v>
      </c>
      <c r="F13" s="54" t="s">
        <v>203</v>
      </c>
      <c r="G13" s="54">
        <f t="shared" si="1"/>
        <v>0</v>
      </c>
      <c r="H13" s="59">
        <v>5</v>
      </c>
      <c r="I13" s="57"/>
      <c r="J13" s="57"/>
      <c r="K13" s="57"/>
      <c r="L13" s="57"/>
      <c r="M13" s="82"/>
      <c r="N13" s="82"/>
      <c r="O13" s="82">
        <v>1</v>
      </c>
      <c r="P13" s="82"/>
      <c r="Q13" s="82"/>
      <c r="R13" s="60"/>
      <c r="S13" s="82"/>
      <c r="T13" s="82"/>
      <c r="U13" s="82"/>
      <c r="V13" s="82"/>
      <c r="W13" s="58"/>
      <c r="X13" s="57"/>
      <c r="Y13" s="57"/>
      <c r="Z13" s="82"/>
      <c r="AA13" s="58"/>
      <c r="AB13" s="84"/>
      <c r="AC13" s="18"/>
      <c r="AD13" s="18"/>
      <c r="AE13" s="58"/>
      <c r="AF13" s="84"/>
      <c r="AG13" s="84"/>
      <c r="AH13" s="84"/>
      <c r="AI13" s="61"/>
      <c r="AJ13" s="84"/>
      <c r="AK13" s="84"/>
      <c r="AL13" s="84"/>
      <c r="AM13" s="84"/>
      <c r="AN13" s="84"/>
      <c r="AO13" s="84"/>
      <c r="AP13" s="84"/>
      <c r="AQ13" s="84"/>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62"/>
      <c r="BQ13" s="82"/>
      <c r="BR13" s="82"/>
      <c r="BS13" s="82"/>
      <c r="BT13" s="75"/>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57"/>
      <c r="CX13" s="82"/>
    </row>
    <row r="14" spans="1:170" s="55" customFormat="1" ht="21.6">
      <c r="A14" s="52">
        <v>37205</v>
      </c>
      <c r="B14" s="52" t="s">
        <v>228</v>
      </c>
      <c r="C14" s="65">
        <f t="shared" si="0"/>
        <v>37205</v>
      </c>
      <c r="D14" s="68">
        <v>37205</v>
      </c>
      <c r="E14" s="54" t="s">
        <v>179</v>
      </c>
      <c r="F14" s="54" t="s">
        <v>204</v>
      </c>
      <c r="G14" s="54">
        <f t="shared" si="1"/>
        <v>0</v>
      </c>
      <c r="H14" s="59">
        <v>5</v>
      </c>
      <c r="I14" s="57"/>
      <c r="J14" s="57"/>
      <c r="K14" s="57"/>
      <c r="L14" s="57"/>
      <c r="M14" s="82"/>
      <c r="N14" s="82"/>
      <c r="O14" s="82"/>
      <c r="P14" s="82"/>
      <c r="Q14" s="82">
        <v>1</v>
      </c>
      <c r="R14" s="60" t="s">
        <v>180</v>
      </c>
      <c r="S14" s="82"/>
      <c r="T14" s="82"/>
      <c r="U14" s="82"/>
      <c r="V14" s="82"/>
      <c r="W14" s="58"/>
      <c r="X14" s="57"/>
      <c r="Y14" s="57"/>
      <c r="Z14" s="82"/>
      <c r="AA14" s="58"/>
      <c r="AB14" s="84"/>
      <c r="AC14" s="18"/>
      <c r="AD14" s="18"/>
      <c r="AE14" s="58"/>
      <c r="AF14" s="84"/>
      <c r="AG14" s="84"/>
      <c r="AH14" s="84"/>
      <c r="AI14" s="61"/>
      <c r="AJ14" s="84"/>
      <c r="AK14" s="84"/>
      <c r="AL14" s="84"/>
      <c r="AM14" s="84"/>
      <c r="AN14" s="84"/>
      <c r="AO14" s="84"/>
      <c r="AP14" s="84"/>
      <c r="AQ14" s="84"/>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62"/>
      <c r="BQ14" s="82"/>
      <c r="BR14" s="82"/>
      <c r="BS14" s="82"/>
      <c r="BT14" s="75"/>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57"/>
      <c r="CX14" s="82"/>
    </row>
    <row r="15" spans="1:170" s="55" customFormat="1" ht="12">
      <c r="A15" s="52">
        <v>37206</v>
      </c>
      <c r="B15" s="52" t="s">
        <v>229</v>
      </c>
      <c r="C15" s="65">
        <f t="shared" si="0"/>
        <v>37206</v>
      </c>
      <c r="D15" s="68">
        <v>37206</v>
      </c>
      <c r="E15" s="54" t="s">
        <v>181</v>
      </c>
      <c r="F15" s="54" t="s">
        <v>205</v>
      </c>
      <c r="G15" s="54">
        <f t="shared" si="1"/>
        <v>0</v>
      </c>
      <c r="H15" s="59">
        <v>5</v>
      </c>
      <c r="I15" s="57">
        <v>1</v>
      </c>
      <c r="J15" s="57">
        <v>19</v>
      </c>
      <c r="K15" s="57"/>
      <c r="L15" s="57"/>
      <c r="M15" s="82"/>
      <c r="N15" s="82"/>
      <c r="O15" s="82"/>
      <c r="P15" s="82"/>
      <c r="Q15" s="82"/>
      <c r="R15" s="60"/>
      <c r="S15" s="82"/>
      <c r="T15" s="82"/>
      <c r="U15" s="82"/>
      <c r="V15" s="82"/>
      <c r="W15" s="58"/>
      <c r="X15" s="57"/>
      <c r="Y15" s="57"/>
      <c r="Z15" s="82">
        <v>1</v>
      </c>
      <c r="AA15" s="58"/>
      <c r="AB15" s="84"/>
      <c r="AC15" s="18">
        <v>1</v>
      </c>
      <c r="AD15" s="18"/>
      <c r="AE15" s="58"/>
      <c r="AF15" s="84">
        <v>1</v>
      </c>
      <c r="AG15" s="84"/>
      <c r="AH15" s="84">
        <v>1</v>
      </c>
      <c r="AI15" s="61"/>
      <c r="AJ15" s="84"/>
      <c r="AK15" s="84"/>
      <c r="AL15" s="84"/>
      <c r="AM15" s="84"/>
      <c r="AN15" s="84"/>
      <c r="AO15" s="84"/>
      <c r="AP15" s="84">
        <v>1</v>
      </c>
      <c r="AQ15" s="84">
        <v>1</v>
      </c>
      <c r="AR15" s="82">
        <v>1</v>
      </c>
      <c r="AS15" s="82"/>
      <c r="AT15" s="82">
        <v>1</v>
      </c>
      <c r="AU15" s="82">
        <v>1</v>
      </c>
      <c r="AV15" s="82"/>
      <c r="AW15" s="82"/>
      <c r="AX15" s="82"/>
      <c r="AY15" s="82"/>
      <c r="AZ15" s="82">
        <v>1</v>
      </c>
      <c r="BA15" s="82">
        <v>1</v>
      </c>
      <c r="BB15" s="82"/>
      <c r="BC15" s="82">
        <v>1</v>
      </c>
      <c r="BD15" s="82"/>
      <c r="BE15" s="82">
        <v>1</v>
      </c>
      <c r="BF15" s="82">
        <v>1</v>
      </c>
      <c r="BG15" s="82">
        <v>1</v>
      </c>
      <c r="BH15" s="82">
        <v>1</v>
      </c>
      <c r="BI15" s="82">
        <v>1</v>
      </c>
      <c r="BJ15" s="82"/>
      <c r="BK15" s="82"/>
      <c r="BL15" s="82">
        <v>1</v>
      </c>
      <c r="BM15" s="82"/>
      <c r="BN15" s="82"/>
      <c r="BO15" s="82"/>
      <c r="BP15" s="62"/>
      <c r="BQ15" s="82">
        <v>1</v>
      </c>
      <c r="BR15" s="82"/>
      <c r="BS15" s="82"/>
      <c r="BT15" s="75"/>
      <c r="BU15" s="82">
        <v>1</v>
      </c>
      <c r="BV15" s="82"/>
      <c r="BW15" s="82">
        <v>1</v>
      </c>
      <c r="BX15" s="82">
        <v>1</v>
      </c>
      <c r="BY15" s="82"/>
      <c r="BZ15" s="82"/>
      <c r="CA15" s="82"/>
      <c r="CB15" s="82">
        <v>1</v>
      </c>
      <c r="CC15" s="82">
        <v>1</v>
      </c>
      <c r="CD15" s="82"/>
      <c r="CE15" s="82"/>
      <c r="CF15" s="82"/>
      <c r="CG15" s="82">
        <v>1</v>
      </c>
      <c r="CH15" s="82"/>
      <c r="CI15" s="82"/>
      <c r="CJ15" s="82"/>
      <c r="CK15" s="82">
        <v>1</v>
      </c>
      <c r="CL15" s="82"/>
      <c r="CM15" s="82">
        <v>1</v>
      </c>
      <c r="CN15" s="82"/>
      <c r="CO15" s="82"/>
      <c r="CP15" s="82">
        <v>1</v>
      </c>
      <c r="CQ15" s="82"/>
      <c r="CR15" s="82"/>
      <c r="CS15" s="82"/>
      <c r="CT15" s="82"/>
      <c r="CU15" s="82">
        <v>1</v>
      </c>
      <c r="CV15" s="82"/>
      <c r="CW15" s="57"/>
      <c r="CX15" s="82">
        <v>1</v>
      </c>
    </row>
    <row r="16" spans="1:170" s="55" customFormat="1" ht="21.6">
      <c r="A16" s="52">
        <v>37207</v>
      </c>
      <c r="B16" s="52" t="s">
        <v>207</v>
      </c>
      <c r="C16" s="65">
        <f t="shared" si="0"/>
        <v>37207</v>
      </c>
      <c r="D16" s="68">
        <v>37207</v>
      </c>
      <c r="E16" s="54" t="s">
        <v>182</v>
      </c>
      <c r="F16" s="54" t="s">
        <v>208</v>
      </c>
      <c r="G16" s="54">
        <f t="shared" si="1"/>
        <v>0</v>
      </c>
      <c r="H16" s="59">
        <v>5</v>
      </c>
      <c r="I16" s="57">
        <v>1</v>
      </c>
      <c r="J16" s="57">
        <v>27</v>
      </c>
      <c r="K16" s="57"/>
      <c r="L16" s="57"/>
      <c r="M16" s="82"/>
      <c r="N16" s="82"/>
      <c r="O16" s="82"/>
      <c r="P16" s="82"/>
      <c r="Q16" s="82"/>
      <c r="R16" s="60"/>
      <c r="S16" s="82"/>
      <c r="T16" s="82"/>
      <c r="U16" s="82"/>
      <c r="V16" s="82"/>
      <c r="W16" s="58"/>
      <c r="X16" s="57"/>
      <c r="Y16" s="57"/>
      <c r="Z16" s="82">
        <v>1</v>
      </c>
      <c r="AA16" s="58"/>
      <c r="AB16" s="84">
        <v>1</v>
      </c>
      <c r="AC16" s="18"/>
      <c r="AD16" s="18"/>
      <c r="AE16" s="58" t="s">
        <v>183</v>
      </c>
      <c r="AF16" s="84">
        <v>1</v>
      </c>
      <c r="AG16" s="84"/>
      <c r="AH16" s="84"/>
      <c r="AI16" s="61"/>
      <c r="AJ16" s="84"/>
      <c r="AK16" s="84"/>
      <c r="AL16" s="84"/>
      <c r="AM16" s="84"/>
      <c r="AN16" s="84"/>
      <c r="AO16" s="84"/>
      <c r="AP16" s="84">
        <v>1</v>
      </c>
      <c r="AQ16" s="84">
        <v>1</v>
      </c>
      <c r="AR16" s="82">
        <v>1</v>
      </c>
      <c r="AS16" s="82"/>
      <c r="AT16" s="82"/>
      <c r="AU16" s="82">
        <v>1</v>
      </c>
      <c r="AV16" s="82"/>
      <c r="AW16" s="82"/>
      <c r="AX16" s="82"/>
      <c r="AY16" s="82">
        <v>1</v>
      </c>
      <c r="AZ16" s="82"/>
      <c r="BA16" s="82"/>
      <c r="BB16" s="82">
        <v>1</v>
      </c>
      <c r="BC16" s="82"/>
      <c r="BD16" s="82">
        <v>1</v>
      </c>
      <c r="BE16" s="82">
        <v>1</v>
      </c>
      <c r="BF16" s="82">
        <v>1</v>
      </c>
      <c r="BG16" s="82"/>
      <c r="BH16" s="82">
        <v>1</v>
      </c>
      <c r="BI16" s="82"/>
      <c r="BJ16" s="82">
        <v>1</v>
      </c>
      <c r="BK16" s="82"/>
      <c r="BL16" s="82">
        <v>1</v>
      </c>
      <c r="BM16" s="82"/>
      <c r="BN16" s="82"/>
      <c r="BO16" s="82"/>
      <c r="BP16" s="62"/>
      <c r="BQ16" s="82"/>
      <c r="BR16" s="82">
        <v>1</v>
      </c>
      <c r="BS16" s="82"/>
      <c r="BT16" s="75"/>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v>1</v>
      </c>
      <c r="CV16" s="82"/>
      <c r="CW16" s="57"/>
      <c r="CX16" s="82">
        <v>1</v>
      </c>
    </row>
    <row r="17" spans="1:102" s="55" customFormat="1" ht="21.6">
      <c r="A17" s="52">
        <v>37208</v>
      </c>
      <c r="B17" s="52" t="s">
        <v>230</v>
      </c>
      <c r="C17" s="65">
        <f t="shared" si="0"/>
        <v>37208</v>
      </c>
      <c r="D17" s="68">
        <v>37208</v>
      </c>
      <c r="E17" s="54" t="s">
        <v>184</v>
      </c>
      <c r="F17" s="54" t="s">
        <v>210</v>
      </c>
      <c r="G17" s="54">
        <f t="shared" si="1"/>
        <v>0</v>
      </c>
      <c r="H17" s="59">
        <v>5</v>
      </c>
      <c r="I17" s="57">
        <v>1</v>
      </c>
      <c r="J17" s="57">
        <v>21</v>
      </c>
      <c r="K17" s="57"/>
      <c r="L17" s="57"/>
      <c r="M17" s="82"/>
      <c r="N17" s="82"/>
      <c r="O17" s="82"/>
      <c r="P17" s="82"/>
      <c r="Q17" s="82"/>
      <c r="R17" s="60"/>
      <c r="S17" s="82"/>
      <c r="T17" s="82"/>
      <c r="U17" s="82"/>
      <c r="V17" s="82"/>
      <c r="W17" s="58"/>
      <c r="X17" s="57">
        <v>1</v>
      </c>
      <c r="Y17" s="57"/>
      <c r="Z17" s="82">
        <v>1</v>
      </c>
      <c r="AA17" s="58"/>
      <c r="AB17" s="84">
        <v>1</v>
      </c>
      <c r="AC17" s="18"/>
      <c r="AD17" s="18"/>
      <c r="AE17" s="58" t="s">
        <v>185</v>
      </c>
      <c r="AF17" s="84">
        <v>1</v>
      </c>
      <c r="AG17" s="84"/>
      <c r="AH17" s="84"/>
      <c r="AI17" s="61"/>
      <c r="AJ17" s="84">
        <v>1</v>
      </c>
      <c r="AK17" s="84"/>
      <c r="AL17" s="84">
        <v>1</v>
      </c>
      <c r="AM17" s="84"/>
      <c r="AN17" s="84">
        <v>1</v>
      </c>
      <c r="AO17" s="84">
        <v>1</v>
      </c>
      <c r="AP17" s="84"/>
      <c r="AQ17" s="84"/>
      <c r="AR17" s="82">
        <v>1</v>
      </c>
      <c r="AS17" s="82"/>
      <c r="AT17" s="82"/>
      <c r="AU17" s="82"/>
      <c r="AV17" s="82">
        <v>1</v>
      </c>
      <c r="AW17" s="82"/>
      <c r="AX17" s="82"/>
      <c r="AY17" s="82">
        <v>1</v>
      </c>
      <c r="AZ17" s="82"/>
      <c r="BA17" s="82"/>
      <c r="BB17" s="82">
        <v>1</v>
      </c>
      <c r="BC17" s="82">
        <v>1</v>
      </c>
      <c r="BD17" s="82"/>
      <c r="BE17" s="82">
        <v>1</v>
      </c>
      <c r="BF17" s="82">
        <v>1</v>
      </c>
      <c r="BG17" s="82">
        <v>1</v>
      </c>
      <c r="BH17" s="82">
        <v>1</v>
      </c>
      <c r="BI17" s="82">
        <v>1</v>
      </c>
      <c r="BJ17" s="82">
        <v>1</v>
      </c>
      <c r="BK17" s="82"/>
      <c r="BL17" s="82">
        <v>1</v>
      </c>
      <c r="BM17" s="82"/>
      <c r="BN17" s="82"/>
      <c r="BO17" s="82"/>
      <c r="BP17" s="62"/>
      <c r="BQ17" s="82"/>
      <c r="BR17" s="82"/>
      <c r="BS17" s="82">
        <v>1</v>
      </c>
      <c r="BT17" s="75" t="s">
        <v>186</v>
      </c>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v>1</v>
      </c>
      <c r="CT17" s="82"/>
      <c r="CU17" s="82"/>
      <c r="CV17" s="82"/>
      <c r="CW17" s="57"/>
      <c r="CX17" s="82">
        <v>1</v>
      </c>
    </row>
    <row r="18" spans="1:102" s="55" customFormat="1">
      <c r="A18" s="52">
        <v>37322</v>
      </c>
      <c r="B18" s="52" t="s">
        <v>231</v>
      </c>
      <c r="C18" s="65">
        <f t="shared" si="0"/>
        <v>37322</v>
      </c>
      <c r="D18" s="68">
        <v>37322</v>
      </c>
      <c r="E18" s="54" t="s">
        <v>187</v>
      </c>
      <c r="F18" s="54" t="s">
        <v>213</v>
      </c>
      <c r="G18" s="54">
        <f t="shared" si="1"/>
        <v>0</v>
      </c>
      <c r="H18" s="59">
        <v>6</v>
      </c>
      <c r="I18" s="57"/>
      <c r="J18" s="57"/>
      <c r="K18" s="57"/>
      <c r="L18" s="57"/>
      <c r="M18" s="82"/>
      <c r="N18" s="82"/>
      <c r="O18" s="82">
        <v>1</v>
      </c>
      <c r="P18" s="82"/>
      <c r="Q18" s="82"/>
      <c r="R18" s="60"/>
      <c r="S18" s="82"/>
      <c r="T18" s="82"/>
      <c r="U18" s="82"/>
      <c r="V18" s="82"/>
      <c r="W18" s="58"/>
      <c r="X18" s="57"/>
      <c r="Y18" s="57"/>
      <c r="Z18" s="82"/>
      <c r="AA18" s="58"/>
      <c r="AB18" s="84"/>
      <c r="AC18" s="18"/>
      <c r="AD18" s="18"/>
      <c r="AE18" s="58"/>
      <c r="AF18" s="84"/>
      <c r="AG18" s="84"/>
      <c r="AH18" s="84"/>
      <c r="AI18" s="61"/>
      <c r="AJ18" s="84"/>
      <c r="AK18" s="84"/>
      <c r="AL18" s="84"/>
      <c r="AM18" s="84"/>
      <c r="AN18" s="84"/>
      <c r="AO18" s="84"/>
      <c r="AP18" s="84"/>
      <c r="AQ18" s="84"/>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62"/>
      <c r="BQ18" s="82"/>
      <c r="BR18" s="82"/>
      <c r="BS18" s="82"/>
      <c r="BT18" s="75"/>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57"/>
      <c r="CX18" s="82"/>
    </row>
    <row r="19" spans="1:102" s="55" customFormat="1">
      <c r="A19" s="52">
        <v>37324</v>
      </c>
      <c r="B19" s="52" t="s">
        <v>232</v>
      </c>
      <c r="C19" s="65">
        <f t="shared" si="0"/>
        <v>37324</v>
      </c>
      <c r="D19" s="68">
        <v>37324</v>
      </c>
      <c r="E19" s="54" t="s">
        <v>188</v>
      </c>
      <c r="F19" s="54" t="s">
        <v>214</v>
      </c>
      <c r="G19" s="54">
        <f t="shared" si="1"/>
        <v>0</v>
      </c>
      <c r="H19" s="59">
        <v>6</v>
      </c>
      <c r="I19" s="57"/>
      <c r="J19" s="57"/>
      <c r="K19" s="57"/>
      <c r="L19" s="57"/>
      <c r="M19" s="82"/>
      <c r="N19" s="82"/>
      <c r="O19" s="82">
        <v>1</v>
      </c>
      <c r="P19" s="82"/>
      <c r="Q19" s="82"/>
      <c r="R19" s="60"/>
      <c r="S19" s="82"/>
      <c r="T19" s="82"/>
      <c r="U19" s="82"/>
      <c r="V19" s="82"/>
      <c r="W19" s="58"/>
      <c r="X19" s="57"/>
      <c r="Y19" s="57"/>
      <c r="Z19" s="82"/>
      <c r="AA19" s="58"/>
      <c r="AB19" s="84"/>
      <c r="AC19" s="18"/>
      <c r="AD19" s="18"/>
      <c r="AE19" s="58"/>
      <c r="AF19" s="84"/>
      <c r="AG19" s="84"/>
      <c r="AH19" s="84"/>
      <c r="AI19" s="61"/>
      <c r="AJ19" s="84"/>
      <c r="AK19" s="84"/>
      <c r="AL19" s="84"/>
      <c r="AM19" s="84"/>
      <c r="AN19" s="84"/>
      <c r="AO19" s="84"/>
      <c r="AP19" s="84"/>
      <c r="AQ19" s="84"/>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62"/>
      <c r="BQ19" s="82"/>
      <c r="BR19" s="82"/>
      <c r="BS19" s="82"/>
      <c r="BT19" s="75"/>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57"/>
      <c r="CX19" s="82"/>
    </row>
    <row r="20" spans="1:102" s="55" customFormat="1" ht="32.4">
      <c r="A20" s="52">
        <v>37341</v>
      </c>
      <c r="B20" s="52" t="s">
        <v>233</v>
      </c>
      <c r="C20" s="65">
        <f t="shared" si="0"/>
        <v>37341</v>
      </c>
      <c r="D20" s="68">
        <v>37341</v>
      </c>
      <c r="E20" s="54" t="s">
        <v>189</v>
      </c>
      <c r="F20" s="54" t="s">
        <v>215</v>
      </c>
      <c r="G20" s="54">
        <f t="shared" si="1"/>
        <v>0</v>
      </c>
      <c r="H20" s="59">
        <v>6</v>
      </c>
      <c r="I20" s="57">
        <v>1</v>
      </c>
      <c r="J20" s="57">
        <v>19</v>
      </c>
      <c r="K20" s="57"/>
      <c r="L20" s="57"/>
      <c r="M20" s="82"/>
      <c r="N20" s="82"/>
      <c r="O20" s="82"/>
      <c r="P20" s="82"/>
      <c r="Q20" s="82"/>
      <c r="R20" s="60"/>
      <c r="S20" s="82"/>
      <c r="T20" s="82"/>
      <c r="U20" s="82"/>
      <c r="V20" s="82"/>
      <c r="W20" s="58"/>
      <c r="X20" s="57"/>
      <c r="Y20" s="57"/>
      <c r="Z20" s="82">
        <v>1</v>
      </c>
      <c r="AA20" s="58"/>
      <c r="AB20" s="84">
        <v>1</v>
      </c>
      <c r="AC20" s="18"/>
      <c r="AD20" s="18"/>
      <c r="AE20" s="58" t="s">
        <v>190</v>
      </c>
      <c r="AF20" s="84">
        <v>1</v>
      </c>
      <c r="AG20" s="84"/>
      <c r="AH20" s="84"/>
      <c r="AI20" s="61"/>
      <c r="AJ20" s="84"/>
      <c r="AK20" s="84"/>
      <c r="AL20" s="84"/>
      <c r="AM20" s="84"/>
      <c r="AN20" s="84">
        <v>1</v>
      </c>
      <c r="AO20" s="84">
        <v>1</v>
      </c>
      <c r="AP20" s="84"/>
      <c r="AQ20" s="84"/>
      <c r="AR20" s="82">
        <v>1</v>
      </c>
      <c r="AS20" s="82"/>
      <c r="AT20" s="82">
        <v>1</v>
      </c>
      <c r="AU20" s="82">
        <v>1</v>
      </c>
      <c r="AV20" s="82"/>
      <c r="AW20" s="82"/>
      <c r="AX20" s="82"/>
      <c r="AY20" s="82">
        <v>1</v>
      </c>
      <c r="AZ20" s="82"/>
      <c r="BA20" s="82"/>
      <c r="BB20" s="82">
        <v>1</v>
      </c>
      <c r="BC20" s="82">
        <v>1</v>
      </c>
      <c r="BD20" s="82"/>
      <c r="BE20" s="82"/>
      <c r="BF20" s="82"/>
      <c r="BG20" s="82">
        <v>1</v>
      </c>
      <c r="BH20" s="82">
        <v>1</v>
      </c>
      <c r="BI20" s="82">
        <v>1</v>
      </c>
      <c r="BJ20" s="82"/>
      <c r="BK20" s="82"/>
      <c r="BL20" s="82"/>
      <c r="BM20" s="82"/>
      <c r="BN20" s="82"/>
      <c r="BO20" s="82"/>
      <c r="BP20" s="62"/>
      <c r="BQ20" s="82"/>
      <c r="BR20" s="82">
        <v>1</v>
      </c>
      <c r="BS20" s="82"/>
      <c r="BT20" s="75"/>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v>1</v>
      </c>
      <c r="CV20" s="82"/>
      <c r="CW20" s="57"/>
      <c r="CX20" s="82">
        <v>1</v>
      </c>
    </row>
    <row r="21" spans="1:102" s="55" customFormat="1">
      <c r="A21" s="52">
        <v>37364</v>
      </c>
      <c r="B21" s="52" t="s">
        <v>234</v>
      </c>
      <c r="C21" s="65">
        <f t="shared" si="0"/>
        <v>37364</v>
      </c>
      <c r="D21" s="68">
        <v>37364</v>
      </c>
      <c r="E21" s="54" t="s">
        <v>191</v>
      </c>
      <c r="F21" s="54" t="s">
        <v>217</v>
      </c>
      <c r="G21" s="54">
        <f t="shared" si="1"/>
        <v>0</v>
      </c>
      <c r="H21" s="59">
        <v>6</v>
      </c>
      <c r="I21" s="57"/>
      <c r="J21" s="57"/>
      <c r="K21" s="57"/>
      <c r="L21" s="57"/>
      <c r="M21" s="82"/>
      <c r="N21" s="82"/>
      <c r="O21" s="82"/>
      <c r="P21" s="82">
        <v>1</v>
      </c>
      <c r="Q21" s="82"/>
      <c r="R21" s="60"/>
      <c r="S21" s="82"/>
      <c r="T21" s="82">
        <v>1</v>
      </c>
      <c r="U21" s="82"/>
      <c r="V21" s="82"/>
      <c r="W21" s="58"/>
      <c r="X21" s="57"/>
      <c r="Y21" s="57"/>
      <c r="Z21" s="82"/>
      <c r="AA21" s="58"/>
      <c r="AB21" s="84"/>
      <c r="AC21" s="18"/>
      <c r="AD21" s="18"/>
      <c r="AE21" s="58"/>
      <c r="AF21" s="84"/>
      <c r="AG21" s="84"/>
      <c r="AH21" s="84"/>
      <c r="AI21" s="61"/>
      <c r="AJ21" s="84"/>
      <c r="AK21" s="84"/>
      <c r="AL21" s="84"/>
      <c r="AM21" s="84"/>
      <c r="AN21" s="84"/>
      <c r="AO21" s="84"/>
      <c r="AP21" s="84"/>
      <c r="AQ21" s="84"/>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62"/>
      <c r="BQ21" s="82"/>
      <c r="BR21" s="82"/>
      <c r="BS21" s="82"/>
      <c r="BT21" s="75"/>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57"/>
      <c r="CX21" s="82"/>
    </row>
    <row r="22" spans="1:102" s="55" customFormat="1" ht="12">
      <c r="A22" s="52">
        <v>37386</v>
      </c>
      <c r="B22" s="52" t="s">
        <v>235</v>
      </c>
      <c r="C22" s="65">
        <f t="shared" si="0"/>
        <v>37386</v>
      </c>
      <c r="D22" s="68">
        <v>37386</v>
      </c>
      <c r="E22" s="54" t="s">
        <v>192</v>
      </c>
      <c r="F22" s="54" t="s">
        <v>218</v>
      </c>
      <c r="G22" s="54">
        <f t="shared" si="1"/>
        <v>0</v>
      </c>
      <c r="H22" s="59">
        <v>6</v>
      </c>
      <c r="I22" s="57">
        <v>1</v>
      </c>
      <c r="J22" s="57">
        <v>18</v>
      </c>
      <c r="K22" s="57"/>
      <c r="L22" s="57"/>
      <c r="M22" s="82"/>
      <c r="N22" s="82"/>
      <c r="O22" s="82"/>
      <c r="P22" s="82"/>
      <c r="Q22" s="82"/>
      <c r="R22" s="60"/>
      <c r="S22" s="82"/>
      <c r="T22" s="82"/>
      <c r="U22" s="82"/>
      <c r="V22" s="82"/>
      <c r="W22" s="58"/>
      <c r="X22" s="57"/>
      <c r="Y22" s="57">
        <v>1</v>
      </c>
      <c r="Z22" s="82"/>
      <c r="AA22" s="58"/>
      <c r="AB22" s="84"/>
      <c r="AC22" s="18">
        <v>1</v>
      </c>
      <c r="AD22" s="18"/>
      <c r="AE22" s="58"/>
      <c r="AF22" s="84"/>
      <c r="AG22" s="84">
        <v>1</v>
      </c>
      <c r="AH22" s="84">
        <v>1</v>
      </c>
      <c r="AI22" s="61"/>
      <c r="AJ22" s="84"/>
      <c r="AK22" s="84"/>
      <c r="AL22" s="84"/>
      <c r="AM22" s="84"/>
      <c r="AN22" s="84">
        <v>1</v>
      </c>
      <c r="AO22" s="84"/>
      <c r="AP22" s="84"/>
      <c r="AQ22" s="84"/>
      <c r="AR22" s="82">
        <v>1</v>
      </c>
      <c r="AS22" s="82"/>
      <c r="AT22" s="82">
        <v>1</v>
      </c>
      <c r="AU22" s="82">
        <v>1</v>
      </c>
      <c r="AV22" s="82"/>
      <c r="AW22" s="82"/>
      <c r="AX22" s="82"/>
      <c r="AY22" s="82">
        <v>1</v>
      </c>
      <c r="AZ22" s="82"/>
      <c r="BA22" s="82"/>
      <c r="BB22" s="82">
        <v>1</v>
      </c>
      <c r="BC22" s="82"/>
      <c r="BD22" s="82">
        <v>1</v>
      </c>
      <c r="BE22" s="82">
        <v>1</v>
      </c>
      <c r="BF22" s="82">
        <v>1</v>
      </c>
      <c r="BG22" s="82">
        <v>1</v>
      </c>
      <c r="BH22" s="82">
        <v>1</v>
      </c>
      <c r="BI22" s="82">
        <v>1</v>
      </c>
      <c r="BJ22" s="82">
        <v>1</v>
      </c>
      <c r="BK22" s="82">
        <v>1</v>
      </c>
      <c r="BL22" s="82">
        <v>1</v>
      </c>
      <c r="BM22" s="82"/>
      <c r="BN22" s="82"/>
      <c r="BO22" s="82"/>
      <c r="BP22" s="62"/>
      <c r="BQ22" s="82">
        <v>1</v>
      </c>
      <c r="BR22" s="82"/>
      <c r="BS22" s="82"/>
      <c r="BT22" s="75"/>
      <c r="BU22" s="82">
        <v>1</v>
      </c>
      <c r="BV22" s="82"/>
      <c r="BW22" s="82">
        <v>1</v>
      </c>
      <c r="BX22" s="82">
        <v>1</v>
      </c>
      <c r="BY22" s="82">
        <v>1</v>
      </c>
      <c r="BZ22" s="82"/>
      <c r="CA22" s="82">
        <v>1</v>
      </c>
      <c r="CB22" s="82"/>
      <c r="CC22" s="82">
        <v>1</v>
      </c>
      <c r="CD22" s="82"/>
      <c r="CE22" s="82"/>
      <c r="CF22" s="82"/>
      <c r="CG22" s="82">
        <v>1</v>
      </c>
      <c r="CH22" s="82"/>
      <c r="CI22" s="82"/>
      <c r="CJ22" s="82"/>
      <c r="CK22" s="82">
        <v>1</v>
      </c>
      <c r="CL22" s="82"/>
      <c r="CM22" s="82">
        <v>1</v>
      </c>
      <c r="CN22" s="82"/>
      <c r="CO22" s="82"/>
      <c r="CP22" s="82">
        <v>1</v>
      </c>
      <c r="CQ22" s="82"/>
      <c r="CR22" s="82"/>
      <c r="CS22" s="82"/>
      <c r="CT22" s="82"/>
      <c r="CU22" s="82">
        <v>1</v>
      </c>
      <c r="CV22" s="82"/>
      <c r="CW22" s="57">
        <v>1</v>
      </c>
      <c r="CX22" s="82"/>
    </row>
    <row r="23" spans="1:102" s="55" customFormat="1">
      <c r="A23" s="52">
        <v>37387</v>
      </c>
      <c r="B23" s="52" t="s">
        <v>236</v>
      </c>
      <c r="C23" s="65">
        <f t="shared" si="0"/>
        <v>37387</v>
      </c>
      <c r="D23" s="68">
        <v>37387</v>
      </c>
      <c r="E23" s="54" t="s">
        <v>193</v>
      </c>
      <c r="F23" s="54" t="s">
        <v>220</v>
      </c>
      <c r="G23" s="54">
        <f t="shared" si="1"/>
        <v>0</v>
      </c>
      <c r="H23" s="59">
        <v>6</v>
      </c>
      <c r="I23" s="57"/>
      <c r="J23" s="57"/>
      <c r="K23" s="57"/>
      <c r="L23" s="57"/>
      <c r="M23" s="82"/>
      <c r="N23" s="82"/>
      <c r="O23" s="82"/>
      <c r="P23" s="82">
        <v>1</v>
      </c>
      <c r="Q23" s="82"/>
      <c r="R23" s="60"/>
      <c r="S23" s="82"/>
      <c r="T23" s="82">
        <v>1</v>
      </c>
      <c r="U23" s="82"/>
      <c r="V23" s="82"/>
      <c r="W23" s="58"/>
      <c r="X23" s="57"/>
      <c r="Y23" s="57"/>
      <c r="Z23" s="82"/>
      <c r="AA23" s="58"/>
      <c r="AB23" s="84"/>
      <c r="AC23" s="18"/>
      <c r="AD23" s="18"/>
      <c r="AE23" s="58"/>
      <c r="AF23" s="84"/>
      <c r="AG23" s="84"/>
      <c r="AH23" s="84"/>
      <c r="AI23" s="61"/>
      <c r="AJ23" s="84"/>
      <c r="AK23" s="84"/>
      <c r="AL23" s="84"/>
      <c r="AM23" s="84"/>
      <c r="AN23" s="84"/>
      <c r="AO23" s="84"/>
      <c r="AP23" s="84"/>
      <c r="AQ23" s="84"/>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62"/>
      <c r="BQ23" s="82"/>
      <c r="BR23" s="82"/>
      <c r="BS23" s="82"/>
      <c r="BT23" s="75"/>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57"/>
      <c r="CX23" s="82"/>
    </row>
    <row r="24" spans="1:102" s="55" customFormat="1">
      <c r="A24" s="52">
        <v>37403</v>
      </c>
      <c r="B24" s="52" t="s">
        <v>237</v>
      </c>
      <c r="C24" s="65">
        <f t="shared" si="0"/>
        <v>37403</v>
      </c>
      <c r="D24" s="68">
        <v>37403</v>
      </c>
      <c r="E24" s="54" t="s">
        <v>194</v>
      </c>
      <c r="F24" s="54" t="s">
        <v>221</v>
      </c>
      <c r="G24" s="54">
        <f t="shared" si="1"/>
        <v>0</v>
      </c>
      <c r="H24" s="59">
        <v>6</v>
      </c>
      <c r="I24" s="57"/>
      <c r="J24" s="57"/>
      <c r="K24" s="57"/>
      <c r="L24" s="57"/>
      <c r="M24" s="82"/>
      <c r="N24" s="82"/>
      <c r="O24" s="82">
        <v>1</v>
      </c>
      <c r="P24" s="82"/>
      <c r="Q24" s="82"/>
      <c r="R24" s="60"/>
      <c r="S24" s="82"/>
      <c r="T24" s="82"/>
      <c r="U24" s="82"/>
      <c r="V24" s="82"/>
      <c r="W24" s="58"/>
      <c r="X24" s="57"/>
      <c r="Y24" s="57"/>
      <c r="Z24" s="82"/>
      <c r="AA24" s="58"/>
      <c r="AB24" s="84"/>
      <c r="AC24" s="18"/>
      <c r="AD24" s="18"/>
      <c r="AE24" s="58"/>
      <c r="AF24" s="84"/>
      <c r="AG24" s="84"/>
      <c r="AH24" s="84"/>
      <c r="AI24" s="61"/>
      <c r="AJ24" s="84"/>
      <c r="AK24" s="84"/>
      <c r="AL24" s="84"/>
      <c r="AM24" s="84"/>
      <c r="AN24" s="84"/>
      <c r="AO24" s="84"/>
      <c r="AP24" s="84"/>
      <c r="AQ24" s="84"/>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62"/>
      <c r="BQ24" s="82"/>
      <c r="BR24" s="82"/>
      <c r="BS24" s="82"/>
      <c r="BT24" s="75"/>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57"/>
      <c r="CX24" s="82"/>
    </row>
    <row r="25" spans="1:102" s="55" customFormat="1">
      <c r="A25" s="52">
        <v>37404</v>
      </c>
      <c r="B25" s="52" t="s">
        <v>238</v>
      </c>
      <c r="C25" s="65">
        <f t="shared" si="0"/>
        <v>37404</v>
      </c>
      <c r="D25" s="68">
        <v>37404</v>
      </c>
      <c r="E25" s="54" t="s">
        <v>195</v>
      </c>
      <c r="F25" s="54" t="s">
        <v>222</v>
      </c>
      <c r="G25" s="54">
        <f t="shared" si="1"/>
        <v>0</v>
      </c>
      <c r="H25" s="59">
        <v>6</v>
      </c>
      <c r="I25" s="57"/>
      <c r="J25" s="57"/>
      <c r="K25" s="57"/>
      <c r="L25" s="57"/>
      <c r="M25" s="82">
        <v>1</v>
      </c>
      <c r="N25" s="82">
        <v>29</v>
      </c>
      <c r="O25" s="82"/>
      <c r="P25" s="82"/>
      <c r="Q25" s="82"/>
      <c r="R25" s="60"/>
      <c r="S25" s="82"/>
      <c r="T25" s="82"/>
      <c r="U25" s="82"/>
      <c r="V25" s="82"/>
      <c r="W25" s="58"/>
      <c r="X25" s="57"/>
      <c r="Y25" s="57"/>
      <c r="Z25" s="82"/>
      <c r="AA25" s="58"/>
      <c r="AB25" s="84"/>
      <c r="AC25" s="18"/>
      <c r="AD25" s="18"/>
      <c r="AE25" s="58"/>
      <c r="AF25" s="84"/>
      <c r="AG25" s="84"/>
      <c r="AH25" s="84"/>
      <c r="AI25" s="61"/>
      <c r="AJ25" s="84"/>
      <c r="AK25" s="84"/>
      <c r="AL25" s="84"/>
      <c r="AM25" s="84"/>
      <c r="AN25" s="84"/>
      <c r="AO25" s="84"/>
      <c r="AP25" s="84"/>
      <c r="AQ25" s="84"/>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62"/>
      <c r="BQ25" s="82"/>
      <c r="BR25" s="82"/>
      <c r="BS25" s="82"/>
      <c r="BT25" s="75"/>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57"/>
      <c r="CX25" s="82"/>
    </row>
    <row r="26" spans="1:102" s="55" customFormat="1" ht="21.6">
      <c r="A26" s="52">
        <v>37406</v>
      </c>
      <c r="B26" s="52" t="s">
        <v>239</v>
      </c>
      <c r="C26" s="65">
        <f t="shared" si="0"/>
        <v>37406</v>
      </c>
      <c r="D26" s="68">
        <v>37406</v>
      </c>
      <c r="E26" s="54" t="s">
        <v>196</v>
      </c>
      <c r="F26" s="54" t="s">
        <v>223</v>
      </c>
      <c r="G26" s="54">
        <f t="shared" si="1"/>
        <v>0</v>
      </c>
      <c r="H26" s="59">
        <v>6</v>
      </c>
      <c r="I26" s="57"/>
      <c r="J26" s="57"/>
      <c r="K26" s="57"/>
      <c r="L26" s="57"/>
      <c r="M26" s="82"/>
      <c r="N26" s="82"/>
      <c r="O26" s="82"/>
      <c r="P26" s="82"/>
      <c r="Q26" s="82">
        <v>1</v>
      </c>
      <c r="R26" s="60" t="s">
        <v>197</v>
      </c>
      <c r="S26" s="82"/>
      <c r="T26" s="82"/>
      <c r="U26" s="82"/>
      <c r="V26" s="82"/>
      <c r="W26" s="58"/>
      <c r="X26" s="57"/>
      <c r="Y26" s="57"/>
      <c r="Z26" s="82"/>
      <c r="AA26" s="58"/>
      <c r="AB26" s="84"/>
      <c r="AC26" s="18"/>
      <c r="AD26" s="18"/>
      <c r="AE26" s="58"/>
      <c r="AF26" s="84"/>
      <c r="AG26" s="84"/>
      <c r="AH26" s="84"/>
      <c r="AI26" s="61"/>
      <c r="AJ26" s="84"/>
      <c r="AK26" s="84"/>
      <c r="AL26" s="84"/>
      <c r="AM26" s="84"/>
      <c r="AN26" s="84"/>
      <c r="AO26" s="84"/>
      <c r="AP26" s="84"/>
      <c r="AQ26" s="84"/>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62"/>
      <c r="BQ26" s="82"/>
      <c r="BR26" s="82"/>
      <c r="BS26" s="82"/>
      <c r="BT26" s="75"/>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57"/>
      <c r="CX26" s="82"/>
    </row>
    <row r="27" spans="1:102" s="12" customFormat="1" ht="34.200000000000003" customHeight="1">
      <c r="A27" s="96" t="s">
        <v>170</v>
      </c>
      <c r="B27" s="97"/>
      <c r="C27" s="97"/>
      <c r="D27" s="97"/>
      <c r="E27" s="98"/>
      <c r="F27" s="98"/>
      <c r="G27" s="98"/>
      <c r="H27" s="99"/>
      <c r="I27" s="17">
        <f>SUM(I10:I26)</f>
        <v>8</v>
      </c>
      <c r="J27" s="17"/>
      <c r="K27" s="17">
        <f>SUM(K10:K26)</f>
        <v>0</v>
      </c>
      <c r="L27" s="17"/>
      <c r="M27" s="17">
        <f>SUM(M10:M26)</f>
        <v>1</v>
      </c>
      <c r="N27" s="17"/>
      <c r="O27" s="17">
        <f>SUM(O10:O26)</f>
        <v>4</v>
      </c>
      <c r="P27" s="17">
        <f>SUM(P10:P26)</f>
        <v>2</v>
      </c>
      <c r="Q27" s="17">
        <f>SUM(Q10:Q26)</f>
        <v>2</v>
      </c>
      <c r="R27" s="42"/>
      <c r="S27" s="17">
        <f>SUM(S10:S26)</f>
        <v>0</v>
      </c>
      <c r="T27" s="17">
        <f>SUM(T10:T26)</f>
        <v>2</v>
      </c>
      <c r="U27" s="17">
        <f>SUM(U10:U26)</f>
        <v>0</v>
      </c>
      <c r="V27" s="17">
        <f>SUM(V10:V26)</f>
        <v>0</v>
      </c>
      <c r="W27" s="42"/>
      <c r="X27" s="17">
        <f>SUM(X10:X26)</f>
        <v>3</v>
      </c>
      <c r="Y27" s="17">
        <f>SUM(Y10:Y26)</f>
        <v>1</v>
      </c>
      <c r="Z27" s="17">
        <f>SUM(Z10:Z26)</f>
        <v>7</v>
      </c>
      <c r="AA27" s="42"/>
      <c r="AB27" s="17">
        <f>SUM(AB10:AB26)</f>
        <v>3</v>
      </c>
      <c r="AC27" s="17">
        <f>SUM(AC10:AC26)</f>
        <v>4</v>
      </c>
      <c r="AD27" s="17">
        <f>SUM(AD10:AD26)</f>
        <v>1</v>
      </c>
      <c r="AE27" s="42"/>
      <c r="AF27" s="17">
        <f t="shared" ref="AF27:BN27" si="2">SUM(AF10:AF26)</f>
        <v>5</v>
      </c>
      <c r="AG27" s="17">
        <f t="shared" si="2"/>
        <v>2</v>
      </c>
      <c r="AH27" s="17">
        <f t="shared" si="2"/>
        <v>3</v>
      </c>
      <c r="AI27" s="17">
        <f t="shared" si="2"/>
        <v>1</v>
      </c>
      <c r="AJ27" s="17">
        <f t="shared" si="2"/>
        <v>2</v>
      </c>
      <c r="AK27" s="17">
        <f t="shared" si="2"/>
        <v>1</v>
      </c>
      <c r="AL27" s="17">
        <f t="shared" si="2"/>
        <v>2</v>
      </c>
      <c r="AM27" s="17">
        <f t="shared" si="2"/>
        <v>2</v>
      </c>
      <c r="AN27" s="17">
        <f t="shared" si="2"/>
        <v>5</v>
      </c>
      <c r="AO27" s="17">
        <f t="shared" si="2"/>
        <v>4</v>
      </c>
      <c r="AP27" s="17">
        <f t="shared" si="2"/>
        <v>3</v>
      </c>
      <c r="AQ27" s="17">
        <f t="shared" si="2"/>
        <v>3</v>
      </c>
      <c r="AR27" s="17">
        <f t="shared" si="2"/>
        <v>8</v>
      </c>
      <c r="AS27" s="17">
        <f t="shared" si="2"/>
        <v>0</v>
      </c>
      <c r="AT27" s="17">
        <f t="shared" si="2"/>
        <v>6</v>
      </c>
      <c r="AU27" s="17">
        <f t="shared" si="2"/>
        <v>6</v>
      </c>
      <c r="AV27" s="17">
        <f t="shared" si="2"/>
        <v>1</v>
      </c>
      <c r="AW27" s="17">
        <f t="shared" si="2"/>
        <v>0</v>
      </c>
      <c r="AX27" s="17">
        <f t="shared" si="2"/>
        <v>0</v>
      </c>
      <c r="AY27" s="17">
        <f t="shared" si="2"/>
        <v>4</v>
      </c>
      <c r="AZ27" s="17">
        <f t="shared" si="2"/>
        <v>4</v>
      </c>
      <c r="BA27" s="17">
        <f t="shared" si="2"/>
        <v>2</v>
      </c>
      <c r="BB27" s="17">
        <f t="shared" si="2"/>
        <v>6</v>
      </c>
      <c r="BC27" s="17">
        <f t="shared" si="2"/>
        <v>4</v>
      </c>
      <c r="BD27" s="17">
        <f t="shared" si="2"/>
        <v>4</v>
      </c>
      <c r="BE27" s="17">
        <f t="shared" si="2"/>
        <v>6</v>
      </c>
      <c r="BF27" s="17">
        <f t="shared" si="2"/>
        <v>6</v>
      </c>
      <c r="BG27" s="17">
        <f t="shared" si="2"/>
        <v>7</v>
      </c>
      <c r="BH27" s="17">
        <f t="shared" si="2"/>
        <v>7</v>
      </c>
      <c r="BI27" s="17">
        <f t="shared" si="2"/>
        <v>6</v>
      </c>
      <c r="BJ27" s="17">
        <f t="shared" si="2"/>
        <v>5</v>
      </c>
      <c r="BK27" s="17">
        <f t="shared" si="2"/>
        <v>1</v>
      </c>
      <c r="BL27" s="17">
        <f t="shared" si="2"/>
        <v>6</v>
      </c>
      <c r="BM27" s="17">
        <f t="shared" si="2"/>
        <v>0</v>
      </c>
      <c r="BN27" s="17">
        <f t="shared" si="2"/>
        <v>0</v>
      </c>
      <c r="BO27" s="42"/>
      <c r="BP27" s="17"/>
      <c r="BQ27" s="17">
        <f>SUM(BQ10:BQ26)</f>
        <v>5</v>
      </c>
      <c r="BR27" s="17">
        <f>SUM(BR10:BR26)</f>
        <v>2</v>
      </c>
      <c r="BS27" s="17">
        <f>SUM(BS10:BS26)</f>
        <v>1</v>
      </c>
      <c r="BT27" s="42"/>
      <c r="BU27" s="17">
        <f>SUM(BU10:BU26)</f>
        <v>5</v>
      </c>
      <c r="BV27" s="17">
        <f>SUM(BV10:BV26)</f>
        <v>2</v>
      </c>
      <c r="BW27" s="17">
        <f>SUM(BW10:BW26)</f>
        <v>4</v>
      </c>
      <c r="BX27" s="17">
        <f>SUM(BX10:BX26)</f>
        <v>3</v>
      </c>
      <c r="BY27" s="17">
        <f>SUM(BY10:BY26)</f>
        <v>2</v>
      </c>
      <c r="BZ27" s="42"/>
      <c r="CA27" s="17">
        <f t="shared" ref="CA27:CH27" si="3">SUM(CA10:CA26)</f>
        <v>4</v>
      </c>
      <c r="CB27" s="17">
        <f t="shared" si="3"/>
        <v>1</v>
      </c>
      <c r="CC27" s="17">
        <f t="shared" si="3"/>
        <v>5</v>
      </c>
      <c r="CD27" s="17">
        <f t="shared" si="3"/>
        <v>2</v>
      </c>
      <c r="CE27" s="17">
        <f t="shared" si="3"/>
        <v>1</v>
      </c>
      <c r="CF27" s="17">
        <f t="shared" si="3"/>
        <v>1</v>
      </c>
      <c r="CG27" s="17">
        <f t="shared" si="3"/>
        <v>5</v>
      </c>
      <c r="CH27" s="17">
        <f t="shared" si="3"/>
        <v>4</v>
      </c>
      <c r="CI27" s="42"/>
      <c r="CJ27" s="17">
        <f t="shared" ref="CJ27:CU27" si="4">SUM(CJ10:CJ26)</f>
        <v>0</v>
      </c>
      <c r="CK27" s="17">
        <f t="shared" si="4"/>
        <v>5</v>
      </c>
      <c r="CL27" s="17">
        <f t="shared" si="4"/>
        <v>1</v>
      </c>
      <c r="CM27" s="17">
        <f t="shared" si="4"/>
        <v>4</v>
      </c>
      <c r="CN27" s="17">
        <f t="shared" si="4"/>
        <v>0</v>
      </c>
      <c r="CO27" s="17">
        <f t="shared" si="4"/>
        <v>1</v>
      </c>
      <c r="CP27" s="17">
        <f t="shared" si="4"/>
        <v>4</v>
      </c>
      <c r="CQ27" s="17">
        <f t="shared" si="4"/>
        <v>0</v>
      </c>
      <c r="CR27" s="17">
        <f t="shared" si="4"/>
        <v>0</v>
      </c>
      <c r="CS27" s="17">
        <f t="shared" si="4"/>
        <v>2</v>
      </c>
      <c r="CT27" s="17">
        <f t="shared" si="4"/>
        <v>2</v>
      </c>
      <c r="CU27" s="40">
        <f t="shared" si="4"/>
        <v>4</v>
      </c>
      <c r="CV27" s="42"/>
      <c r="CW27" s="17">
        <f>SUM(CW10:CW26)</f>
        <v>2</v>
      </c>
      <c r="CX27" s="41">
        <f>SUM(CX10:CX26)</f>
        <v>6</v>
      </c>
    </row>
    <row r="28" spans="1:102" ht="50.4" customHeight="1">
      <c r="AW28" s="15"/>
      <c r="AX28" s="15"/>
      <c r="AY28" s="15"/>
      <c r="AZ28" s="15"/>
    </row>
    <row r="29" spans="1:102" ht="34.799999999999997" customHeight="1">
      <c r="AW29" s="15"/>
      <c r="AX29" s="15"/>
      <c r="AY29" s="15"/>
      <c r="AZ29" s="15"/>
    </row>
    <row r="30" spans="1:102" ht="24" customHeight="1">
      <c r="E30" s="69" t="s">
        <v>243</v>
      </c>
      <c r="F30" s="69"/>
      <c r="G30" s="69"/>
      <c r="H30" s="69"/>
      <c r="I30" s="83">
        <f t="shared" ref="I30:AN30" si="5">COUNTIFS($H$10:$H$26,3,I$10:I$26,1)</f>
        <v>1</v>
      </c>
      <c r="J30" s="83">
        <f t="shared" si="5"/>
        <v>0</v>
      </c>
      <c r="K30" s="83">
        <f t="shared" si="5"/>
        <v>0</v>
      </c>
      <c r="L30" s="83">
        <f t="shared" si="5"/>
        <v>0</v>
      </c>
      <c r="M30" s="83">
        <f t="shared" si="5"/>
        <v>0</v>
      </c>
      <c r="N30" s="83">
        <f t="shared" si="5"/>
        <v>0</v>
      </c>
      <c r="O30" s="83">
        <f t="shared" si="5"/>
        <v>0</v>
      </c>
      <c r="P30" s="83">
        <f t="shared" si="5"/>
        <v>0</v>
      </c>
      <c r="Q30" s="83">
        <f t="shared" si="5"/>
        <v>0</v>
      </c>
      <c r="R30" s="83">
        <f t="shared" si="5"/>
        <v>0</v>
      </c>
      <c r="S30" s="83">
        <f t="shared" si="5"/>
        <v>0</v>
      </c>
      <c r="T30" s="83">
        <f t="shared" si="5"/>
        <v>0</v>
      </c>
      <c r="U30" s="83">
        <f t="shared" si="5"/>
        <v>0</v>
      </c>
      <c r="V30" s="83">
        <f t="shared" si="5"/>
        <v>0</v>
      </c>
      <c r="W30" s="83">
        <f t="shared" si="5"/>
        <v>0</v>
      </c>
      <c r="X30" s="83">
        <f t="shared" si="5"/>
        <v>1</v>
      </c>
      <c r="Y30" s="83">
        <f t="shared" si="5"/>
        <v>0</v>
      </c>
      <c r="Z30" s="83">
        <f t="shared" si="5"/>
        <v>1</v>
      </c>
      <c r="AA30" s="83">
        <f t="shared" si="5"/>
        <v>0</v>
      </c>
      <c r="AB30" s="83">
        <f t="shared" si="5"/>
        <v>0</v>
      </c>
      <c r="AC30" s="83">
        <f t="shared" si="5"/>
        <v>1</v>
      </c>
      <c r="AD30" s="83">
        <f t="shared" si="5"/>
        <v>0</v>
      </c>
      <c r="AE30" s="83">
        <f t="shared" si="5"/>
        <v>0</v>
      </c>
      <c r="AF30" s="83">
        <f t="shared" si="5"/>
        <v>1</v>
      </c>
      <c r="AG30" s="83">
        <f t="shared" si="5"/>
        <v>0</v>
      </c>
      <c r="AH30" s="83">
        <f t="shared" si="5"/>
        <v>1</v>
      </c>
      <c r="AI30" s="83">
        <f t="shared" si="5"/>
        <v>0</v>
      </c>
      <c r="AJ30" s="83">
        <f t="shared" si="5"/>
        <v>0</v>
      </c>
      <c r="AK30" s="83">
        <f t="shared" si="5"/>
        <v>0</v>
      </c>
      <c r="AL30" s="83">
        <f t="shared" si="5"/>
        <v>0</v>
      </c>
      <c r="AM30" s="83">
        <f t="shared" si="5"/>
        <v>1</v>
      </c>
      <c r="AN30" s="83">
        <f t="shared" si="5"/>
        <v>1</v>
      </c>
      <c r="AO30" s="83">
        <f t="shared" ref="AO30:BS30" si="6">COUNTIFS($H$10:$H$26,3,AO$10:AO$26,1)</f>
        <v>1</v>
      </c>
      <c r="AP30" s="83">
        <f t="shared" si="6"/>
        <v>0</v>
      </c>
      <c r="AQ30" s="83">
        <f t="shared" si="6"/>
        <v>0</v>
      </c>
      <c r="AR30" s="83">
        <f t="shared" si="6"/>
        <v>1</v>
      </c>
      <c r="AS30" s="83">
        <f t="shared" si="6"/>
        <v>0</v>
      </c>
      <c r="AT30" s="83">
        <f t="shared" si="6"/>
        <v>1</v>
      </c>
      <c r="AU30" s="83">
        <f t="shared" si="6"/>
        <v>1</v>
      </c>
      <c r="AV30" s="83">
        <f t="shared" si="6"/>
        <v>0</v>
      </c>
      <c r="AW30" s="83">
        <f t="shared" si="6"/>
        <v>0</v>
      </c>
      <c r="AX30" s="83">
        <f t="shared" si="6"/>
        <v>0</v>
      </c>
      <c r="AY30" s="83">
        <f t="shared" si="6"/>
        <v>0</v>
      </c>
      <c r="AZ30" s="83">
        <f t="shared" si="6"/>
        <v>1</v>
      </c>
      <c r="BA30" s="83">
        <f t="shared" si="6"/>
        <v>0</v>
      </c>
      <c r="BB30" s="83">
        <f t="shared" si="6"/>
        <v>1</v>
      </c>
      <c r="BC30" s="83">
        <f t="shared" si="6"/>
        <v>1</v>
      </c>
      <c r="BD30" s="83">
        <f t="shared" si="6"/>
        <v>0</v>
      </c>
      <c r="BE30" s="83">
        <f t="shared" si="6"/>
        <v>1</v>
      </c>
      <c r="BF30" s="83">
        <f t="shared" si="6"/>
        <v>1</v>
      </c>
      <c r="BG30" s="83">
        <f t="shared" si="6"/>
        <v>1</v>
      </c>
      <c r="BH30" s="83">
        <f t="shared" si="6"/>
        <v>1</v>
      </c>
      <c r="BI30" s="83">
        <f t="shared" si="6"/>
        <v>1</v>
      </c>
      <c r="BJ30" s="83">
        <f t="shared" si="6"/>
        <v>1</v>
      </c>
      <c r="BK30" s="83">
        <f t="shared" si="6"/>
        <v>0</v>
      </c>
      <c r="BL30" s="83">
        <f t="shared" si="6"/>
        <v>1</v>
      </c>
      <c r="BM30" s="83">
        <f t="shared" si="6"/>
        <v>0</v>
      </c>
      <c r="BN30" s="83">
        <f t="shared" si="6"/>
        <v>0</v>
      </c>
      <c r="BO30" s="83">
        <f t="shared" si="6"/>
        <v>0</v>
      </c>
      <c r="BP30" s="83">
        <f t="shared" si="6"/>
        <v>0</v>
      </c>
      <c r="BQ30" s="83">
        <f t="shared" si="6"/>
        <v>1</v>
      </c>
      <c r="BR30" s="83">
        <f t="shared" si="6"/>
        <v>0</v>
      </c>
      <c r="BS30" s="83">
        <f t="shared" si="6"/>
        <v>0</v>
      </c>
      <c r="BT30" s="83">
        <f t="shared" ref="BT30:CX30" si="7">COUNTIFS($H$10:$H$26,3,BT$10:BT$26,1)</f>
        <v>0</v>
      </c>
      <c r="BU30" s="83">
        <f t="shared" si="7"/>
        <v>1</v>
      </c>
      <c r="BV30" s="83">
        <f t="shared" si="7"/>
        <v>1</v>
      </c>
      <c r="BW30" s="83">
        <f t="shared" si="7"/>
        <v>1</v>
      </c>
      <c r="BX30" s="83">
        <f t="shared" si="7"/>
        <v>0</v>
      </c>
      <c r="BY30" s="83">
        <f t="shared" si="7"/>
        <v>0</v>
      </c>
      <c r="BZ30" s="83">
        <f t="shared" si="7"/>
        <v>0</v>
      </c>
      <c r="CA30" s="83">
        <f t="shared" si="7"/>
        <v>1</v>
      </c>
      <c r="CB30" s="83">
        <f t="shared" si="7"/>
        <v>0</v>
      </c>
      <c r="CC30" s="83">
        <f t="shared" si="7"/>
        <v>1</v>
      </c>
      <c r="CD30" s="83">
        <f t="shared" si="7"/>
        <v>1</v>
      </c>
      <c r="CE30" s="83">
        <f t="shared" si="7"/>
        <v>0</v>
      </c>
      <c r="CF30" s="83">
        <f t="shared" si="7"/>
        <v>0</v>
      </c>
      <c r="CG30" s="83">
        <f t="shared" si="7"/>
        <v>0</v>
      </c>
      <c r="CH30" s="83">
        <f t="shared" si="7"/>
        <v>0</v>
      </c>
      <c r="CI30" s="83">
        <f t="shared" si="7"/>
        <v>0</v>
      </c>
      <c r="CJ30" s="83">
        <f t="shared" si="7"/>
        <v>0</v>
      </c>
      <c r="CK30" s="83">
        <f t="shared" si="7"/>
        <v>1</v>
      </c>
      <c r="CL30" s="83">
        <f t="shared" si="7"/>
        <v>0</v>
      </c>
      <c r="CM30" s="83">
        <f t="shared" si="7"/>
        <v>1</v>
      </c>
      <c r="CN30" s="83">
        <f t="shared" si="7"/>
        <v>0</v>
      </c>
      <c r="CO30" s="83">
        <f t="shared" si="7"/>
        <v>0</v>
      </c>
      <c r="CP30" s="83">
        <f t="shared" si="7"/>
        <v>1</v>
      </c>
      <c r="CQ30" s="83">
        <f t="shared" si="7"/>
        <v>0</v>
      </c>
      <c r="CR30" s="83">
        <f t="shared" si="7"/>
        <v>0</v>
      </c>
      <c r="CS30" s="83">
        <f t="shared" si="7"/>
        <v>0</v>
      </c>
      <c r="CT30" s="83">
        <f t="shared" si="7"/>
        <v>1</v>
      </c>
      <c r="CU30" s="83">
        <f t="shared" si="7"/>
        <v>0</v>
      </c>
      <c r="CV30" s="83">
        <f t="shared" si="7"/>
        <v>0</v>
      </c>
      <c r="CW30" s="83">
        <f t="shared" si="7"/>
        <v>0</v>
      </c>
      <c r="CX30" s="83">
        <f t="shared" si="7"/>
        <v>1</v>
      </c>
    </row>
    <row r="31" spans="1:102" ht="24" customHeight="1">
      <c r="E31" s="69" t="s">
        <v>244</v>
      </c>
      <c r="F31" s="69"/>
      <c r="G31" s="69"/>
      <c r="H31" s="69"/>
      <c r="I31" s="83">
        <f t="shared" ref="I31:AN31" si="8">COUNTIFS($H$10:$H$26,4,I$10:I$26,1)</f>
        <v>0</v>
      </c>
      <c r="J31" s="83">
        <f t="shared" si="8"/>
        <v>0</v>
      </c>
      <c r="K31" s="83">
        <f t="shared" si="8"/>
        <v>0</v>
      </c>
      <c r="L31" s="83">
        <f t="shared" si="8"/>
        <v>0</v>
      </c>
      <c r="M31" s="83">
        <f t="shared" si="8"/>
        <v>0</v>
      </c>
      <c r="N31" s="83">
        <f t="shared" si="8"/>
        <v>0</v>
      </c>
      <c r="O31" s="83">
        <f t="shared" si="8"/>
        <v>0</v>
      </c>
      <c r="P31" s="83">
        <f t="shared" si="8"/>
        <v>0</v>
      </c>
      <c r="Q31" s="83">
        <f t="shared" si="8"/>
        <v>0</v>
      </c>
      <c r="R31" s="83">
        <f t="shared" si="8"/>
        <v>0</v>
      </c>
      <c r="S31" s="83">
        <f t="shared" si="8"/>
        <v>0</v>
      </c>
      <c r="T31" s="83">
        <f t="shared" si="8"/>
        <v>0</v>
      </c>
      <c r="U31" s="83">
        <f t="shared" si="8"/>
        <v>0</v>
      </c>
      <c r="V31" s="83">
        <f t="shared" si="8"/>
        <v>0</v>
      </c>
      <c r="W31" s="83">
        <f t="shared" si="8"/>
        <v>0</v>
      </c>
      <c r="X31" s="83">
        <f t="shared" si="8"/>
        <v>0</v>
      </c>
      <c r="Y31" s="83">
        <f t="shared" si="8"/>
        <v>0</v>
      </c>
      <c r="Z31" s="83">
        <f t="shared" si="8"/>
        <v>0</v>
      </c>
      <c r="AA31" s="83">
        <f t="shared" si="8"/>
        <v>0</v>
      </c>
      <c r="AB31" s="83">
        <f t="shared" si="8"/>
        <v>0</v>
      </c>
      <c r="AC31" s="83">
        <f t="shared" si="8"/>
        <v>0</v>
      </c>
      <c r="AD31" s="83">
        <f t="shared" si="8"/>
        <v>0</v>
      </c>
      <c r="AE31" s="83">
        <f t="shared" si="8"/>
        <v>0</v>
      </c>
      <c r="AF31" s="83">
        <f t="shared" si="8"/>
        <v>0</v>
      </c>
      <c r="AG31" s="83">
        <f t="shared" si="8"/>
        <v>0</v>
      </c>
      <c r="AH31" s="83">
        <f t="shared" si="8"/>
        <v>0</v>
      </c>
      <c r="AI31" s="83">
        <f t="shared" si="8"/>
        <v>0</v>
      </c>
      <c r="AJ31" s="83">
        <f t="shared" si="8"/>
        <v>0</v>
      </c>
      <c r="AK31" s="83">
        <f t="shared" si="8"/>
        <v>0</v>
      </c>
      <c r="AL31" s="83">
        <f t="shared" si="8"/>
        <v>0</v>
      </c>
      <c r="AM31" s="83">
        <f t="shared" si="8"/>
        <v>0</v>
      </c>
      <c r="AN31" s="83">
        <f t="shared" si="8"/>
        <v>0</v>
      </c>
      <c r="AO31" s="83">
        <f t="shared" ref="AO31:BS31" si="9">COUNTIFS($H$10:$H$26,4,AO$10:AO$26,1)</f>
        <v>0</v>
      </c>
      <c r="AP31" s="83">
        <f t="shared" si="9"/>
        <v>0</v>
      </c>
      <c r="AQ31" s="83">
        <f t="shared" si="9"/>
        <v>0</v>
      </c>
      <c r="AR31" s="83">
        <f t="shared" si="9"/>
        <v>0</v>
      </c>
      <c r="AS31" s="83">
        <f t="shared" si="9"/>
        <v>0</v>
      </c>
      <c r="AT31" s="83">
        <f t="shared" si="9"/>
        <v>0</v>
      </c>
      <c r="AU31" s="83">
        <f t="shared" si="9"/>
        <v>0</v>
      </c>
      <c r="AV31" s="83">
        <f t="shared" si="9"/>
        <v>0</v>
      </c>
      <c r="AW31" s="83">
        <f t="shared" si="9"/>
        <v>0</v>
      </c>
      <c r="AX31" s="83">
        <f t="shared" si="9"/>
        <v>0</v>
      </c>
      <c r="AY31" s="83">
        <f t="shared" si="9"/>
        <v>0</v>
      </c>
      <c r="AZ31" s="83">
        <f t="shared" si="9"/>
        <v>0</v>
      </c>
      <c r="BA31" s="83">
        <f t="shared" si="9"/>
        <v>0</v>
      </c>
      <c r="BB31" s="83">
        <f t="shared" si="9"/>
        <v>0</v>
      </c>
      <c r="BC31" s="83">
        <f t="shared" si="9"/>
        <v>0</v>
      </c>
      <c r="BD31" s="83">
        <f t="shared" si="9"/>
        <v>0</v>
      </c>
      <c r="BE31" s="83">
        <f t="shared" si="9"/>
        <v>0</v>
      </c>
      <c r="BF31" s="83">
        <f t="shared" si="9"/>
        <v>0</v>
      </c>
      <c r="BG31" s="83">
        <f t="shared" si="9"/>
        <v>0</v>
      </c>
      <c r="BH31" s="83">
        <f t="shared" si="9"/>
        <v>0</v>
      </c>
      <c r="BI31" s="83">
        <f t="shared" si="9"/>
        <v>0</v>
      </c>
      <c r="BJ31" s="83">
        <f t="shared" si="9"/>
        <v>0</v>
      </c>
      <c r="BK31" s="83">
        <f t="shared" si="9"/>
        <v>0</v>
      </c>
      <c r="BL31" s="83">
        <f t="shared" si="9"/>
        <v>0</v>
      </c>
      <c r="BM31" s="83">
        <f t="shared" si="9"/>
        <v>0</v>
      </c>
      <c r="BN31" s="83">
        <f t="shared" si="9"/>
        <v>0</v>
      </c>
      <c r="BO31" s="83">
        <f t="shared" si="9"/>
        <v>0</v>
      </c>
      <c r="BP31" s="83">
        <f t="shared" si="9"/>
        <v>0</v>
      </c>
      <c r="BQ31" s="83">
        <f t="shared" si="9"/>
        <v>0</v>
      </c>
      <c r="BR31" s="83">
        <f t="shared" si="9"/>
        <v>0</v>
      </c>
      <c r="BS31" s="83">
        <f t="shared" si="9"/>
        <v>0</v>
      </c>
      <c r="BT31" s="83">
        <f t="shared" ref="BT31:CX31" si="10">COUNTIFS($H$10:$H$26,4,BT$10:BT$26,1)</f>
        <v>0</v>
      </c>
      <c r="BU31" s="83">
        <f t="shared" si="10"/>
        <v>0</v>
      </c>
      <c r="BV31" s="83">
        <f t="shared" si="10"/>
        <v>0</v>
      </c>
      <c r="BW31" s="83">
        <f t="shared" si="10"/>
        <v>0</v>
      </c>
      <c r="BX31" s="83">
        <f t="shared" si="10"/>
        <v>0</v>
      </c>
      <c r="BY31" s="83">
        <f t="shared" si="10"/>
        <v>0</v>
      </c>
      <c r="BZ31" s="83">
        <f t="shared" si="10"/>
        <v>0</v>
      </c>
      <c r="CA31" s="83">
        <f t="shared" si="10"/>
        <v>0</v>
      </c>
      <c r="CB31" s="83">
        <f t="shared" si="10"/>
        <v>0</v>
      </c>
      <c r="CC31" s="83">
        <f t="shared" si="10"/>
        <v>0</v>
      </c>
      <c r="CD31" s="83">
        <f t="shared" si="10"/>
        <v>0</v>
      </c>
      <c r="CE31" s="83">
        <f t="shared" si="10"/>
        <v>0</v>
      </c>
      <c r="CF31" s="83">
        <f t="shared" si="10"/>
        <v>0</v>
      </c>
      <c r="CG31" s="83">
        <f t="shared" si="10"/>
        <v>0</v>
      </c>
      <c r="CH31" s="83">
        <f t="shared" si="10"/>
        <v>0</v>
      </c>
      <c r="CI31" s="83">
        <f t="shared" si="10"/>
        <v>0</v>
      </c>
      <c r="CJ31" s="83">
        <f t="shared" si="10"/>
        <v>0</v>
      </c>
      <c r="CK31" s="83">
        <f t="shared" si="10"/>
        <v>0</v>
      </c>
      <c r="CL31" s="83">
        <f t="shared" si="10"/>
        <v>0</v>
      </c>
      <c r="CM31" s="83">
        <f t="shared" si="10"/>
        <v>0</v>
      </c>
      <c r="CN31" s="83">
        <f t="shared" si="10"/>
        <v>0</v>
      </c>
      <c r="CO31" s="83">
        <f t="shared" si="10"/>
        <v>0</v>
      </c>
      <c r="CP31" s="83">
        <f t="shared" si="10"/>
        <v>0</v>
      </c>
      <c r="CQ31" s="83">
        <f t="shared" si="10"/>
        <v>0</v>
      </c>
      <c r="CR31" s="83">
        <f t="shared" si="10"/>
        <v>0</v>
      </c>
      <c r="CS31" s="83">
        <f t="shared" si="10"/>
        <v>0</v>
      </c>
      <c r="CT31" s="83">
        <f t="shared" si="10"/>
        <v>0</v>
      </c>
      <c r="CU31" s="83">
        <f t="shared" si="10"/>
        <v>0</v>
      </c>
      <c r="CV31" s="83">
        <f t="shared" si="10"/>
        <v>0</v>
      </c>
      <c r="CW31" s="83">
        <f t="shared" si="10"/>
        <v>0</v>
      </c>
      <c r="CX31" s="83">
        <f t="shared" si="10"/>
        <v>0</v>
      </c>
    </row>
    <row r="32" spans="1:102" ht="24" customHeight="1">
      <c r="E32" s="69" t="s">
        <v>245</v>
      </c>
      <c r="F32" s="69"/>
      <c r="G32" s="69"/>
      <c r="H32" s="69"/>
      <c r="I32" s="83">
        <f t="shared" ref="I32:AN32" si="11">COUNTIFS($H$10:$H$26,5,I$10:I$26,1)</f>
        <v>5</v>
      </c>
      <c r="J32" s="83">
        <f t="shared" si="11"/>
        <v>0</v>
      </c>
      <c r="K32" s="83">
        <f t="shared" si="11"/>
        <v>0</v>
      </c>
      <c r="L32" s="83">
        <f t="shared" si="11"/>
        <v>0</v>
      </c>
      <c r="M32" s="83">
        <f t="shared" si="11"/>
        <v>0</v>
      </c>
      <c r="N32" s="83">
        <f t="shared" si="11"/>
        <v>0</v>
      </c>
      <c r="O32" s="83">
        <f t="shared" si="11"/>
        <v>1</v>
      </c>
      <c r="P32" s="83">
        <f t="shared" si="11"/>
        <v>0</v>
      </c>
      <c r="Q32" s="83">
        <f t="shared" si="11"/>
        <v>1</v>
      </c>
      <c r="R32" s="83">
        <f t="shared" si="11"/>
        <v>0</v>
      </c>
      <c r="S32" s="83">
        <f t="shared" si="11"/>
        <v>0</v>
      </c>
      <c r="T32" s="83">
        <f t="shared" si="11"/>
        <v>0</v>
      </c>
      <c r="U32" s="83">
        <f t="shared" si="11"/>
        <v>0</v>
      </c>
      <c r="V32" s="83">
        <f t="shared" si="11"/>
        <v>0</v>
      </c>
      <c r="W32" s="83">
        <f t="shared" si="11"/>
        <v>0</v>
      </c>
      <c r="X32" s="83">
        <f t="shared" si="11"/>
        <v>2</v>
      </c>
      <c r="Y32" s="83">
        <f t="shared" si="11"/>
        <v>0</v>
      </c>
      <c r="Z32" s="83">
        <f t="shared" si="11"/>
        <v>5</v>
      </c>
      <c r="AA32" s="83">
        <f t="shared" si="11"/>
        <v>0</v>
      </c>
      <c r="AB32" s="83">
        <f t="shared" si="11"/>
        <v>2</v>
      </c>
      <c r="AC32" s="83">
        <f t="shared" si="11"/>
        <v>2</v>
      </c>
      <c r="AD32" s="83">
        <f t="shared" si="11"/>
        <v>1</v>
      </c>
      <c r="AE32" s="83">
        <f t="shared" si="11"/>
        <v>0</v>
      </c>
      <c r="AF32" s="83">
        <f t="shared" si="11"/>
        <v>3</v>
      </c>
      <c r="AG32" s="83">
        <f t="shared" si="11"/>
        <v>1</v>
      </c>
      <c r="AH32" s="83">
        <f t="shared" si="11"/>
        <v>1</v>
      </c>
      <c r="AI32" s="83">
        <f t="shared" si="11"/>
        <v>1</v>
      </c>
      <c r="AJ32" s="83">
        <f t="shared" si="11"/>
        <v>2</v>
      </c>
      <c r="AK32" s="83">
        <f t="shared" si="11"/>
        <v>1</v>
      </c>
      <c r="AL32" s="83">
        <f t="shared" si="11"/>
        <v>2</v>
      </c>
      <c r="AM32" s="83">
        <f t="shared" si="11"/>
        <v>1</v>
      </c>
      <c r="AN32" s="83">
        <f t="shared" si="11"/>
        <v>2</v>
      </c>
      <c r="AO32" s="83">
        <f t="shared" ref="AO32:BS32" si="12">COUNTIFS($H$10:$H$26,5,AO$10:AO$26,1)</f>
        <v>2</v>
      </c>
      <c r="AP32" s="83">
        <f t="shared" si="12"/>
        <v>3</v>
      </c>
      <c r="AQ32" s="83">
        <f t="shared" si="12"/>
        <v>3</v>
      </c>
      <c r="AR32" s="83">
        <f t="shared" si="12"/>
        <v>5</v>
      </c>
      <c r="AS32" s="83">
        <f t="shared" si="12"/>
        <v>0</v>
      </c>
      <c r="AT32" s="83">
        <f t="shared" si="12"/>
        <v>3</v>
      </c>
      <c r="AU32" s="83">
        <f t="shared" si="12"/>
        <v>3</v>
      </c>
      <c r="AV32" s="83">
        <f t="shared" si="12"/>
        <v>1</v>
      </c>
      <c r="AW32" s="83">
        <f t="shared" si="12"/>
        <v>0</v>
      </c>
      <c r="AX32" s="83">
        <f t="shared" si="12"/>
        <v>0</v>
      </c>
      <c r="AY32" s="83">
        <f t="shared" si="12"/>
        <v>2</v>
      </c>
      <c r="AZ32" s="83">
        <f t="shared" si="12"/>
        <v>3</v>
      </c>
      <c r="BA32" s="83">
        <f t="shared" si="12"/>
        <v>2</v>
      </c>
      <c r="BB32" s="83">
        <f t="shared" si="12"/>
        <v>3</v>
      </c>
      <c r="BC32" s="83">
        <f t="shared" si="12"/>
        <v>2</v>
      </c>
      <c r="BD32" s="83">
        <f t="shared" si="12"/>
        <v>3</v>
      </c>
      <c r="BE32" s="83">
        <f t="shared" si="12"/>
        <v>4</v>
      </c>
      <c r="BF32" s="83">
        <f t="shared" si="12"/>
        <v>4</v>
      </c>
      <c r="BG32" s="83">
        <f t="shared" si="12"/>
        <v>4</v>
      </c>
      <c r="BH32" s="83">
        <f t="shared" si="12"/>
        <v>4</v>
      </c>
      <c r="BI32" s="83">
        <f t="shared" si="12"/>
        <v>3</v>
      </c>
      <c r="BJ32" s="83">
        <f t="shared" si="12"/>
        <v>3</v>
      </c>
      <c r="BK32" s="83">
        <f t="shared" si="12"/>
        <v>0</v>
      </c>
      <c r="BL32" s="83">
        <f t="shared" si="12"/>
        <v>4</v>
      </c>
      <c r="BM32" s="83">
        <f t="shared" si="12"/>
        <v>0</v>
      </c>
      <c r="BN32" s="83">
        <f t="shared" si="12"/>
        <v>0</v>
      </c>
      <c r="BO32" s="83">
        <f t="shared" si="12"/>
        <v>0</v>
      </c>
      <c r="BP32" s="83">
        <f t="shared" si="12"/>
        <v>0</v>
      </c>
      <c r="BQ32" s="83">
        <f t="shared" si="12"/>
        <v>3</v>
      </c>
      <c r="BR32" s="83">
        <f t="shared" si="12"/>
        <v>1</v>
      </c>
      <c r="BS32" s="83">
        <f t="shared" si="12"/>
        <v>1</v>
      </c>
      <c r="BT32" s="83">
        <f t="shared" ref="BT32:CX32" si="13">COUNTIFS($H$10:$H$26,5,BT$10:BT$26,1)</f>
        <v>0</v>
      </c>
      <c r="BU32" s="83">
        <f t="shared" si="13"/>
        <v>3</v>
      </c>
      <c r="BV32" s="83">
        <f t="shared" si="13"/>
        <v>1</v>
      </c>
      <c r="BW32" s="83">
        <f t="shared" si="13"/>
        <v>2</v>
      </c>
      <c r="BX32" s="83">
        <f t="shared" si="13"/>
        <v>2</v>
      </c>
      <c r="BY32" s="83">
        <f t="shared" si="13"/>
        <v>1</v>
      </c>
      <c r="BZ32" s="83">
        <f t="shared" si="13"/>
        <v>0</v>
      </c>
      <c r="CA32" s="83">
        <f t="shared" si="13"/>
        <v>2</v>
      </c>
      <c r="CB32" s="83">
        <f t="shared" si="13"/>
        <v>1</v>
      </c>
      <c r="CC32" s="83">
        <f t="shared" si="13"/>
        <v>3</v>
      </c>
      <c r="CD32" s="83">
        <f t="shared" si="13"/>
        <v>1</v>
      </c>
      <c r="CE32" s="83">
        <f t="shared" si="13"/>
        <v>1</v>
      </c>
      <c r="CF32" s="83">
        <f t="shared" si="13"/>
        <v>1</v>
      </c>
      <c r="CG32" s="83">
        <f t="shared" si="13"/>
        <v>2</v>
      </c>
      <c r="CH32" s="83">
        <f t="shared" si="13"/>
        <v>1</v>
      </c>
      <c r="CI32" s="83">
        <f t="shared" si="13"/>
        <v>0</v>
      </c>
      <c r="CJ32" s="83">
        <f t="shared" si="13"/>
        <v>0</v>
      </c>
      <c r="CK32" s="83">
        <f t="shared" si="13"/>
        <v>3</v>
      </c>
      <c r="CL32" s="83">
        <f t="shared" si="13"/>
        <v>1</v>
      </c>
      <c r="CM32" s="83">
        <f t="shared" si="13"/>
        <v>2</v>
      </c>
      <c r="CN32" s="83">
        <f t="shared" si="13"/>
        <v>0</v>
      </c>
      <c r="CO32" s="83">
        <f t="shared" si="13"/>
        <v>1</v>
      </c>
      <c r="CP32" s="83">
        <f t="shared" si="13"/>
        <v>2</v>
      </c>
      <c r="CQ32" s="83">
        <f t="shared" si="13"/>
        <v>0</v>
      </c>
      <c r="CR32" s="83">
        <f t="shared" si="13"/>
        <v>0</v>
      </c>
      <c r="CS32" s="83">
        <f t="shared" si="13"/>
        <v>2</v>
      </c>
      <c r="CT32" s="83">
        <f t="shared" si="13"/>
        <v>1</v>
      </c>
      <c r="CU32" s="83">
        <f t="shared" si="13"/>
        <v>2</v>
      </c>
      <c r="CV32" s="83">
        <f t="shared" si="13"/>
        <v>0</v>
      </c>
      <c r="CW32" s="83">
        <f t="shared" si="13"/>
        <v>1</v>
      </c>
      <c r="CX32" s="83">
        <f t="shared" si="13"/>
        <v>4</v>
      </c>
    </row>
    <row r="33" spans="5:102" ht="24" customHeight="1">
      <c r="E33" s="69" t="s">
        <v>246</v>
      </c>
      <c r="F33" s="69"/>
      <c r="G33" s="69"/>
      <c r="H33" s="69"/>
      <c r="I33" s="83">
        <f t="shared" ref="I33:AN33" si="14">COUNTIFS($H$10:$H$26,6,I$10:I$26,1)</f>
        <v>2</v>
      </c>
      <c r="J33" s="83">
        <f t="shared" si="14"/>
        <v>0</v>
      </c>
      <c r="K33" s="83">
        <f t="shared" si="14"/>
        <v>0</v>
      </c>
      <c r="L33" s="83">
        <f t="shared" si="14"/>
        <v>0</v>
      </c>
      <c r="M33" s="83">
        <f t="shared" si="14"/>
        <v>1</v>
      </c>
      <c r="N33" s="83">
        <f t="shared" si="14"/>
        <v>0</v>
      </c>
      <c r="O33" s="83">
        <f t="shared" si="14"/>
        <v>3</v>
      </c>
      <c r="P33" s="83">
        <f t="shared" si="14"/>
        <v>2</v>
      </c>
      <c r="Q33" s="83">
        <f t="shared" si="14"/>
        <v>1</v>
      </c>
      <c r="R33" s="83">
        <f t="shared" si="14"/>
        <v>0</v>
      </c>
      <c r="S33" s="83">
        <f t="shared" si="14"/>
        <v>0</v>
      </c>
      <c r="T33" s="83">
        <f t="shared" si="14"/>
        <v>2</v>
      </c>
      <c r="U33" s="83">
        <f t="shared" si="14"/>
        <v>0</v>
      </c>
      <c r="V33" s="83">
        <f t="shared" si="14"/>
        <v>0</v>
      </c>
      <c r="W33" s="83">
        <f t="shared" si="14"/>
        <v>0</v>
      </c>
      <c r="X33" s="83">
        <f t="shared" si="14"/>
        <v>0</v>
      </c>
      <c r="Y33" s="83">
        <f t="shared" si="14"/>
        <v>1</v>
      </c>
      <c r="Z33" s="83">
        <f t="shared" si="14"/>
        <v>1</v>
      </c>
      <c r="AA33" s="83">
        <f t="shared" si="14"/>
        <v>0</v>
      </c>
      <c r="AB33" s="83">
        <f t="shared" si="14"/>
        <v>1</v>
      </c>
      <c r="AC33" s="83">
        <f t="shared" si="14"/>
        <v>1</v>
      </c>
      <c r="AD33" s="83">
        <f t="shared" si="14"/>
        <v>0</v>
      </c>
      <c r="AE33" s="83">
        <f t="shared" si="14"/>
        <v>0</v>
      </c>
      <c r="AF33" s="83">
        <f t="shared" si="14"/>
        <v>1</v>
      </c>
      <c r="AG33" s="83">
        <f t="shared" si="14"/>
        <v>1</v>
      </c>
      <c r="AH33" s="83">
        <f t="shared" si="14"/>
        <v>1</v>
      </c>
      <c r="AI33" s="83">
        <f t="shared" si="14"/>
        <v>0</v>
      </c>
      <c r="AJ33" s="83">
        <f t="shared" si="14"/>
        <v>0</v>
      </c>
      <c r="AK33" s="83">
        <f t="shared" si="14"/>
        <v>0</v>
      </c>
      <c r="AL33" s="83">
        <f t="shared" si="14"/>
        <v>0</v>
      </c>
      <c r="AM33" s="83">
        <f t="shared" si="14"/>
        <v>0</v>
      </c>
      <c r="AN33" s="83">
        <f t="shared" si="14"/>
        <v>2</v>
      </c>
      <c r="AO33" s="83">
        <f t="shared" ref="AO33:BS33" si="15">COUNTIFS($H$10:$H$26,6,AO$10:AO$26,1)</f>
        <v>1</v>
      </c>
      <c r="AP33" s="83">
        <f t="shared" si="15"/>
        <v>0</v>
      </c>
      <c r="AQ33" s="83">
        <f t="shared" si="15"/>
        <v>0</v>
      </c>
      <c r="AR33" s="83">
        <f t="shared" si="15"/>
        <v>2</v>
      </c>
      <c r="AS33" s="83">
        <f t="shared" si="15"/>
        <v>0</v>
      </c>
      <c r="AT33" s="83">
        <f t="shared" si="15"/>
        <v>2</v>
      </c>
      <c r="AU33" s="83">
        <f t="shared" si="15"/>
        <v>2</v>
      </c>
      <c r="AV33" s="83">
        <f t="shared" si="15"/>
        <v>0</v>
      </c>
      <c r="AW33" s="83">
        <f t="shared" si="15"/>
        <v>0</v>
      </c>
      <c r="AX33" s="83">
        <f t="shared" si="15"/>
        <v>0</v>
      </c>
      <c r="AY33" s="83">
        <f t="shared" si="15"/>
        <v>2</v>
      </c>
      <c r="AZ33" s="83">
        <f t="shared" si="15"/>
        <v>0</v>
      </c>
      <c r="BA33" s="83">
        <f t="shared" si="15"/>
        <v>0</v>
      </c>
      <c r="BB33" s="83">
        <f t="shared" si="15"/>
        <v>2</v>
      </c>
      <c r="BC33" s="83">
        <f t="shared" si="15"/>
        <v>1</v>
      </c>
      <c r="BD33" s="83">
        <f t="shared" si="15"/>
        <v>1</v>
      </c>
      <c r="BE33" s="83">
        <f t="shared" si="15"/>
        <v>1</v>
      </c>
      <c r="BF33" s="83">
        <f t="shared" si="15"/>
        <v>1</v>
      </c>
      <c r="BG33" s="83">
        <f t="shared" si="15"/>
        <v>2</v>
      </c>
      <c r="BH33" s="83">
        <f t="shared" si="15"/>
        <v>2</v>
      </c>
      <c r="BI33" s="83">
        <f t="shared" si="15"/>
        <v>2</v>
      </c>
      <c r="BJ33" s="83">
        <f t="shared" si="15"/>
        <v>1</v>
      </c>
      <c r="BK33" s="83">
        <f t="shared" si="15"/>
        <v>1</v>
      </c>
      <c r="BL33" s="83">
        <f t="shared" si="15"/>
        <v>1</v>
      </c>
      <c r="BM33" s="83">
        <f t="shared" si="15"/>
        <v>0</v>
      </c>
      <c r="BN33" s="83">
        <f t="shared" si="15"/>
        <v>0</v>
      </c>
      <c r="BO33" s="83">
        <f t="shared" si="15"/>
        <v>0</v>
      </c>
      <c r="BP33" s="83">
        <f t="shared" si="15"/>
        <v>0</v>
      </c>
      <c r="BQ33" s="83">
        <f t="shared" si="15"/>
        <v>1</v>
      </c>
      <c r="BR33" s="83">
        <f t="shared" si="15"/>
        <v>1</v>
      </c>
      <c r="BS33" s="83">
        <f t="shared" si="15"/>
        <v>0</v>
      </c>
      <c r="BT33" s="83">
        <f t="shared" ref="BT33:CX33" si="16">COUNTIFS($H$10:$H$26,6,BT$10:BT$26,1)</f>
        <v>0</v>
      </c>
      <c r="BU33" s="83">
        <f t="shared" si="16"/>
        <v>1</v>
      </c>
      <c r="BV33" s="83">
        <f t="shared" si="16"/>
        <v>0</v>
      </c>
      <c r="BW33" s="83">
        <f t="shared" si="16"/>
        <v>1</v>
      </c>
      <c r="BX33" s="83">
        <f t="shared" si="16"/>
        <v>1</v>
      </c>
      <c r="BY33" s="83">
        <f t="shared" si="16"/>
        <v>1</v>
      </c>
      <c r="BZ33" s="83">
        <f t="shared" si="16"/>
        <v>0</v>
      </c>
      <c r="CA33" s="83">
        <f t="shared" si="16"/>
        <v>1</v>
      </c>
      <c r="CB33" s="83">
        <f t="shared" si="16"/>
        <v>0</v>
      </c>
      <c r="CC33" s="83">
        <f t="shared" si="16"/>
        <v>1</v>
      </c>
      <c r="CD33" s="83">
        <f t="shared" si="16"/>
        <v>0</v>
      </c>
      <c r="CE33" s="83">
        <f t="shared" si="16"/>
        <v>0</v>
      </c>
      <c r="CF33" s="83">
        <f t="shared" si="16"/>
        <v>0</v>
      </c>
      <c r="CG33" s="83">
        <f t="shared" si="16"/>
        <v>1</v>
      </c>
      <c r="CH33" s="83">
        <f t="shared" si="16"/>
        <v>0</v>
      </c>
      <c r="CI33" s="83">
        <f t="shared" si="16"/>
        <v>0</v>
      </c>
      <c r="CJ33" s="83">
        <f t="shared" si="16"/>
        <v>0</v>
      </c>
      <c r="CK33" s="83">
        <f t="shared" si="16"/>
        <v>1</v>
      </c>
      <c r="CL33" s="83">
        <f t="shared" si="16"/>
        <v>0</v>
      </c>
      <c r="CM33" s="83">
        <f t="shared" si="16"/>
        <v>1</v>
      </c>
      <c r="CN33" s="83">
        <f t="shared" si="16"/>
        <v>0</v>
      </c>
      <c r="CO33" s="83">
        <f t="shared" si="16"/>
        <v>0</v>
      </c>
      <c r="CP33" s="83">
        <f t="shared" si="16"/>
        <v>1</v>
      </c>
      <c r="CQ33" s="83">
        <f t="shared" si="16"/>
        <v>0</v>
      </c>
      <c r="CR33" s="83">
        <f t="shared" si="16"/>
        <v>0</v>
      </c>
      <c r="CS33" s="83">
        <f t="shared" si="16"/>
        <v>0</v>
      </c>
      <c r="CT33" s="83">
        <f t="shared" si="16"/>
        <v>0</v>
      </c>
      <c r="CU33" s="83">
        <f t="shared" si="16"/>
        <v>2</v>
      </c>
      <c r="CV33" s="83">
        <f t="shared" si="16"/>
        <v>0</v>
      </c>
      <c r="CW33" s="83">
        <f t="shared" si="16"/>
        <v>1</v>
      </c>
      <c r="CX33" s="83">
        <f t="shared" si="16"/>
        <v>1</v>
      </c>
    </row>
    <row r="34" spans="5:102" ht="13.2" customHeight="1">
      <c r="AW34" s="15"/>
      <c r="AX34" s="15"/>
      <c r="AY34" s="15"/>
      <c r="AZ34" s="15"/>
    </row>
  </sheetData>
  <autoFilter ref="A9:FN27"/>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D3:D8"/>
    <mergeCell ref="E3:E8"/>
    <mergeCell ref="H3:H8"/>
    <mergeCell ref="J7:J8"/>
    <mergeCell ref="K7:K8"/>
    <mergeCell ref="L7:L8"/>
    <mergeCell ref="N7:N8"/>
    <mergeCell ref="W7:W8"/>
    <mergeCell ref="X7:X8"/>
    <mergeCell ref="Y7:Y8"/>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C4:AC6"/>
    <mergeCell ref="AD4:AD6"/>
    <mergeCell ref="AE4:AE6"/>
    <mergeCell ref="AF4:AF6"/>
    <mergeCell ref="AG4:AG6"/>
    <mergeCell ref="AH4:AH6"/>
    <mergeCell ref="CJ3:CK3"/>
    <mergeCell ref="CL3:CN3"/>
    <mergeCell ref="AJ3:AQ3"/>
    <mergeCell ref="AR3:AS3"/>
    <mergeCell ref="AT3:AV3"/>
    <mergeCell ref="AW3:AZ3"/>
    <mergeCell ref="BA3:BB3"/>
    <mergeCell ref="BC3:BD3"/>
    <mergeCell ref="BE3:BO3"/>
    <mergeCell ref="BQ3:BT3"/>
    <mergeCell ref="AU4:AU6"/>
    <mergeCell ref="AV4:AV6"/>
    <mergeCell ref="AN5:AN6"/>
    <mergeCell ref="AO5:AO6"/>
    <mergeCell ref="AP5:AP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BP4:BP6"/>
    <mergeCell ref="BV4:BV6"/>
    <mergeCell ref="BW4:BW6"/>
    <mergeCell ref="BQ5:BQ6"/>
    <mergeCell ref="BR5:BR6"/>
    <mergeCell ref="BS5:BS6"/>
    <mergeCell ref="BL4:BL6"/>
    <mergeCell ref="BM4:BM6"/>
    <mergeCell ref="BN4:BN6"/>
    <mergeCell ref="CF4:CF6"/>
    <mergeCell ref="BO4:BO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U7:CU8"/>
    <mergeCell ref="CW7:CW8"/>
    <mergeCell ref="CX7:CX8"/>
    <mergeCell ref="A27:H27"/>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P7:P8"/>
    <mergeCell ref="S7:S8"/>
    <mergeCell ref="U7:U8"/>
    <mergeCell ref="V7:V8"/>
    <mergeCell ref="AH7:AH8"/>
    <mergeCell ref="AF7:AF8"/>
    <mergeCell ref="AE7:AE8"/>
    <mergeCell ref="AS7:AS8"/>
    <mergeCell ref="AB7:AB8"/>
    <mergeCell ref="AC7:AC8"/>
    <mergeCell ref="AD7:AD8"/>
    <mergeCell ref="Z7:Z8"/>
    <mergeCell ref="AA7:AA8"/>
    <mergeCell ref="AJ7:AJ8"/>
    <mergeCell ref="AL7:AL8"/>
    <mergeCell ref="AM7:AM8"/>
    <mergeCell ref="AR7:AR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P7:BP8"/>
    <mergeCell ref="BO7:BO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s>
  <phoneticPr fontId="24"/>
  <dataValidations count="5">
    <dataValidation type="list" allowBlank="1" showInputMessage="1" showErrorMessage="1" sqref="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$DC$53:$DC$59</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$DC$59:$DC$73</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AEY9"/>
  </dataValidations>
  <pageMargins left="0.39370078740157483" right="0.31496062992125984" top="0.53" bottom="0.34" header="0.31496062992125984" footer="0.2"/>
  <pageSetup paperSize="9" scale="50" orientation="landscape" r:id="rId1"/>
  <headerFooter>
    <oddFooter>&amp;C&amp;P/&amp;N&amp;R&amp;F＿&amp;A</oddFooter>
  </headerFooter>
  <colBreaks count="3" manualBreakCount="3">
    <brk id="31" max="1048575" man="1"/>
    <brk id="68" max="33"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4"/>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78"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80" t="s">
        <v>286</v>
      </c>
      <c r="B1" s="1"/>
      <c r="C1" s="1"/>
      <c r="D1" s="1"/>
      <c r="E1" s="1"/>
      <c r="F1" s="1"/>
      <c r="G1" s="1"/>
      <c r="H1" s="1"/>
      <c r="I1" s="1"/>
      <c r="J1" s="1"/>
      <c r="K1" s="1"/>
      <c r="L1" s="86"/>
      <c r="M1" s="86"/>
      <c r="N1" s="86"/>
      <c r="O1" s="86"/>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76"/>
      <c r="M2" s="76"/>
      <c r="N2" s="76"/>
      <c r="O2" s="76"/>
      <c r="BM2" s="3"/>
      <c r="BN2" s="3"/>
      <c r="BO2" s="3"/>
      <c r="BP2" s="3"/>
    </row>
    <row r="3" spans="1:77" s="2" customFormat="1" ht="21" hidden="1" customHeight="1">
      <c r="D3" s="49" t="s">
        <v>0</v>
      </c>
      <c r="H3" s="5"/>
      <c r="I3" s="49"/>
      <c r="L3" s="76"/>
      <c r="M3" s="76"/>
      <c r="N3" s="76"/>
      <c r="O3" s="76"/>
      <c r="BM3" s="3"/>
      <c r="BN3" s="3"/>
      <c r="BO3" s="3"/>
      <c r="BP3" s="3"/>
    </row>
    <row r="4" spans="1:77" s="2" customFormat="1" ht="21" hidden="1" customHeight="1">
      <c r="D4" s="26" t="s">
        <v>173</v>
      </c>
      <c r="E4" s="25"/>
      <c r="F4" s="25"/>
      <c r="G4" s="25"/>
      <c r="H4" s="51"/>
      <c r="I4" s="25"/>
      <c r="J4" s="27"/>
      <c r="K4" s="27"/>
      <c r="L4" s="81"/>
      <c r="M4" s="81"/>
      <c r="N4" s="81"/>
      <c r="O4" s="81"/>
      <c r="P4" s="27"/>
      <c r="Q4" s="50"/>
      <c r="R4" s="50"/>
      <c r="BM4" s="3"/>
      <c r="BN4" s="3"/>
      <c r="BO4" s="3"/>
      <c r="BP4" s="3"/>
    </row>
    <row r="5" spans="1:77" s="2" customFormat="1" ht="21" hidden="1" customHeight="1">
      <c r="H5" s="6"/>
      <c r="I5" s="28" t="s">
        <v>168</v>
      </c>
      <c r="J5" s="50"/>
      <c r="K5" s="50"/>
      <c r="L5" s="81"/>
      <c r="M5" s="81"/>
      <c r="N5" s="81"/>
      <c r="O5" s="81"/>
      <c r="P5" s="50"/>
      <c r="Q5" s="50"/>
      <c r="R5" s="50"/>
      <c r="BM5" s="3"/>
      <c r="BN5" s="3"/>
      <c r="BO5" s="3"/>
      <c r="BP5" s="3"/>
    </row>
    <row r="6" spans="1:77" s="7" customFormat="1" ht="21" hidden="1" customHeight="1">
      <c r="L6" s="77"/>
      <c r="M6" s="77"/>
      <c r="N6" s="77"/>
      <c r="O6" s="77"/>
      <c r="BM6" s="9"/>
      <c r="BN6" s="9"/>
      <c r="BO6" s="9"/>
      <c r="BP6" s="9"/>
    </row>
    <row r="7" spans="1:77" s="7" customFormat="1" ht="21" hidden="1" customHeight="1">
      <c r="B7" s="10"/>
      <c r="C7" s="10"/>
      <c r="L7" s="77"/>
      <c r="M7" s="77"/>
      <c r="N7" s="77"/>
      <c r="O7" s="77"/>
      <c r="BM7" s="9"/>
      <c r="BN7" s="9"/>
      <c r="BO7" s="9"/>
      <c r="BP7" s="9"/>
    </row>
    <row r="8" spans="1:77" s="7" customFormat="1" ht="21" hidden="1" customHeight="1">
      <c r="B8" s="10"/>
      <c r="C8" s="10"/>
      <c r="I8" s="24"/>
      <c r="L8" s="77"/>
      <c r="M8" s="77"/>
      <c r="N8" s="77"/>
      <c r="O8" s="77"/>
      <c r="BM8" s="9"/>
      <c r="BN8" s="9"/>
      <c r="BO8" s="9"/>
      <c r="BP8" s="9"/>
    </row>
    <row r="9" spans="1:77" s="7" customFormat="1" ht="21" hidden="1" customHeight="1">
      <c r="A9" s="11"/>
      <c r="B9" s="11"/>
      <c r="C9" s="11"/>
      <c r="I9" s="24"/>
      <c r="L9" s="77"/>
      <c r="M9" s="77"/>
      <c r="N9" s="77"/>
      <c r="O9" s="77"/>
      <c r="AJ9" s="8"/>
      <c r="BM9" s="9"/>
      <c r="BN9" s="9"/>
      <c r="BO9" s="9"/>
      <c r="BP9" s="9"/>
    </row>
    <row r="10" spans="1:77" s="2" customFormat="1" hidden="1">
      <c r="A10" s="12"/>
      <c r="L10" s="76"/>
      <c r="M10" s="76"/>
      <c r="N10" s="76"/>
      <c r="O10" s="76"/>
      <c r="BM10" s="3"/>
      <c r="BN10" s="3"/>
      <c r="BO10" s="3"/>
      <c r="BP10" s="3"/>
    </row>
    <row r="11" spans="1:77" s="20" customFormat="1" ht="26.4" customHeight="1">
      <c r="A11" s="131"/>
      <c r="B11" s="131"/>
      <c r="C11" s="131"/>
      <c r="D11" s="170" t="s">
        <v>285</v>
      </c>
      <c r="E11" s="171"/>
      <c r="F11" s="171"/>
      <c r="G11" s="171"/>
      <c r="H11" s="171"/>
      <c r="I11" s="171"/>
      <c r="J11" s="171"/>
      <c r="K11" s="171"/>
      <c r="L11" s="171"/>
      <c r="M11" s="171"/>
      <c r="N11" s="171"/>
      <c r="O11" s="171"/>
      <c r="P11" s="171"/>
      <c r="Q11" s="171"/>
      <c r="R11" s="171"/>
      <c r="S11" s="171"/>
      <c r="T11" s="171"/>
      <c r="U11" s="171"/>
      <c r="V11" s="171"/>
      <c r="W11" s="174"/>
      <c r="Y11" s="170" t="s">
        <v>271</v>
      </c>
      <c r="Z11" s="171"/>
      <c r="AA11" s="172"/>
      <c r="AB11" s="172"/>
      <c r="AC11" s="172"/>
      <c r="AD11" s="172"/>
      <c r="AE11" s="172"/>
      <c r="AF11" s="172"/>
      <c r="AG11" s="172"/>
      <c r="AH11" s="172"/>
      <c r="AI11" s="172"/>
      <c r="AJ11" s="172"/>
      <c r="AK11" s="172"/>
      <c r="AL11" s="172"/>
      <c r="AM11" s="172"/>
      <c r="AN11" s="172"/>
      <c r="AO11" s="172"/>
      <c r="AP11" s="172"/>
      <c r="AQ11" s="172"/>
      <c r="AR11" s="172"/>
      <c r="AS11" s="172"/>
      <c r="AT11" s="173"/>
      <c r="AV11" s="170" t="s">
        <v>272</v>
      </c>
      <c r="AW11" s="171"/>
      <c r="AX11" s="171"/>
      <c r="AY11" s="171"/>
      <c r="AZ11" s="171"/>
      <c r="BA11" s="171"/>
      <c r="BB11" s="171"/>
      <c r="BC11" s="171"/>
      <c r="BD11" s="171"/>
      <c r="BE11" s="171"/>
      <c r="BF11" s="171"/>
      <c r="BG11" s="171"/>
      <c r="BH11" s="171"/>
      <c r="BI11" s="171"/>
      <c r="BJ11" s="171"/>
      <c r="BK11" s="171"/>
      <c r="BL11" s="171"/>
      <c r="BM11" s="171"/>
      <c r="BN11" s="171"/>
      <c r="BO11" s="171"/>
      <c r="BP11" s="171"/>
      <c r="BQ11" s="174"/>
    </row>
    <row r="12" spans="1:77" s="13" customFormat="1" ht="51" customHeight="1">
      <c r="A12" s="112" t="s">
        <v>123</v>
      </c>
      <c r="B12" s="112" t="s">
        <v>115</v>
      </c>
      <c r="C12" s="112" t="s">
        <v>116</v>
      </c>
      <c r="D12" s="175" t="s">
        <v>273</v>
      </c>
      <c r="E12" s="176"/>
      <c r="F12" s="176"/>
      <c r="G12" s="176"/>
      <c r="H12" s="176"/>
      <c r="I12" s="176"/>
      <c r="J12" s="176"/>
      <c r="K12" s="176"/>
      <c r="L12" s="176"/>
      <c r="M12" s="176"/>
      <c r="N12" s="176"/>
      <c r="O12" s="176"/>
      <c r="P12" s="176"/>
      <c r="Q12" s="177"/>
      <c r="R12" s="178" t="s">
        <v>274</v>
      </c>
      <c r="S12" s="178"/>
      <c r="T12" s="178"/>
      <c r="U12" s="178"/>
      <c r="V12" s="178"/>
      <c r="W12" s="178"/>
      <c r="X12" s="23"/>
      <c r="Y12" s="179" t="s">
        <v>275</v>
      </c>
      <c r="Z12" s="179"/>
      <c r="AA12" s="179" t="s">
        <v>276</v>
      </c>
      <c r="AB12" s="179"/>
      <c r="AC12" s="179"/>
      <c r="AD12" s="125" t="s">
        <v>277</v>
      </c>
      <c r="AE12" s="149"/>
      <c r="AF12" s="149"/>
      <c r="AG12" s="148" t="s">
        <v>278</v>
      </c>
      <c r="AH12" s="149"/>
      <c r="AI12" s="150"/>
      <c r="AJ12" s="130" t="s">
        <v>279</v>
      </c>
      <c r="AK12" s="130"/>
      <c r="AL12" s="130"/>
      <c r="AM12" s="130" t="s">
        <v>280</v>
      </c>
      <c r="AN12" s="131"/>
      <c r="AO12" s="131"/>
      <c r="AP12" s="131" t="s">
        <v>281</v>
      </c>
      <c r="AQ12" s="131"/>
      <c r="AR12" s="130" t="s">
        <v>282</v>
      </c>
      <c r="AS12" s="131"/>
      <c r="AT12" s="87"/>
      <c r="AU12" s="23"/>
      <c r="AV12" s="148" t="s">
        <v>283</v>
      </c>
      <c r="AW12" s="149"/>
      <c r="AX12" s="149"/>
      <c r="AY12" s="149"/>
      <c r="AZ12" s="149"/>
      <c r="BA12" s="149"/>
      <c r="BB12" s="149"/>
      <c r="BC12" s="149"/>
      <c r="BD12" s="149"/>
      <c r="BE12" s="149"/>
      <c r="BF12" s="149"/>
      <c r="BG12" s="150"/>
      <c r="BH12" s="131" t="s">
        <v>284</v>
      </c>
      <c r="BI12" s="131"/>
      <c r="BJ12" s="131"/>
      <c r="BK12" s="131"/>
      <c r="BL12" s="131"/>
      <c r="BM12" s="131"/>
      <c r="BN12" s="131"/>
      <c r="BO12" s="131"/>
      <c r="BP12" s="131"/>
      <c r="BQ12" s="131"/>
      <c r="BR12" s="2"/>
      <c r="BS12" s="2"/>
      <c r="BT12" s="2"/>
      <c r="BU12" s="2"/>
      <c r="BV12" s="2"/>
      <c r="BW12" s="2"/>
      <c r="BX12" s="2"/>
      <c r="BY12" s="2"/>
    </row>
    <row r="13" spans="1:77" s="2" customFormat="1" ht="13.8" customHeight="1">
      <c r="A13" s="144"/>
      <c r="B13" s="144"/>
      <c r="C13" s="144"/>
      <c r="D13" s="123" t="s">
        <v>139</v>
      </c>
      <c r="E13" s="163"/>
      <c r="F13" s="163"/>
      <c r="G13" s="163"/>
      <c r="H13" s="98"/>
      <c r="I13" s="98"/>
      <c r="J13" s="98"/>
      <c r="K13" s="98"/>
      <c r="L13" s="98"/>
      <c r="M13" s="98"/>
      <c r="N13" s="98"/>
      <c r="O13" s="98"/>
      <c r="P13" s="99"/>
      <c r="Q13" s="120" t="s">
        <v>124</v>
      </c>
      <c r="R13" s="166" t="s">
        <v>1</v>
      </c>
      <c r="S13" s="166" t="s">
        <v>2</v>
      </c>
      <c r="T13" s="166" t="s">
        <v>3</v>
      </c>
      <c r="U13" s="166" t="s">
        <v>4</v>
      </c>
      <c r="V13" s="166" t="s">
        <v>5</v>
      </c>
      <c r="W13" s="105" t="s">
        <v>6</v>
      </c>
      <c r="X13" s="144"/>
      <c r="Y13" s="166" t="s">
        <v>1</v>
      </c>
      <c r="Z13" s="166" t="s">
        <v>2</v>
      </c>
      <c r="AA13" s="166" t="s">
        <v>1</v>
      </c>
      <c r="AB13" s="166" t="s">
        <v>2</v>
      </c>
      <c r="AC13" s="166" t="s">
        <v>3</v>
      </c>
      <c r="AD13" s="166" t="s">
        <v>1</v>
      </c>
      <c r="AE13" s="166" t="s">
        <v>2</v>
      </c>
      <c r="AF13" s="166" t="s">
        <v>3</v>
      </c>
      <c r="AG13" s="166" t="s">
        <v>1</v>
      </c>
      <c r="AH13" s="166" t="s">
        <v>2</v>
      </c>
      <c r="AI13" s="166" t="s">
        <v>3</v>
      </c>
      <c r="AJ13" s="166" t="s">
        <v>1</v>
      </c>
      <c r="AK13" s="166" t="s">
        <v>2</v>
      </c>
      <c r="AL13" s="166" t="s">
        <v>3</v>
      </c>
      <c r="AM13" s="166" t="s">
        <v>1</v>
      </c>
      <c r="AN13" s="166" t="s">
        <v>2</v>
      </c>
      <c r="AO13" s="166" t="s">
        <v>3</v>
      </c>
      <c r="AP13" s="166" t="s">
        <v>1</v>
      </c>
      <c r="AQ13" s="166" t="s">
        <v>2</v>
      </c>
      <c r="AR13" s="166" t="s">
        <v>1</v>
      </c>
      <c r="AS13" s="166" t="s">
        <v>2</v>
      </c>
      <c r="AT13" s="116"/>
      <c r="AU13" s="144"/>
      <c r="AV13" s="117" t="s">
        <v>1</v>
      </c>
      <c r="AW13" s="117" t="s">
        <v>2</v>
      </c>
      <c r="AX13" s="116" t="s">
        <v>3</v>
      </c>
      <c r="AY13" s="116" t="s">
        <v>4</v>
      </c>
      <c r="AZ13" s="117" t="s">
        <v>5</v>
      </c>
      <c r="BA13" s="117" t="s">
        <v>6</v>
      </c>
      <c r="BB13" s="117" t="s">
        <v>9</v>
      </c>
      <c r="BC13" s="117" t="s">
        <v>10</v>
      </c>
      <c r="BD13" s="116" t="s">
        <v>11</v>
      </c>
      <c r="BE13" s="116" t="s">
        <v>12</v>
      </c>
      <c r="BF13" s="116" t="s">
        <v>51</v>
      </c>
      <c r="BG13" s="116" t="s">
        <v>54</v>
      </c>
      <c r="BH13" s="117" t="s">
        <v>1</v>
      </c>
      <c r="BI13" s="117" t="s">
        <v>2</v>
      </c>
      <c r="BJ13" s="116" t="s">
        <v>3</v>
      </c>
      <c r="BK13" s="116" t="s">
        <v>4</v>
      </c>
      <c r="BL13" s="117" t="s">
        <v>5</v>
      </c>
      <c r="BM13" s="165" t="s">
        <v>6</v>
      </c>
      <c r="BN13" s="165" t="s">
        <v>9</v>
      </c>
      <c r="BO13" s="165" t="s">
        <v>10</v>
      </c>
      <c r="BP13" s="116" t="s">
        <v>52</v>
      </c>
      <c r="BQ13" s="162" t="s">
        <v>12</v>
      </c>
    </row>
    <row r="14" spans="1:77" s="2" customFormat="1" ht="13.8" customHeight="1">
      <c r="A14" s="144"/>
      <c r="B14" s="144"/>
      <c r="C14" s="144"/>
      <c r="D14" s="123" t="s">
        <v>117</v>
      </c>
      <c r="E14" s="163"/>
      <c r="F14" s="163"/>
      <c r="G14" s="164"/>
      <c r="H14" s="123" t="s">
        <v>118</v>
      </c>
      <c r="I14" s="163"/>
      <c r="J14" s="163"/>
      <c r="K14" s="164"/>
      <c r="L14" s="123" t="s">
        <v>119</v>
      </c>
      <c r="M14" s="163"/>
      <c r="N14" s="163"/>
      <c r="O14" s="164"/>
      <c r="P14" s="120"/>
      <c r="Q14" s="121"/>
      <c r="R14" s="166"/>
      <c r="S14" s="166"/>
      <c r="T14" s="166"/>
      <c r="U14" s="166"/>
      <c r="V14" s="166"/>
      <c r="W14" s="105"/>
      <c r="X14" s="144"/>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16"/>
      <c r="AU14" s="144"/>
      <c r="AV14" s="117"/>
      <c r="AW14" s="117"/>
      <c r="AX14" s="116"/>
      <c r="AY14" s="116"/>
      <c r="AZ14" s="117"/>
      <c r="BA14" s="117"/>
      <c r="BB14" s="117"/>
      <c r="BC14" s="117"/>
      <c r="BD14" s="116"/>
      <c r="BE14" s="116"/>
      <c r="BF14" s="116"/>
      <c r="BG14" s="116"/>
      <c r="BH14" s="117"/>
      <c r="BI14" s="117"/>
      <c r="BJ14" s="116"/>
      <c r="BK14" s="116"/>
      <c r="BL14" s="117"/>
      <c r="BM14" s="165"/>
      <c r="BN14" s="165"/>
      <c r="BO14" s="165"/>
      <c r="BP14" s="116"/>
      <c r="BQ14" s="162"/>
    </row>
    <row r="15" spans="1:77" s="2" customFormat="1" ht="25.95" customHeight="1">
      <c r="A15" s="144"/>
      <c r="B15" s="144"/>
      <c r="C15" s="144"/>
      <c r="D15" s="70" t="s">
        <v>65</v>
      </c>
      <c r="E15" s="70" t="s">
        <v>66</v>
      </c>
      <c r="F15" s="19" t="s">
        <v>120</v>
      </c>
      <c r="G15" s="19" t="s">
        <v>121</v>
      </c>
      <c r="H15" s="70" t="s">
        <v>65</v>
      </c>
      <c r="I15" s="70" t="s">
        <v>66</v>
      </c>
      <c r="J15" s="19" t="s">
        <v>120</v>
      </c>
      <c r="K15" s="19" t="s">
        <v>121</v>
      </c>
      <c r="L15" s="79" t="s">
        <v>65</v>
      </c>
      <c r="M15" s="79" t="s">
        <v>66</v>
      </c>
      <c r="N15" s="19" t="s">
        <v>120</v>
      </c>
      <c r="O15" s="19" t="s">
        <v>121</v>
      </c>
      <c r="P15" s="122"/>
      <c r="Q15" s="122"/>
      <c r="R15" s="166"/>
      <c r="S15" s="166"/>
      <c r="T15" s="166"/>
      <c r="U15" s="166"/>
      <c r="V15" s="166"/>
      <c r="W15" s="105"/>
      <c r="X15" s="144"/>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16"/>
      <c r="AU15" s="144"/>
      <c r="AV15" s="117"/>
      <c r="AW15" s="117"/>
      <c r="AX15" s="116"/>
      <c r="AY15" s="116"/>
      <c r="AZ15" s="117"/>
      <c r="BA15" s="117"/>
      <c r="BB15" s="117"/>
      <c r="BC15" s="117"/>
      <c r="BD15" s="116"/>
      <c r="BE15" s="116"/>
      <c r="BF15" s="116"/>
      <c r="BG15" s="116"/>
      <c r="BH15" s="117"/>
      <c r="BI15" s="117"/>
      <c r="BJ15" s="116"/>
      <c r="BK15" s="116"/>
      <c r="BL15" s="117"/>
      <c r="BM15" s="165"/>
      <c r="BN15" s="165"/>
      <c r="BO15" s="165"/>
      <c r="BP15" s="116"/>
      <c r="BQ15" s="162"/>
    </row>
    <row r="16" spans="1:77" s="183" customFormat="1" ht="93" customHeight="1">
      <c r="A16" s="145"/>
      <c r="B16" s="145"/>
      <c r="C16" s="145"/>
      <c r="D16" s="21" t="s">
        <v>86</v>
      </c>
      <c r="E16" s="21" t="s">
        <v>87</v>
      </c>
      <c r="F16" s="21" t="s">
        <v>88</v>
      </c>
      <c r="G16" s="21" t="s">
        <v>89</v>
      </c>
      <c r="H16" s="21" t="s">
        <v>86</v>
      </c>
      <c r="I16" s="21" t="s">
        <v>87</v>
      </c>
      <c r="J16" s="21" t="s">
        <v>88</v>
      </c>
      <c r="K16" s="21" t="s">
        <v>89</v>
      </c>
      <c r="L16" s="88" t="s">
        <v>86</v>
      </c>
      <c r="M16" s="88" t="s">
        <v>87</v>
      </c>
      <c r="N16" s="88" t="s">
        <v>88</v>
      </c>
      <c r="O16" s="88" t="s">
        <v>89</v>
      </c>
      <c r="P16" s="88" t="s">
        <v>138</v>
      </c>
      <c r="Q16" s="88" t="s">
        <v>140</v>
      </c>
      <c r="R16" s="89" t="s">
        <v>90</v>
      </c>
      <c r="S16" s="89" t="s">
        <v>91</v>
      </c>
      <c r="T16" s="89" t="s">
        <v>92</v>
      </c>
      <c r="U16" s="22" t="s">
        <v>93</v>
      </c>
      <c r="V16" s="89" t="s">
        <v>94</v>
      </c>
      <c r="W16" s="88" t="s">
        <v>8</v>
      </c>
      <c r="Y16" s="89" t="s">
        <v>95</v>
      </c>
      <c r="Z16" s="89" t="s">
        <v>96</v>
      </c>
      <c r="AA16" s="89" t="s">
        <v>70</v>
      </c>
      <c r="AB16" s="89" t="s">
        <v>97</v>
      </c>
      <c r="AC16" s="89" t="s">
        <v>96</v>
      </c>
      <c r="AD16" s="89" t="s">
        <v>24</v>
      </c>
      <c r="AE16" s="89" t="s">
        <v>25</v>
      </c>
      <c r="AF16" s="89" t="s">
        <v>26</v>
      </c>
      <c r="AG16" s="89" t="s">
        <v>24</v>
      </c>
      <c r="AH16" s="89" t="s">
        <v>25</v>
      </c>
      <c r="AI16" s="89" t="s">
        <v>26</v>
      </c>
      <c r="AJ16" s="89" t="s">
        <v>24</v>
      </c>
      <c r="AK16" s="89" t="s">
        <v>25</v>
      </c>
      <c r="AL16" s="89" t="s">
        <v>26</v>
      </c>
      <c r="AM16" s="89" t="s">
        <v>24</v>
      </c>
      <c r="AN16" s="89" t="s">
        <v>25</v>
      </c>
      <c r="AO16" s="89" t="s">
        <v>26</v>
      </c>
      <c r="AP16" s="89" t="s">
        <v>27</v>
      </c>
      <c r="AQ16" s="89" t="s">
        <v>50</v>
      </c>
      <c r="AR16" s="89" t="s">
        <v>28</v>
      </c>
      <c r="AS16" s="89" t="s">
        <v>29</v>
      </c>
      <c r="AT16" s="89" t="s">
        <v>8</v>
      </c>
      <c r="AV16" s="89" t="s">
        <v>41</v>
      </c>
      <c r="AW16" s="89" t="s">
        <v>42</v>
      </c>
      <c r="AX16" s="89" t="s">
        <v>43</v>
      </c>
      <c r="AY16" s="89" t="s">
        <v>44</v>
      </c>
      <c r="AZ16" s="89" t="s">
        <v>45</v>
      </c>
      <c r="BA16" s="89" t="s">
        <v>46</v>
      </c>
      <c r="BB16" s="89" t="s">
        <v>47</v>
      </c>
      <c r="BC16" s="89" t="s">
        <v>48</v>
      </c>
      <c r="BD16" s="89" t="s">
        <v>49</v>
      </c>
      <c r="BE16" s="89" t="s">
        <v>55</v>
      </c>
      <c r="BF16" s="89" t="s">
        <v>56</v>
      </c>
      <c r="BG16" s="89" t="s">
        <v>8</v>
      </c>
      <c r="BH16" s="89" t="s">
        <v>33</v>
      </c>
      <c r="BI16" s="89" t="s">
        <v>34</v>
      </c>
      <c r="BJ16" s="89" t="s">
        <v>35</v>
      </c>
      <c r="BK16" s="89" t="s">
        <v>36</v>
      </c>
      <c r="BL16" s="89" t="s">
        <v>37</v>
      </c>
      <c r="BM16" s="89" t="s">
        <v>38</v>
      </c>
      <c r="BN16" s="89" t="s">
        <v>39</v>
      </c>
      <c r="BO16" s="89" t="s">
        <v>40</v>
      </c>
      <c r="BP16" s="89" t="s">
        <v>53</v>
      </c>
      <c r="BQ16" s="63" t="s">
        <v>8</v>
      </c>
    </row>
    <row r="17" spans="1:70" s="39" customFormat="1" hidden="1">
      <c r="A17" s="29" t="s">
        <v>172</v>
      </c>
      <c r="B17" s="30"/>
      <c r="C17" s="30"/>
      <c r="D17" s="31"/>
      <c r="E17" s="31"/>
      <c r="F17" s="31"/>
      <c r="G17" s="31"/>
      <c r="H17" s="31"/>
      <c r="I17" s="31"/>
      <c r="J17" s="31"/>
      <c r="K17" s="31"/>
      <c r="L17" s="80"/>
      <c r="M17" s="80"/>
      <c r="N17" s="80"/>
      <c r="O17" s="80"/>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4"/>
    </row>
    <row r="18" spans="1:70" s="55" customFormat="1" ht="21.6">
      <c r="A18" s="68">
        <v>37201</v>
      </c>
      <c r="B18" s="53" t="s">
        <v>198</v>
      </c>
      <c r="C18" s="74">
        <v>3</v>
      </c>
      <c r="D18" s="82"/>
      <c r="E18" s="82"/>
      <c r="F18" s="82"/>
      <c r="G18" s="82"/>
      <c r="H18" s="82">
        <v>1</v>
      </c>
      <c r="I18" s="82"/>
      <c r="J18" s="82"/>
      <c r="K18" s="82"/>
      <c r="L18" s="82">
        <v>1</v>
      </c>
      <c r="M18" s="82"/>
      <c r="N18" s="82"/>
      <c r="O18" s="82"/>
      <c r="P18" s="82" t="s">
        <v>199</v>
      </c>
      <c r="Q18" s="75"/>
      <c r="R18" s="82"/>
      <c r="S18" s="82"/>
      <c r="T18" s="82"/>
      <c r="U18" s="82"/>
      <c r="V18" s="82"/>
      <c r="W18" s="82"/>
      <c r="Y18" s="82"/>
      <c r="Z18" s="82">
        <v>1</v>
      </c>
      <c r="AA18" s="82"/>
      <c r="AB18" s="82">
        <v>1</v>
      </c>
      <c r="AC18" s="82"/>
      <c r="AD18" s="82"/>
      <c r="AE18" s="82">
        <v>1</v>
      </c>
      <c r="AF18" s="82"/>
      <c r="AG18" s="56"/>
      <c r="AH18" s="18">
        <v>1</v>
      </c>
      <c r="AI18" s="18"/>
      <c r="AJ18" s="82"/>
      <c r="AK18" s="82">
        <v>1</v>
      </c>
      <c r="AL18" s="82"/>
      <c r="AM18" s="57">
        <v>1</v>
      </c>
      <c r="AN18" s="82"/>
      <c r="AO18" s="57"/>
      <c r="AP18" s="57">
        <v>1</v>
      </c>
      <c r="AQ18" s="57"/>
      <c r="AR18" s="57"/>
      <c r="AS18" s="57">
        <v>1</v>
      </c>
      <c r="AT18" s="58"/>
      <c r="AV18" s="82">
        <v>1</v>
      </c>
      <c r="AW18" s="82"/>
      <c r="AX18" s="82">
        <v>1</v>
      </c>
      <c r="AY18" s="82"/>
      <c r="AZ18" s="82"/>
      <c r="BA18" s="82"/>
      <c r="BB18" s="82"/>
      <c r="BC18" s="82"/>
      <c r="BD18" s="82"/>
      <c r="BE18" s="82">
        <v>1</v>
      </c>
      <c r="BF18" s="82">
        <v>1</v>
      </c>
      <c r="BG18" s="58"/>
      <c r="BH18" s="82">
        <v>1</v>
      </c>
      <c r="BI18" s="82"/>
      <c r="BJ18" s="82">
        <v>1</v>
      </c>
      <c r="BK18" s="82"/>
      <c r="BL18" s="82">
        <v>1</v>
      </c>
      <c r="BM18" s="82"/>
      <c r="BN18" s="82">
        <v>1</v>
      </c>
      <c r="BO18" s="82"/>
      <c r="BP18" s="82">
        <v>1</v>
      </c>
      <c r="BQ18" s="58"/>
      <c r="BR18" s="55">
        <v>1</v>
      </c>
    </row>
    <row r="19" spans="1:70" s="55" customFormat="1" ht="21.6">
      <c r="A19" s="68">
        <v>37202</v>
      </c>
      <c r="B19" s="53" t="s">
        <v>200</v>
      </c>
      <c r="C19" s="74">
        <v>5</v>
      </c>
      <c r="D19" s="82">
        <v>1</v>
      </c>
      <c r="E19" s="82"/>
      <c r="F19" s="82"/>
      <c r="G19" s="82"/>
      <c r="H19" s="82">
        <v>1</v>
      </c>
      <c r="I19" s="82"/>
      <c r="J19" s="82"/>
      <c r="K19" s="82"/>
      <c r="L19" s="82">
        <v>1</v>
      </c>
      <c r="M19" s="82"/>
      <c r="N19" s="82"/>
      <c r="O19" s="82"/>
      <c r="P19" s="82" t="s">
        <v>201</v>
      </c>
      <c r="Q19" s="75"/>
      <c r="R19" s="82"/>
      <c r="S19" s="82"/>
      <c r="T19" s="82"/>
      <c r="U19" s="82"/>
      <c r="V19" s="82"/>
      <c r="W19" s="82"/>
      <c r="Y19" s="82">
        <v>1</v>
      </c>
      <c r="Z19" s="82"/>
      <c r="AA19" s="82">
        <v>1</v>
      </c>
      <c r="AB19" s="82"/>
      <c r="AC19" s="82"/>
      <c r="AD19" s="82"/>
      <c r="AE19" s="82">
        <v>1</v>
      </c>
      <c r="AF19" s="82"/>
      <c r="AG19" s="56"/>
      <c r="AH19" s="18">
        <v>1</v>
      </c>
      <c r="AI19" s="18"/>
      <c r="AJ19" s="82"/>
      <c r="AK19" s="82">
        <v>1</v>
      </c>
      <c r="AL19" s="82"/>
      <c r="AM19" s="57">
        <v>1</v>
      </c>
      <c r="AN19" s="82"/>
      <c r="AO19" s="57"/>
      <c r="AP19" s="57">
        <v>1</v>
      </c>
      <c r="AQ19" s="57"/>
      <c r="AR19" s="57">
        <v>1</v>
      </c>
      <c r="AS19" s="57"/>
      <c r="AT19" s="58"/>
      <c r="AV19" s="82"/>
      <c r="AW19" s="82">
        <v>1</v>
      </c>
      <c r="AX19" s="82"/>
      <c r="AY19" s="82"/>
      <c r="AZ19" s="82">
        <v>1</v>
      </c>
      <c r="BA19" s="82">
        <v>1</v>
      </c>
      <c r="BB19" s="82"/>
      <c r="BC19" s="82"/>
      <c r="BD19" s="82"/>
      <c r="BE19" s="82">
        <v>1</v>
      </c>
      <c r="BF19" s="82"/>
      <c r="BG19" s="58"/>
      <c r="BH19" s="82">
        <v>1</v>
      </c>
      <c r="BI19" s="82"/>
      <c r="BJ19" s="82">
        <v>1</v>
      </c>
      <c r="BK19" s="82"/>
      <c r="BL19" s="82"/>
      <c r="BM19" s="82"/>
      <c r="BN19" s="82"/>
      <c r="BO19" s="82">
        <v>1</v>
      </c>
      <c r="BP19" s="82"/>
      <c r="BQ19" s="58"/>
      <c r="BR19" s="55">
        <v>1</v>
      </c>
    </row>
    <row r="20" spans="1:70" s="55" customFormat="1" ht="12">
      <c r="A20" s="68">
        <v>37203</v>
      </c>
      <c r="B20" s="53" t="s">
        <v>202</v>
      </c>
      <c r="C20" s="74">
        <v>5</v>
      </c>
      <c r="D20" s="82">
        <v>1</v>
      </c>
      <c r="E20" s="82"/>
      <c r="F20" s="82"/>
      <c r="G20" s="82"/>
      <c r="H20" s="82">
        <v>1</v>
      </c>
      <c r="I20" s="82"/>
      <c r="J20" s="82"/>
      <c r="K20" s="82"/>
      <c r="L20" s="82">
        <v>1</v>
      </c>
      <c r="M20" s="82"/>
      <c r="N20" s="82"/>
      <c r="O20" s="82"/>
      <c r="P20" s="82"/>
      <c r="Q20" s="75"/>
      <c r="R20" s="82"/>
      <c r="S20" s="82"/>
      <c r="T20" s="82"/>
      <c r="U20" s="82"/>
      <c r="V20" s="82"/>
      <c r="W20" s="82"/>
      <c r="Y20" s="82">
        <v>1</v>
      </c>
      <c r="Z20" s="82"/>
      <c r="AA20" s="82"/>
      <c r="AB20" s="82">
        <v>1</v>
      </c>
      <c r="AC20" s="82"/>
      <c r="AD20" s="82"/>
      <c r="AE20" s="82">
        <v>1</v>
      </c>
      <c r="AF20" s="82"/>
      <c r="AG20" s="56"/>
      <c r="AH20" s="18">
        <v>1</v>
      </c>
      <c r="AI20" s="18"/>
      <c r="AJ20" s="82">
        <v>1</v>
      </c>
      <c r="AK20" s="82"/>
      <c r="AL20" s="82"/>
      <c r="AM20" s="57"/>
      <c r="AN20" s="82">
        <v>1</v>
      </c>
      <c r="AO20" s="57"/>
      <c r="AP20" s="57">
        <v>1</v>
      </c>
      <c r="AQ20" s="57"/>
      <c r="AR20" s="57">
        <v>1</v>
      </c>
      <c r="AS20" s="57"/>
      <c r="AT20" s="58"/>
      <c r="AV20" s="82"/>
      <c r="AW20" s="82">
        <v>1</v>
      </c>
      <c r="AX20" s="82"/>
      <c r="AY20" s="82"/>
      <c r="AZ20" s="82"/>
      <c r="BA20" s="82"/>
      <c r="BB20" s="82"/>
      <c r="BC20" s="82"/>
      <c r="BD20" s="82"/>
      <c r="BE20" s="82"/>
      <c r="BF20" s="82"/>
      <c r="BG20" s="58"/>
      <c r="BH20" s="82">
        <v>1</v>
      </c>
      <c r="BI20" s="82"/>
      <c r="BJ20" s="82"/>
      <c r="BK20" s="82"/>
      <c r="BL20" s="82"/>
      <c r="BM20" s="82"/>
      <c r="BN20" s="82"/>
      <c r="BO20" s="82"/>
      <c r="BP20" s="82">
        <v>1</v>
      </c>
      <c r="BQ20" s="58"/>
      <c r="BR20" s="55">
        <v>1</v>
      </c>
    </row>
    <row r="21" spans="1:70" s="55" customFormat="1">
      <c r="A21" s="68">
        <v>37204</v>
      </c>
      <c r="B21" s="53" t="s">
        <v>203</v>
      </c>
      <c r="C21" s="74">
        <v>5</v>
      </c>
      <c r="D21" s="82"/>
      <c r="E21" s="82"/>
      <c r="F21" s="82"/>
      <c r="G21" s="82"/>
      <c r="H21" s="82"/>
      <c r="I21" s="82"/>
      <c r="J21" s="82"/>
      <c r="K21" s="82"/>
      <c r="L21" s="82"/>
      <c r="M21" s="82"/>
      <c r="N21" s="82"/>
      <c r="O21" s="82"/>
      <c r="P21" s="82"/>
      <c r="Q21" s="75"/>
      <c r="R21" s="82"/>
      <c r="S21" s="82"/>
      <c r="T21" s="82"/>
      <c r="U21" s="82"/>
      <c r="V21" s="82"/>
      <c r="W21" s="82"/>
      <c r="Y21" s="82"/>
      <c r="Z21" s="82"/>
      <c r="AA21" s="82"/>
      <c r="AB21" s="82"/>
      <c r="AC21" s="82"/>
      <c r="AD21" s="82"/>
      <c r="AE21" s="82"/>
      <c r="AF21" s="82"/>
      <c r="AG21" s="56"/>
      <c r="AH21" s="18"/>
      <c r="AI21" s="18"/>
      <c r="AJ21" s="82"/>
      <c r="AK21" s="82"/>
      <c r="AL21" s="82"/>
      <c r="AM21" s="57"/>
      <c r="AN21" s="82"/>
      <c r="AO21" s="57"/>
      <c r="AP21" s="57"/>
      <c r="AQ21" s="57"/>
      <c r="AR21" s="57"/>
      <c r="AS21" s="57"/>
      <c r="AT21" s="58"/>
      <c r="AV21" s="82"/>
      <c r="AW21" s="82"/>
      <c r="AX21" s="82"/>
      <c r="AY21" s="82"/>
      <c r="AZ21" s="82"/>
      <c r="BA21" s="82"/>
      <c r="BB21" s="82"/>
      <c r="BC21" s="82"/>
      <c r="BD21" s="82"/>
      <c r="BE21" s="82"/>
      <c r="BF21" s="82"/>
      <c r="BG21" s="58"/>
      <c r="BH21" s="82"/>
      <c r="BI21" s="82"/>
      <c r="BJ21" s="82"/>
      <c r="BK21" s="82"/>
      <c r="BL21" s="82"/>
      <c r="BM21" s="82"/>
      <c r="BN21" s="82"/>
      <c r="BO21" s="82"/>
      <c r="BP21" s="82"/>
      <c r="BQ21" s="58"/>
    </row>
    <row r="22" spans="1:70" s="55" customFormat="1">
      <c r="A22" s="68">
        <v>37205</v>
      </c>
      <c r="B22" s="53" t="s">
        <v>204</v>
      </c>
      <c r="C22" s="74">
        <v>5</v>
      </c>
      <c r="D22" s="82"/>
      <c r="E22" s="82"/>
      <c r="F22" s="82"/>
      <c r="G22" s="82"/>
      <c r="H22" s="82"/>
      <c r="I22" s="82"/>
      <c r="J22" s="82"/>
      <c r="K22" s="82"/>
      <c r="L22" s="82"/>
      <c r="M22" s="82"/>
      <c r="N22" s="82"/>
      <c r="O22" s="82"/>
      <c r="P22" s="82"/>
      <c r="Q22" s="75"/>
      <c r="R22" s="82"/>
      <c r="S22" s="82"/>
      <c r="T22" s="82"/>
      <c r="U22" s="82"/>
      <c r="V22" s="82"/>
      <c r="W22" s="82"/>
      <c r="Y22" s="82"/>
      <c r="Z22" s="82"/>
      <c r="AA22" s="82"/>
      <c r="AB22" s="82"/>
      <c r="AC22" s="82"/>
      <c r="AD22" s="82"/>
      <c r="AE22" s="82"/>
      <c r="AF22" s="82"/>
      <c r="AG22" s="56"/>
      <c r="AH22" s="18"/>
      <c r="AI22" s="18"/>
      <c r="AJ22" s="82"/>
      <c r="AK22" s="82"/>
      <c r="AL22" s="82"/>
      <c r="AM22" s="57"/>
      <c r="AN22" s="82"/>
      <c r="AO22" s="57"/>
      <c r="AP22" s="57"/>
      <c r="AQ22" s="57"/>
      <c r="AR22" s="57"/>
      <c r="AS22" s="57"/>
      <c r="AT22" s="58"/>
      <c r="AV22" s="82"/>
      <c r="AW22" s="82"/>
      <c r="AX22" s="82"/>
      <c r="AY22" s="82"/>
      <c r="AZ22" s="82"/>
      <c r="BA22" s="82"/>
      <c r="BB22" s="82"/>
      <c r="BC22" s="82"/>
      <c r="BD22" s="82"/>
      <c r="BE22" s="82"/>
      <c r="BF22" s="82"/>
      <c r="BG22" s="58"/>
      <c r="BH22" s="82"/>
      <c r="BI22" s="82"/>
      <c r="BJ22" s="82"/>
      <c r="BK22" s="82"/>
      <c r="BL22" s="82"/>
      <c r="BM22" s="82"/>
      <c r="BN22" s="82"/>
      <c r="BO22" s="82"/>
      <c r="BP22" s="82"/>
      <c r="BQ22" s="58"/>
    </row>
    <row r="23" spans="1:70" s="55" customFormat="1" ht="21.6">
      <c r="A23" s="68">
        <v>37206</v>
      </c>
      <c r="B23" s="53" t="s">
        <v>205</v>
      </c>
      <c r="C23" s="74">
        <v>5</v>
      </c>
      <c r="D23" s="82"/>
      <c r="E23" s="82"/>
      <c r="F23" s="82"/>
      <c r="G23" s="82"/>
      <c r="H23" s="82"/>
      <c r="I23" s="82"/>
      <c r="J23" s="82"/>
      <c r="K23" s="82"/>
      <c r="L23" s="82">
        <v>1</v>
      </c>
      <c r="M23" s="82"/>
      <c r="N23" s="82"/>
      <c r="O23" s="82"/>
      <c r="P23" s="82" t="s">
        <v>206</v>
      </c>
      <c r="Q23" s="75"/>
      <c r="R23" s="82"/>
      <c r="S23" s="82"/>
      <c r="T23" s="82"/>
      <c r="U23" s="82"/>
      <c r="V23" s="82"/>
      <c r="W23" s="82"/>
      <c r="Y23" s="82"/>
      <c r="Z23" s="82">
        <v>1</v>
      </c>
      <c r="AA23" s="82"/>
      <c r="AB23" s="82">
        <v>1</v>
      </c>
      <c r="AC23" s="82"/>
      <c r="AD23" s="82"/>
      <c r="AE23" s="82">
        <v>1</v>
      </c>
      <c r="AF23" s="82"/>
      <c r="AG23" s="56"/>
      <c r="AH23" s="18">
        <v>1</v>
      </c>
      <c r="AI23" s="18"/>
      <c r="AJ23" s="82"/>
      <c r="AK23" s="82"/>
      <c r="AL23" s="82">
        <v>1</v>
      </c>
      <c r="AM23" s="57"/>
      <c r="AN23" s="82">
        <v>1</v>
      </c>
      <c r="AO23" s="57"/>
      <c r="AP23" s="57">
        <v>1</v>
      </c>
      <c r="AQ23" s="57"/>
      <c r="AR23" s="57"/>
      <c r="AS23" s="57">
        <v>1</v>
      </c>
      <c r="AT23" s="58"/>
      <c r="AV23" s="82"/>
      <c r="AW23" s="82"/>
      <c r="AX23" s="82"/>
      <c r="AY23" s="82"/>
      <c r="AZ23" s="82">
        <v>1</v>
      </c>
      <c r="BA23" s="82">
        <v>1</v>
      </c>
      <c r="BB23" s="82"/>
      <c r="BC23" s="82"/>
      <c r="BD23" s="82"/>
      <c r="BE23" s="82">
        <v>1</v>
      </c>
      <c r="BF23" s="82"/>
      <c r="BG23" s="58"/>
      <c r="BH23" s="82">
        <v>1</v>
      </c>
      <c r="BI23" s="82"/>
      <c r="BJ23" s="82">
        <v>1</v>
      </c>
      <c r="BK23" s="82"/>
      <c r="BL23" s="82"/>
      <c r="BM23" s="82">
        <v>1</v>
      </c>
      <c r="BN23" s="82">
        <v>1</v>
      </c>
      <c r="BO23" s="82">
        <v>1</v>
      </c>
      <c r="BP23" s="82">
        <v>1</v>
      </c>
      <c r="BQ23" s="58"/>
      <c r="BR23" s="55">
        <v>1</v>
      </c>
    </row>
    <row r="24" spans="1:70" s="55" customFormat="1" ht="21.6">
      <c r="A24" s="68">
        <v>37207</v>
      </c>
      <c r="B24" s="53" t="s">
        <v>208</v>
      </c>
      <c r="C24" s="74">
        <v>5</v>
      </c>
      <c r="D24" s="82"/>
      <c r="E24" s="82"/>
      <c r="F24" s="82"/>
      <c r="G24" s="82"/>
      <c r="H24" s="82"/>
      <c r="I24" s="82"/>
      <c r="J24" s="82"/>
      <c r="K24" s="82"/>
      <c r="L24" s="82">
        <v>1</v>
      </c>
      <c r="M24" s="82"/>
      <c r="N24" s="82"/>
      <c r="O24" s="82"/>
      <c r="P24" s="82" t="s">
        <v>209</v>
      </c>
      <c r="Q24" s="75"/>
      <c r="R24" s="82"/>
      <c r="S24" s="82"/>
      <c r="T24" s="82"/>
      <c r="U24" s="82"/>
      <c r="V24" s="82"/>
      <c r="W24" s="82"/>
      <c r="Y24" s="82">
        <v>1</v>
      </c>
      <c r="Z24" s="82"/>
      <c r="AA24" s="82"/>
      <c r="AB24" s="82">
        <v>1</v>
      </c>
      <c r="AC24" s="82"/>
      <c r="AD24" s="82"/>
      <c r="AE24" s="82">
        <v>1</v>
      </c>
      <c r="AF24" s="82"/>
      <c r="AG24" s="56"/>
      <c r="AH24" s="18">
        <v>1</v>
      </c>
      <c r="AI24" s="18"/>
      <c r="AJ24" s="82"/>
      <c r="AK24" s="82">
        <v>1</v>
      </c>
      <c r="AL24" s="82"/>
      <c r="AM24" s="57"/>
      <c r="AN24" s="82">
        <v>1</v>
      </c>
      <c r="AO24" s="57"/>
      <c r="AP24" s="57"/>
      <c r="AQ24" s="57">
        <v>1</v>
      </c>
      <c r="AR24" s="57"/>
      <c r="AS24" s="57">
        <v>1</v>
      </c>
      <c r="AT24" s="58"/>
      <c r="AV24" s="82"/>
      <c r="AW24" s="82">
        <v>1</v>
      </c>
      <c r="AX24" s="82"/>
      <c r="AY24" s="82">
        <v>1</v>
      </c>
      <c r="AZ24" s="82"/>
      <c r="BA24" s="82"/>
      <c r="BB24" s="82"/>
      <c r="BC24" s="82"/>
      <c r="BD24" s="82"/>
      <c r="BE24" s="82">
        <v>1</v>
      </c>
      <c r="BF24" s="82"/>
      <c r="BG24" s="58"/>
      <c r="BH24" s="82"/>
      <c r="BI24" s="82"/>
      <c r="BJ24" s="82">
        <v>1</v>
      </c>
      <c r="BK24" s="82"/>
      <c r="BL24" s="82"/>
      <c r="BM24" s="82"/>
      <c r="BN24" s="82"/>
      <c r="BO24" s="82">
        <v>1</v>
      </c>
      <c r="BP24" s="82"/>
      <c r="BQ24" s="58"/>
      <c r="BR24" s="55">
        <v>1</v>
      </c>
    </row>
    <row r="25" spans="1:70" s="55" customFormat="1" ht="32.4">
      <c r="A25" s="68">
        <v>37208</v>
      </c>
      <c r="B25" s="53" t="s">
        <v>210</v>
      </c>
      <c r="C25" s="74">
        <v>5</v>
      </c>
      <c r="D25" s="82"/>
      <c r="E25" s="82"/>
      <c r="F25" s="82">
        <v>1</v>
      </c>
      <c r="G25" s="82"/>
      <c r="H25" s="82"/>
      <c r="I25" s="82"/>
      <c r="J25" s="82">
        <v>1</v>
      </c>
      <c r="K25" s="82"/>
      <c r="L25" s="82"/>
      <c r="M25" s="82"/>
      <c r="N25" s="82"/>
      <c r="O25" s="82">
        <v>1</v>
      </c>
      <c r="P25" s="82"/>
      <c r="Q25" s="75" t="s">
        <v>211</v>
      </c>
      <c r="R25" s="82"/>
      <c r="S25" s="82"/>
      <c r="T25" s="82"/>
      <c r="U25" s="82"/>
      <c r="V25" s="82"/>
      <c r="W25" s="82"/>
      <c r="Y25" s="82"/>
      <c r="Z25" s="82">
        <v>1</v>
      </c>
      <c r="AA25" s="82"/>
      <c r="AB25" s="82"/>
      <c r="AC25" s="82">
        <v>1</v>
      </c>
      <c r="AD25" s="82"/>
      <c r="AE25" s="82">
        <v>1</v>
      </c>
      <c r="AF25" s="82"/>
      <c r="AG25" s="56"/>
      <c r="AH25" s="18"/>
      <c r="AI25" s="18">
        <v>1</v>
      </c>
      <c r="AJ25" s="82"/>
      <c r="AK25" s="82">
        <v>1</v>
      </c>
      <c r="AL25" s="82"/>
      <c r="AM25" s="57"/>
      <c r="AN25" s="82">
        <v>1</v>
      </c>
      <c r="AO25" s="57"/>
      <c r="AP25" s="57">
        <v>1</v>
      </c>
      <c r="AQ25" s="57"/>
      <c r="AR25" s="57"/>
      <c r="AS25" s="57">
        <v>1</v>
      </c>
      <c r="AT25" s="58" t="s">
        <v>212</v>
      </c>
      <c r="AV25" s="82"/>
      <c r="AW25" s="82">
        <v>1</v>
      </c>
      <c r="AX25" s="82"/>
      <c r="AY25" s="82"/>
      <c r="AZ25" s="82">
        <v>1</v>
      </c>
      <c r="BA25" s="82">
        <v>1</v>
      </c>
      <c r="BB25" s="82"/>
      <c r="BC25" s="82"/>
      <c r="BD25" s="82"/>
      <c r="BE25" s="82">
        <v>1</v>
      </c>
      <c r="BF25" s="82"/>
      <c r="BG25" s="58"/>
      <c r="BH25" s="82">
        <v>1</v>
      </c>
      <c r="BI25" s="82"/>
      <c r="BJ25" s="82">
        <v>1</v>
      </c>
      <c r="BK25" s="82"/>
      <c r="BL25" s="82"/>
      <c r="BM25" s="82"/>
      <c r="BN25" s="82">
        <v>1</v>
      </c>
      <c r="BO25" s="82">
        <v>1</v>
      </c>
      <c r="BP25" s="82"/>
      <c r="BQ25" s="58"/>
      <c r="BR25" s="55">
        <v>1</v>
      </c>
    </row>
    <row r="26" spans="1:70" s="55" customFormat="1">
      <c r="A26" s="68">
        <v>37322</v>
      </c>
      <c r="B26" s="53" t="s">
        <v>213</v>
      </c>
      <c r="C26" s="74">
        <v>6</v>
      </c>
      <c r="D26" s="82"/>
      <c r="E26" s="82"/>
      <c r="F26" s="82"/>
      <c r="G26" s="82"/>
      <c r="H26" s="82"/>
      <c r="I26" s="82"/>
      <c r="J26" s="82"/>
      <c r="K26" s="82"/>
      <c r="L26" s="82"/>
      <c r="M26" s="82"/>
      <c r="N26" s="82"/>
      <c r="O26" s="82"/>
      <c r="P26" s="82"/>
      <c r="Q26" s="75"/>
      <c r="R26" s="82"/>
      <c r="S26" s="82"/>
      <c r="T26" s="82"/>
      <c r="U26" s="82"/>
      <c r="V26" s="82"/>
      <c r="W26" s="82"/>
      <c r="Y26" s="82"/>
      <c r="Z26" s="82"/>
      <c r="AA26" s="82"/>
      <c r="AB26" s="82"/>
      <c r="AC26" s="82"/>
      <c r="AD26" s="82"/>
      <c r="AE26" s="82"/>
      <c r="AF26" s="82"/>
      <c r="AG26" s="56"/>
      <c r="AH26" s="18"/>
      <c r="AI26" s="18"/>
      <c r="AJ26" s="82"/>
      <c r="AK26" s="82"/>
      <c r="AL26" s="82"/>
      <c r="AM26" s="57"/>
      <c r="AN26" s="82"/>
      <c r="AO26" s="57"/>
      <c r="AP26" s="57"/>
      <c r="AQ26" s="57"/>
      <c r="AR26" s="57"/>
      <c r="AS26" s="57"/>
      <c r="AT26" s="58"/>
      <c r="AV26" s="82"/>
      <c r="AW26" s="82"/>
      <c r="AX26" s="82"/>
      <c r="AY26" s="82"/>
      <c r="AZ26" s="82"/>
      <c r="BA26" s="82"/>
      <c r="BB26" s="82"/>
      <c r="BC26" s="82"/>
      <c r="BD26" s="82"/>
      <c r="BE26" s="82"/>
      <c r="BF26" s="82"/>
      <c r="BG26" s="58"/>
      <c r="BH26" s="82"/>
      <c r="BI26" s="82"/>
      <c r="BJ26" s="82"/>
      <c r="BK26" s="82"/>
      <c r="BL26" s="82"/>
      <c r="BM26" s="82"/>
      <c r="BN26" s="82"/>
      <c r="BO26" s="82"/>
      <c r="BP26" s="82"/>
      <c r="BQ26" s="58"/>
    </row>
    <row r="27" spans="1:70" s="55" customFormat="1">
      <c r="A27" s="68">
        <v>37324</v>
      </c>
      <c r="B27" s="53" t="s">
        <v>214</v>
      </c>
      <c r="C27" s="74">
        <v>6</v>
      </c>
      <c r="D27" s="82"/>
      <c r="E27" s="82"/>
      <c r="F27" s="82"/>
      <c r="G27" s="82"/>
      <c r="H27" s="82"/>
      <c r="I27" s="82"/>
      <c r="J27" s="82"/>
      <c r="K27" s="82"/>
      <c r="L27" s="82"/>
      <c r="M27" s="82"/>
      <c r="N27" s="82"/>
      <c r="O27" s="82"/>
      <c r="P27" s="82"/>
      <c r="Q27" s="75"/>
      <c r="R27" s="82"/>
      <c r="S27" s="82"/>
      <c r="T27" s="82"/>
      <c r="U27" s="82"/>
      <c r="V27" s="82"/>
      <c r="W27" s="82"/>
      <c r="Y27" s="82"/>
      <c r="Z27" s="82"/>
      <c r="AA27" s="82"/>
      <c r="AB27" s="82"/>
      <c r="AC27" s="82"/>
      <c r="AD27" s="82"/>
      <c r="AE27" s="82"/>
      <c r="AF27" s="82"/>
      <c r="AG27" s="56"/>
      <c r="AH27" s="18"/>
      <c r="AI27" s="18"/>
      <c r="AJ27" s="82"/>
      <c r="AK27" s="82"/>
      <c r="AL27" s="82"/>
      <c r="AM27" s="57"/>
      <c r="AN27" s="82"/>
      <c r="AO27" s="57"/>
      <c r="AP27" s="57"/>
      <c r="AQ27" s="57"/>
      <c r="AR27" s="57"/>
      <c r="AS27" s="57"/>
      <c r="AT27" s="58"/>
      <c r="AV27" s="82"/>
      <c r="AW27" s="82"/>
      <c r="AX27" s="82"/>
      <c r="AY27" s="82"/>
      <c r="AZ27" s="82"/>
      <c r="BA27" s="82"/>
      <c r="BB27" s="82"/>
      <c r="BC27" s="82"/>
      <c r="BD27" s="82"/>
      <c r="BE27" s="82"/>
      <c r="BF27" s="82"/>
      <c r="BG27" s="58"/>
      <c r="BH27" s="82"/>
      <c r="BI27" s="82"/>
      <c r="BJ27" s="82"/>
      <c r="BK27" s="82"/>
      <c r="BL27" s="82"/>
      <c r="BM27" s="82"/>
      <c r="BN27" s="82"/>
      <c r="BO27" s="82"/>
      <c r="BP27" s="82"/>
      <c r="BQ27" s="58"/>
    </row>
    <row r="28" spans="1:70" s="55" customFormat="1" ht="21.6">
      <c r="A28" s="68">
        <v>37341</v>
      </c>
      <c r="B28" s="53" t="s">
        <v>215</v>
      </c>
      <c r="C28" s="74">
        <v>6</v>
      </c>
      <c r="D28" s="82"/>
      <c r="E28" s="82"/>
      <c r="F28" s="82"/>
      <c r="G28" s="82"/>
      <c r="H28" s="82"/>
      <c r="I28" s="82"/>
      <c r="J28" s="82"/>
      <c r="K28" s="82"/>
      <c r="L28" s="82">
        <v>1</v>
      </c>
      <c r="M28" s="82"/>
      <c r="N28" s="82"/>
      <c r="O28" s="82"/>
      <c r="P28" s="82" t="s">
        <v>216</v>
      </c>
      <c r="Q28" s="75"/>
      <c r="R28" s="82"/>
      <c r="S28" s="82"/>
      <c r="T28" s="82"/>
      <c r="U28" s="82"/>
      <c r="V28" s="82"/>
      <c r="W28" s="82"/>
      <c r="Y28" s="82">
        <v>1</v>
      </c>
      <c r="Z28" s="82"/>
      <c r="AA28" s="82"/>
      <c r="AB28" s="82">
        <v>1</v>
      </c>
      <c r="AC28" s="82"/>
      <c r="AD28" s="82"/>
      <c r="AE28" s="82">
        <v>1</v>
      </c>
      <c r="AF28" s="82"/>
      <c r="AG28" s="56"/>
      <c r="AH28" s="18"/>
      <c r="AI28" s="18">
        <v>1</v>
      </c>
      <c r="AJ28" s="82"/>
      <c r="AK28" s="82">
        <v>1</v>
      </c>
      <c r="AL28" s="82"/>
      <c r="AM28" s="57"/>
      <c r="AN28" s="82">
        <v>1</v>
      </c>
      <c r="AO28" s="57"/>
      <c r="AP28" s="57">
        <v>1</v>
      </c>
      <c r="AQ28" s="57"/>
      <c r="AR28" s="57">
        <v>1</v>
      </c>
      <c r="AS28" s="57"/>
      <c r="AT28" s="58"/>
      <c r="AV28" s="82"/>
      <c r="AW28" s="82">
        <v>1</v>
      </c>
      <c r="AX28" s="82"/>
      <c r="AY28" s="82"/>
      <c r="AZ28" s="82"/>
      <c r="BA28" s="82"/>
      <c r="BB28" s="82"/>
      <c r="BC28" s="82"/>
      <c r="BD28" s="82"/>
      <c r="BE28" s="82">
        <v>1</v>
      </c>
      <c r="BF28" s="82"/>
      <c r="BG28" s="58"/>
      <c r="BH28" s="82">
        <v>1</v>
      </c>
      <c r="BI28" s="82"/>
      <c r="BJ28" s="82">
        <v>1</v>
      </c>
      <c r="BK28" s="82"/>
      <c r="BL28" s="82"/>
      <c r="BM28" s="82"/>
      <c r="BN28" s="82">
        <v>1</v>
      </c>
      <c r="BO28" s="82">
        <v>1</v>
      </c>
      <c r="BP28" s="82">
        <v>1</v>
      </c>
      <c r="BQ28" s="58"/>
      <c r="BR28" s="55">
        <v>1</v>
      </c>
    </row>
    <row r="29" spans="1:70" s="55" customFormat="1">
      <c r="A29" s="68">
        <v>37364</v>
      </c>
      <c r="B29" s="53" t="s">
        <v>217</v>
      </c>
      <c r="C29" s="74">
        <v>6</v>
      </c>
      <c r="D29" s="82"/>
      <c r="E29" s="82"/>
      <c r="F29" s="82"/>
      <c r="G29" s="82"/>
      <c r="H29" s="82"/>
      <c r="I29" s="82"/>
      <c r="J29" s="82"/>
      <c r="K29" s="82"/>
      <c r="L29" s="82"/>
      <c r="M29" s="82"/>
      <c r="N29" s="82"/>
      <c r="O29" s="82"/>
      <c r="P29" s="82"/>
      <c r="Q29" s="75"/>
      <c r="R29" s="82"/>
      <c r="S29" s="82"/>
      <c r="T29" s="82"/>
      <c r="U29" s="82"/>
      <c r="V29" s="82"/>
      <c r="W29" s="82"/>
      <c r="Y29" s="82"/>
      <c r="Z29" s="82"/>
      <c r="AA29" s="82"/>
      <c r="AB29" s="82"/>
      <c r="AC29" s="82"/>
      <c r="AD29" s="82"/>
      <c r="AE29" s="82"/>
      <c r="AF29" s="82"/>
      <c r="AG29" s="56"/>
      <c r="AH29" s="18"/>
      <c r="AI29" s="18"/>
      <c r="AJ29" s="82"/>
      <c r="AK29" s="82"/>
      <c r="AL29" s="82"/>
      <c r="AM29" s="57"/>
      <c r="AN29" s="82"/>
      <c r="AO29" s="57"/>
      <c r="AP29" s="57"/>
      <c r="AQ29" s="57"/>
      <c r="AR29" s="57"/>
      <c r="AS29" s="57"/>
      <c r="AT29" s="58"/>
      <c r="AV29" s="82"/>
      <c r="AW29" s="82"/>
      <c r="AX29" s="82"/>
      <c r="AY29" s="82"/>
      <c r="AZ29" s="82"/>
      <c r="BA29" s="82"/>
      <c r="BB29" s="82"/>
      <c r="BC29" s="82"/>
      <c r="BD29" s="82"/>
      <c r="BE29" s="82"/>
      <c r="BF29" s="82"/>
      <c r="BG29" s="58"/>
      <c r="BH29" s="82"/>
      <c r="BI29" s="82"/>
      <c r="BJ29" s="82"/>
      <c r="BK29" s="82"/>
      <c r="BL29" s="82"/>
      <c r="BM29" s="82"/>
      <c r="BN29" s="82"/>
      <c r="BO29" s="82"/>
      <c r="BP29" s="82"/>
      <c r="BQ29" s="58"/>
    </row>
    <row r="30" spans="1:70" s="55" customFormat="1" ht="12">
      <c r="A30" s="68">
        <v>37386</v>
      </c>
      <c r="B30" s="53" t="s">
        <v>218</v>
      </c>
      <c r="C30" s="74">
        <v>6</v>
      </c>
      <c r="D30" s="82"/>
      <c r="E30" s="82"/>
      <c r="F30" s="82"/>
      <c r="G30" s="82"/>
      <c r="H30" s="82"/>
      <c r="I30" s="82"/>
      <c r="J30" s="82"/>
      <c r="K30" s="82"/>
      <c r="L30" s="82">
        <v>1</v>
      </c>
      <c r="M30" s="82"/>
      <c r="N30" s="82"/>
      <c r="O30" s="82"/>
      <c r="P30" s="82" t="s">
        <v>219</v>
      </c>
      <c r="Q30" s="75"/>
      <c r="R30" s="82"/>
      <c r="S30" s="82"/>
      <c r="T30" s="82"/>
      <c r="U30" s="82"/>
      <c r="V30" s="82"/>
      <c r="W30" s="82"/>
      <c r="Y30" s="82"/>
      <c r="Z30" s="82">
        <v>1</v>
      </c>
      <c r="AA30" s="82"/>
      <c r="AB30" s="82"/>
      <c r="AC30" s="82">
        <v>1</v>
      </c>
      <c r="AD30" s="82"/>
      <c r="AE30" s="82"/>
      <c r="AF30" s="82">
        <v>1</v>
      </c>
      <c r="AG30" s="56"/>
      <c r="AH30" s="18"/>
      <c r="AI30" s="18">
        <v>1</v>
      </c>
      <c r="AJ30" s="82"/>
      <c r="AK30" s="82"/>
      <c r="AL30" s="82">
        <v>1</v>
      </c>
      <c r="AM30" s="57">
        <v>1</v>
      </c>
      <c r="AN30" s="82"/>
      <c r="AO30" s="57"/>
      <c r="AP30" s="57"/>
      <c r="AQ30" s="57">
        <v>1</v>
      </c>
      <c r="AR30" s="57"/>
      <c r="AS30" s="57">
        <v>1</v>
      </c>
      <c r="AT30" s="58"/>
      <c r="AV30" s="82"/>
      <c r="AW30" s="82"/>
      <c r="AX30" s="82">
        <v>1</v>
      </c>
      <c r="AY30" s="82"/>
      <c r="AZ30" s="82"/>
      <c r="BA30" s="82"/>
      <c r="BB30" s="82"/>
      <c r="BC30" s="82"/>
      <c r="BD30" s="82"/>
      <c r="BE30" s="82">
        <v>1</v>
      </c>
      <c r="BF30" s="82"/>
      <c r="BG30" s="58"/>
      <c r="BH30" s="82">
        <v>1</v>
      </c>
      <c r="BI30" s="82"/>
      <c r="BJ30" s="82">
        <v>1</v>
      </c>
      <c r="BK30" s="82"/>
      <c r="BL30" s="82"/>
      <c r="BM30" s="82"/>
      <c r="BN30" s="82">
        <v>1</v>
      </c>
      <c r="BO30" s="82"/>
      <c r="BP30" s="82">
        <v>1</v>
      </c>
      <c r="BQ30" s="58"/>
      <c r="BR30" s="55">
        <v>1</v>
      </c>
    </row>
    <row r="31" spans="1:70" s="55" customFormat="1">
      <c r="A31" s="68">
        <v>37387</v>
      </c>
      <c r="B31" s="53" t="s">
        <v>220</v>
      </c>
      <c r="C31" s="74">
        <v>6</v>
      </c>
      <c r="D31" s="82"/>
      <c r="E31" s="82"/>
      <c r="F31" s="82"/>
      <c r="G31" s="82"/>
      <c r="H31" s="82"/>
      <c r="I31" s="82"/>
      <c r="J31" s="82"/>
      <c r="K31" s="82"/>
      <c r="L31" s="82"/>
      <c r="M31" s="82"/>
      <c r="N31" s="82"/>
      <c r="O31" s="82"/>
      <c r="P31" s="82"/>
      <c r="Q31" s="75"/>
      <c r="R31" s="82"/>
      <c r="S31" s="82"/>
      <c r="T31" s="82"/>
      <c r="U31" s="82"/>
      <c r="V31" s="82"/>
      <c r="W31" s="82"/>
      <c r="Y31" s="82"/>
      <c r="Z31" s="82"/>
      <c r="AA31" s="82"/>
      <c r="AB31" s="82"/>
      <c r="AC31" s="82"/>
      <c r="AD31" s="82"/>
      <c r="AE31" s="82"/>
      <c r="AF31" s="82"/>
      <c r="AG31" s="56"/>
      <c r="AH31" s="18"/>
      <c r="AI31" s="18"/>
      <c r="AJ31" s="82"/>
      <c r="AK31" s="82"/>
      <c r="AL31" s="82"/>
      <c r="AM31" s="57"/>
      <c r="AN31" s="82"/>
      <c r="AO31" s="57"/>
      <c r="AP31" s="57"/>
      <c r="AQ31" s="57"/>
      <c r="AR31" s="57"/>
      <c r="AS31" s="57"/>
      <c r="AT31" s="58"/>
      <c r="AV31" s="82"/>
      <c r="AW31" s="82"/>
      <c r="AX31" s="82"/>
      <c r="AY31" s="82"/>
      <c r="AZ31" s="82"/>
      <c r="BA31" s="82"/>
      <c r="BB31" s="82"/>
      <c r="BC31" s="82"/>
      <c r="BD31" s="82"/>
      <c r="BE31" s="82"/>
      <c r="BF31" s="82"/>
      <c r="BG31" s="58"/>
      <c r="BH31" s="82"/>
      <c r="BI31" s="82"/>
      <c r="BJ31" s="82"/>
      <c r="BK31" s="82"/>
      <c r="BL31" s="82"/>
      <c r="BM31" s="82"/>
      <c r="BN31" s="82"/>
      <c r="BO31" s="82"/>
      <c r="BP31" s="82"/>
      <c r="BQ31" s="58"/>
    </row>
    <row r="32" spans="1:70" s="55" customFormat="1">
      <c r="A32" s="68">
        <v>37403</v>
      </c>
      <c r="B32" s="53" t="s">
        <v>221</v>
      </c>
      <c r="C32" s="74">
        <v>6</v>
      </c>
      <c r="D32" s="82"/>
      <c r="E32" s="82"/>
      <c r="F32" s="82"/>
      <c r="G32" s="82"/>
      <c r="H32" s="82"/>
      <c r="I32" s="82"/>
      <c r="J32" s="82"/>
      <c r="K32" s="82"/>
      <c r="L32" s="82"/>
      <c r="M32" s="82"/>
      <c r="N32" s="82"/>
      <c r="O32" s="82"/>
      <c r="P32" s="82"/>
      <c r="Q32" s="75"/>
      <c r="R32" s="82"/>
      <c r="S32" s="82"/>
      <c r="T32" s="82"/>
      <c r="U32" s="82"/>
      <c r="V32" s="82"/>
      <c r="W32" s="82"/>
      <c r="Y32" s="82"/>
      <c r="Z32" s="82"/>
      <c r="AA32" s="82"/>
      <c r="AB32" s="82"/>
      <c r="AC32" s="82"/>
      <c r="AD32" s="82"/>
      <c r="AE32" s="82"/>
      <c r="AF32" s="82"/>
      <c r="AG32" s="56"/>
      <c r="AH32" s="18"/>
      <c r="AI32" s="18"/>
      <c r="AJ32" s="82"/>
      <c r="AK32" s="82"/>
      <c r="AL32" s="82"/>
      <c r="AM32" s="57"/>
      <c r="AN32" s="82"/>
      <c r="AO32" s="57"/>
      <c r="AP32" s="57"/>
      <c r="AQ32" s="57"/>
      <c r="AR32" s="57"/>
      <c r="AS32" s="57"/>
      <c r="AT32" s="58"/>
      <c r="AV32" s="82"/>
      <c r="AW32" s="82"/>
      <c r="AX32" s="82"/>
      <c r="AY32" s="82"/>
      <c r="AZ32" s="82"/>
      <c r="BA32" s="82"/>
      <c r="BB32" s="82"/>
      <c r="BC32" s="82"/>
      <c r="BD32" s="82"/>
      <c r="BE32" s="82"/>
      <c r="BF32" s="82"/>
      <c r="BG32" s="58"/>
      <c r="BH32" s="82"/>
      <c r="BI32" s="82"/>
      <c r="BJ32" s="82"/>
      <c r="BK32" s="82"/>
      <c r="BL32" s="82"/>
      <c r="BM32" s="82"/>
      <c r="BN32" s="82"/>
      <c r="BO32" s="82"/>
      <c r="BP32" s="82"/>
      <c r="BQ32" s="58"/>
    </row>
    <row r="33" spans="1:70" s="55" customFormat="1">
      <c r="A33" s="68">
        <v>37404</v>
      </c>
      <c r="B33" s="53" t="s">
        <v>222</v>
      </c>
      <c r="C33" s="74">
        <v>6</v>
      </c>
      <c r="D33" s="82"/>
      <c r="E33" s="82"/>
      <c r="F33" s="82"/>
      <c r="G33" s="82"/>
      <c r="H33" s="82"/>
      <c r="I33" s="82"/>
      <c r="J33" s="82"/>
      <c r="K33" s="82"/>
      <c r="L33" s="82"/>
      <c r="M33" s="82"/>
      <c r="N33" s="82"/>
      <c r="O33" s="82"/>
      <c r="P33" s="82"/>
      <c r="Q33" s="75"/>
      <c r="R33" s="82"/>
      <c r="S33" s="82"/>
      <c r="T33" s="82"/>
      <c r="U33" s="82"/>
      <c r="V33" s="82"/>
      <c r="W33" s="82"/>
      <c r="Y33" s="82"/>
      <c r="Z33" s="82"/>
      <c r="AA33" s="82"/>
      <c r="AB33" s="82"/>
      <c r="AC33" s="82"/>
      <c r="AD33" s="82"/>
      <c r="AE33" s="82"/>
      <c r="AF33" s="82"/>
      <c r="AG33" s="56"/>
      <c r="AH33" s="18"/>
      <c r="AI33" s="18"/>
      <c r="AJ33" s="82"/>
      <c r="AK33" s="82"/>
      <c r="AL33" s="82"/>
      <c r="AM33" s="57"/>
      <c r="AN33" s="82"/>
      <c r="AO33" s="57"/>
      <c r="AP33" s="57"/>
      <c r="AQ33" s="57"/>
      <c r="AR33" s="57"/>
      <c r="AS33" s="57"/>
      <c r="AT33" s="58"/>
      <c r="AV33" s="82"/>
      <c r="AW33" s="82"/>
      <c r="AX33" s="82"/>
      <c r="AY33" s="82"/>
      <c r="AZ33" s="82"/>
      <c r="BA33" s="82"/>
      <c r="BB33" s="82"/>
      <c r="BC33" s="82"/>
      <c r="BD33" s="82"/>
      <c r="BE33" s="82"/>
      <c r="BF33" s="82"/>
      <c r="BG33" s="58"/>
      <c r="BH33" s="82"/>
      <c r="BI33" s="82"/>
      <c r="BJ33" s="82"/>
      <c r="BK33" s="82"/>
      <c r="BL33" s="82"/>
      <c r="BM33" s="82"/>
      <c r="BN33" s="82"/>
      <c r="BO33" s="82"/>
      <c r="BP33" s="82"/>
      <c r="BQ33" s="58"/>
    </row>
    <row r="34" spans="1:70" s="55" customFormat="1">
      <c r="A34" s="68">
        <v>37406</v>
      </c>
      <c r="B34" s="53" t="s">
        <v>223</v>
      </c>
      <c r="C34" s="74">
        <v>6</v>
      </c>
      <c r="D34" s="82"/>
      <c r="E34" s="82"/>
      <c r="F34" s="82"/>
      <c r="G34" s="82"/>
      <c r="H34" s="82"/>
      <c r="I34" s="82"/>
      <c r="J34" s="82"/>
      <c r="K34" s="82"/>
      <c r="L34" s="82"/>
      <c r="M34" s="82"/>
      <c r="N34" s="82"/>
      <c r="O34" s="82"/>
      <c r="P34" s="82"/>
      <c r="Q34" s="75"/>
      <c r="R34" s="82"/>
      <c r="S34" s="82"/>
      <c r="T34" s="82"/>
      <c r="U34" s="82"/>
      <c r="V34" s="82"/>
      <c r="W34" s="82"/>
      <c r="Y34" s="82"/>
      <c r="Z34" s="82"/>
      <c r="AA34" s="82"/>
      <c r="AB34" s="82"/>
      <c r="AC34" s="82"/>
      <c r="AD34" s="82"/>
      <c r="AE34" s="82"/>
      <c r="AF34" s="82"/>
      <c r="AG34" s="56"/>
      <c r="AH34" s="18"/>
      <c r="AI34" s="18"/>
      <c r="AJ34" s="82"/>
      <c r="AK34" s="82"/>
      <c r="AL34" s="82"/>
      <c r="AM34" s="57"/>
      <c r="AN34" s="82"/>
      <c r="AO34" s="57"/>
      <c r="AP34" s="57"/>
      <c r="AQ34" s="57"/>
      <c r="AR34" s="57"/>
      <c r="AS34" s="57"/>
      <c r="AT34" s="58"/>
      <c r="AV34" s="82"/>
      <c r="AW34" s="82"/>
      <c r="AX34" s="82"/>
      <c r="AY34" s="82"/>
      <c r="AZ34" s="82"/>
      <c r="BA34" s="82"/>
      <c r="BB34" s="82"/>
      <c r="BC34" s="82"/>
      <c r="BD34" s="82"/>
      <c r="BE34" s="82"/>
      <c r="BF34" s="82"/>
      <c r="BG34" s="58"/>
      <c r="BH34" s="82"/>
      <c r="BI34" s="82"/>
      <c r="BJ34" s="82"/>
      <c r="BK34" s="82"/>
      <c r="BL34" s="82"/>
      <c r="BM34" s="82"/>
      <c r="BN34" s="82"/>
      <c r="BO34" s="82"/>
      <c r="BP34" s="82"/>
      <c r="BQ34" s="58"/>
    </row>
    <row r="35" spans="1:70" s="39" customFormat="1" ht="20.399999999999999" hidden="1" customHeight="1">
      <c r="A35" s="29"/>
      <c r="B35" s="30"/>
      <c r="C35" s="30"/>
      <c r="D35" s="31"/>
      <c r="E35" s="31"/>
      <c r="F35" s="31"/>
      <c r="G35" s="31"/>
      <c r="H35" s="31"/>
      <c r="I35" s="31"/>
      <c r="J35" s="31"/>
      <c r="K35" s="30"/>
      <c r="L35" s="32"/>
      <c r="M35" s="30"/>
      <c r="N35" s="32"/>
      <c r="O35" s="37"/>
      <c r="P35" s="31"/>
      <c r="Q35" s="31"/>
      <c r="R35" s="31"/>
      <c r="S35" s="30"/>
      <c r="T35" s="32"/>
      <c r="U35" s="30"/>
      <c r="V35" s="32"/>
      <c r="W35" s="37"/>
      <c r="X35" s="46"/>
      <c r="Y35" s="31"/>
      <c r="Z35" s="31"/>
      <c r="AA35" s="31"/>
      <c r="AB35" s="30"/>
      <c r="AC35" s="31"/>
      <c r="AD35" s="31"/>
      <c r="AE35" s="31"/>
      <c r="AF35" s="31"/>
      <c r="AG35" s="31"/>
      <c r="AH35" s="31"/>
      <c r="AI35" s="31"/>
      <c r="AJ35" s="31"/>
      <c r="AK35" s="31"/>
      <c r="AL35" s="31"/>
      <c r="AM35" s="31"/>
      <c r="AN35" s="31"/>
      <c r="AO35" s="31"/>
      <c r="AP35" s="31"/>
      <c r="AQ35" s="31"/>
      <c r="AR35" s="31"/>
      <c r="AS35" s="31"/>
      <c r="AT35" s="31"/>
      <c r="AU35" s="46"/>
      <c r="AV35" s="31"/>
      <c r="AW35" s="31"/>
      <c r="AX35" s="31"/>
      <c r="AY35" s="31"/>
      <c r="AZ35" s="31"/>
      <c r="BA35" s="31"/>
      <c r="BB35" s="31"/>
      <c r="BC35" s="31"/>
      <c r="BD35" s="31"/>
      <c r="BE35" s="31"/>
      <c r="BF35" s="31"/>
      <c r="BG35" s="31"/>
      <c r="BH35" s="31"/>
      <c r="BI35" s="31"/>
      <c r="BJ35" s="31"/>
      <c r="BK35" s="31"/>
      <c r="BL35" s="31"/>
      <c r="BM35" s="31"/>
      <c r="BN35" s="31"/>
      <c r="BO35" s="31"/>
      <c r="BP35" s="31"/>
      <c r="BQ35" s="31"/>
      <c r="BR35" s="31"/>
    </row>
    <row r="36" spans="1:70" s="14" customFormat="1" ht="24.6" customHeight="1">
      <c r="A36" s="167" t="s">
        <v>170</v>
      </c>
      <c r="B36" s="168"/>
      <c r="C36" s="169"/>
      <c r="D36" s="43">
        <f t="shared" ref="D36:O36" si="0">SUM(D18:D34)</f>
        <v>2</v>
      </c>
      <c r="E36" s="43">
        <f t="shared" si="0"/>
        <v>0</v>
      </c>
      <c r="F36" s="43">
        <f t="shared" si="0"/>
        <v>1</v>
      </c>
      <c r="G36" s="43">
        <f t="shared" si="0"/>
        <v>0</v>
      </c>
      <c r="H36" s="43">
        <f t="shared" si="0"/>
        <v>3</v>
      </c>
      <c r="I36" s="43">
        <f t="shared" si="0"/>
        <v>0</v>
      </c>
      <c r="J36" s="43">
        <f t="shared" si="0"/>
        <v>1</v>
      </c>
      <c r="K36" s="43">
        <f t="shared" si="0"/>
        <v>0</v>
      </c>
      <c r="L36" s="43">
        <f t="shared" si="0"/>
        <v>7</v>
      </c>
      <c r="M36" s="43">
        <f t="shared" si="0"/>
        <v>0</v>
      </c>
      <c r="N36" s="43">
        <f t="shared" si="0"/>
        <v>0</v>
      </c>
      <c r="O36" s="43">
        <f t="shared" si="0"/>
        <v>1</v>
      </c>
      <c r="P36" s="44"/>
      <c r="Q36" s="44"/>
      <c r="R36" s="43">
        <f>SUM(R18:R34)</f>
        <v>0</v>
      </c>
      <c r="S36" s="43">
        <f>SUM(S18:S34)</f>
        <v>0</v>
      </c>
      <c r="T36" s="43">
        <f>SUM(T18:T34)</f>
        <v>0</v>
      </c>
      <c r="U36" s="43">
        <f>SUM(U18:U34)</f>
        <v>0</v>
      </c>
      <c r="V36" s="43">
        <f>SUM(V18:V34)</f>
        <v>0</v>
      </c>
      <c r="W36" s="45"/>
      <c r="X36" s="47"/>
      <c r="Y36" s="43">
        <f t="shared" ref="Y36:AS36" si="1">SUM(Y18:Y34)</f>
        <v>4</v>
      </c>
      <c r="Z36" s="43">
        <f t="shared" si="1"/>
        <v>4</v>
      </c>
      <c r="AA36" s="43">
        <f t="shared" si="1"/>
        <v>1</v>
      </c>
      <c r="AB36" s="43">
        <f t="shared" si="1"/>
        <v>5</v>
      </c>
      <c r="AC36" s="43">
        <f t="shared" si="1"/>
        <v>2</v>
      </c>
      <c r="AD36" s="43">
        <f t="shared" si="1"/>
        <v>0</v>
      </c>
      <c r="AE36" s="43">
        <f t="shared" si="1"/>
        <v>7</v>
      </c>
      <c r="AF36" s="43">
        <f t="shared" si="1"/>
        <v>1</v>
      </c>
      <c r="AG36" s="43">
        <f t="shared" si="1"/>
        <v>0</v>
      </c>
      <c r="AH36" s="43">
        <f t="shared" si="1"/>
        <v>5</v>
      </c>
      <c r="AI36" s="43">
        <f t="shared" si="1"/>
        <v>3</v>
      </c>
      <c r="AJ36" s="43">
        <f t="shared" si="1"/>
        <v>1</v>
      </c>
      <c r="AK36" s="43">
        <f t="shared" si="1"/>
        <v>5</v>
      </c>
      <c r="AL36" s="43">
        <f t="shared" si="1"/>
        <v>2</v>
      </c>
      <c r="AM36" s="43">
        <f t="shared" si="1"/>
        <v>3</v>
      </c>
      <c r="AN36" s="43">
        <f t="shared" si="1"/>
        <v>5</v>
      </c>
      <c r="AO36" s="43">
        <f t="shared" si="1"/>
        <v>0</v>
      </c>
      <c r="AP36" s="43">
        <f t="shared" si="1"/>
        <v>6</v>
      </c>
      <c r="AQ36" s="43">
        <f t="shared" si="1"/>
        <v>2</v>
      </c>
      <c r="AR36" s="43">
        <f t="shared" si="1"/>
        <v>3</v>
      </c>
      <c r="AS36" s="43">
        <f t="shared" si="1"/>
        <v>5</v>
      </c>
      <c r="AT36" s="45"/>
      <c r="AU36" s="47"/>
      <c r="AV36" s="43">
        <f t="shared" ref="AV36:BF36" si="2">SUM(AV18:AV34)</f>
        <v>1</v>
      </c>
      <c r="AW36" s="43">
        <f t="shared" si="2"/>
        <v>5</v>
      </c>
      <c r="AX36" s="43">
        <f t="shared" si="2"/>
        <v>2</v>
      </c>
      <c r="AY36" s="43">
        <f t="shared" si="2"/>
        <v>1</v>
      </c>
      <c r="AZ36" s="43">
        <f t="shared" si="2"/>
        <v>3</v>
      </c>
      <c r="BA36" s="43">
        <f t="shared" si="2"/>
        <v>3</v>
      </c>
      <c r="BB36" s="43">
        <f t="shared" si="2"/>
        <v>0</v>
      </c>
      <c r="BC36" s="43">
        <f t="shared" si="2"/>
        <v>0</v>
      </c>
      <c r="BD36" s="43">
        <f t="shared" si="2"/>
        <v>0</v>
      </c>
      <c r="BE36" s="43">
        <f t="shared" si="2"/>
        <v>7</v>
      </c>
      <c r="BF36" s="43">
        <f t="shared" si="2"/>
        <v>1</v>
      </c>
      <c r="BG36" s="44"/>
      <c r="BH36" s="43">
        <f t="shared" ref="BH36:BP36" si="3">SUM(BH18:BH34)</f>
        <v>7</v>
      </c>
      <c r="BI36" s="43">
        <f t="shared" si="3"/>
        <v>0</v>
      </c>
      <c r="BJ36" s="43">
        <f t="shared" si="3"/>
        <v>7</v>
      </c>
      <c r="BK36" s="43">
        <f t="shared" si="3"/>
        <v>0</v>
      </c>
      <c r="BL36" s="43">
        <f t="shared" si="3"/>
        <v>1</v>
      </c>
      <c r="BM36" s="43">
        <f t="shared" si="3"/>
        <v>1</v>
      </c>
      <c r="BN36" s="43">
        <f t="shared" si="3"/>
        <v>5</v>
      </c>
      <c r="BO36" s="43">
        <f t="shared" si="3"/>
        <v>5</v>
      </c>
      <c r="BP36" s="43">
        <f t="shared" si="3"/>
        <v>5</v>
      </c>
      <c r="BQ36" s="44"/>
    </row>
    <row r="37" spans="1:70">
      <c r="L37" s="15"/>
      <c r="M37" s="15"/>
      <c r="N37" s="15"/>
      <c r="O37" s="15"/>
    </row>
    <row r="38" spans="1:70">
      <c r="L38" s="15"/>
      <c r="M38" s="15"/>
      <c r="N38" s="15"/>
      <c r="O38" s="15"/>
    </row>
    <row r="39" spans="1:70" ht="22.8" customHeight="1">
      <c r="C39" s="69" t="s">
        <v>243</v>
      </c>
      <c r="D39" s="69">
        <f t="shared" ref="D39:AI39" si="4">COUNTIFS($C$18:$C$34,3,D$18:D$34,1)</f>
        <v>0</v>
      </c>
      <c r="E39" s="69">
        <f t="shared" si="4"/>
        <v>0</v>
      </c>
      <c r="F39" s="69">
        <f t="shared" si="4"/>
        <v>0</v>
      </c>
      <c r="G39" s="69">
        <f t="shared" si="4"/>
        <v>0</v>
      </c>
      <c r="H39" s="69">
        <f t="shared" si="4"/>
        <v>1</v>
      </c>
      <c r="I39" s="69">
        <f t="shared" si="4"/>
        <v>0</v>
      </c>
      <c r="J39" s="69">
        <f t="shared" si="4"/>
        <v>0</v>
      </c>
      <c r="K39" s="69">
        <f t="shared" si="4"/>
        <v>0</v>
      </c>
      <c r="L39" s="69">
        <f t="shared" si="4"/>
        <v>1</v>
      </c>
      <c r="M39" s="69">
        <f t="shared" si="4"/>
        <v>0</v>
      </c>
      <c r="N39" s="69">
        <f t="shared" si="4"/>
        <v>0</v>
      </c>
      <c r="O39" s="69">
        <f t="shared" si="4"/>
        <v>0</v>
      </c>
      <c r="P39" s="69">
        <f t="shared" si="4"/>
        <v>0</v>
      </c>
      <c r="Q39" s="69">
        <f t="shared" si="4"/>
        <v>0</v>
      </c>
      <c r="R39" s="69">
        <f t="shared" si="4"/>
        <v>0</v>
      </c>
      <c r="S39" s="69">
        <f t="shared" si="4"/>
        <v>0</v>
      </c>
      <c r="T39" s="69">
        <f t="shared" si="4"/>
        <v>0</v>
      </c>
      <c r="U39" s="69">
        <f t="shared" si="4"/>
        <v>0</v>
      </c>
      <c r="V39" s="69">
        <f t="shared" si="4"/>
        <v>0</v>
      </c>
      <c r="W39" s="69">
        <f t="shared" si="4"/>
        <v>0</v>
      </c>
      <c r="X39" s="69">
        <f t="shared" si="4"/>
        <v>0</v>
      </c>
      <c r="Y39" s="69">
        <f t="shared" si="4"/>
        <v>0</v>
      </c>
      <c r="Z39" s="69">
        <f t="shared" si="4"/>
        <v>1</v>
      </c>
      <c r="AA39" s="69">
        <f t="shared" si="4"/>
        <v>0</v>
      </c>
      <c r="AB39" s="69">
        <f t="shared" si="4"/>
        <v>1</v>
      </c>
      <c r="AC39" s="69">
        <f t="shared" si="4"/>
        <v>0</v>
      </c>
      <c r="AD39" s="69">
        <f t="shared" si="4"/>
        <v>0</v>
      </c>
      <c r="AE39" s="69">
        <f t="shared" si="4"/>
        <v>1</v>
      </c>
      <c r="AF39" s="69">
        <f t="shared" si="4"/>
        <v>0</v>
      </c>
      <c r="AG39" s="69">
        <f t="shared" si="4"/>
        <v>0</v>
      </c>
      <c r="AH39" s="69">
        <f t="shared" si="4"/>
        <v>1</v>
      </c>
      <c r="AI39" s="69">
        <f t="shared" si="4"/>
        <v>0</v>
      </c>
      <c r="AJ39" s="69">
        <f t="shared" ref="AJ39:BQ39" si="5">COUNTIFS($C$18:$C$34,3,AJ$18:AJ$34,1)</f>
        <v>0</v>
      </c>
      <c r="AK39" s="69">
        <f t="shared" si="5"/>
        <v>1</v>
      </c>
      <c r="AL39" s="69">
        <f t="shared" si="5"/>
        <v>0</v>
      </c>
      <c r="AM39" s="69">
        <f t="shared" si="5"/>
        <v>1</v>
      </c>
      <c r="AN39" s="69">
        <f t="shared" si="5"/>
        <v>0</v>
      </c>
      <c r="AO39" s="69">
        <f t="shared" si="5"/>
        <v>0</v>
      </c>
      <c r="AP39" s="69">
        <f t="shared" si="5"/>
        <v>1</v>
      </c>
      <c r="AQ39" s="69">
        <f t="shared" si="5"/>
        <v>0</v>
      </c>
      <c r="AR39" s="69">
        <f t="shared" si="5"/>
        <v>0</v>
      </c>
      <c r="AS39" s="69">
        <f t="shared" si="5"/>
        <v>1</v>
      </c>
      <c r="AT39" s="69">
        <f t="shared" si="5"/>
        <v>0</v>
      </c>
      <c r="AU39" s="69">
        <f t="shared" si="5"/>
        <v>0</v>
      </c>
      <c r="AV39" s="69">
        <f t="shared" si="5"/>
        <v>1</v>
      </c>
      <c r="AW39" s="69">
        <f t="shared" si="5"/>
        <v>0</v>
      </c>
      <c r="AX39" s="69">
        <f t="shared" si="5"/>
        <v>1</v>
      </c>
      <c r="AY39" s="69">
        <f t="shared" si="5"/>
        <v>0</v>
      </c>
      <c r="AZ39" s="69">
        <f t="shared" si="5"/>
        <v>0</v>
      </c>
      <c r="BA39" s="69">
        <f t="shared" si="5"/>
        <v>0</v>
      </c>
      <c r="BB39" s="69">
        <f t="shared" si="5"/>
        <v>0</v>
      </c>
      <c r="BC39" s="69">
        <f t="shared" si="5"/>
        <v>0</v>
      </c>
      <c r="BD39" s="69">
        <f t="shared" si="5"/>
        <v>0</v>
      </c>
      <c r="BE39" s="69">
        <f t="shared" si="5"/>
        <v>1</v>
      </c>
      <c r="BF39" s="69">
        <f t="shared" si="5"/>
        <v>1</v>
      </c>
      <c r="BG39" s="69">
        <f t="shared" si="5"/>
        <v>0</v>
      </c>
      <c r="BH39" s="69">
        <f t="shared" si="5"/>
        <v>1</v>
      </c>
      <c r="BI39" s="69">
        <f t="shared" si="5"/>
        <v>0</v>
      </c>
      <c r="BJ39" s="69">
        <f t="shared" si="5"/>
        <v>1</v>
      </c>
      <c r="BK39" s="69">
        <f t="shared" si="5"/>
        <v>0</v>
      </c>
      <c r="BL39" s="69">
        <f t="shared" si="5"/>
        <v>1</v>
      </c>
      <c r="BM39" s="69">
        <f t="shared" si="5"/>
        <v>0</v>
      </c>
      <c r="BN39" s="69">
        <f t="shared" si="5"/>
        <v>1</v>
      </c>
      <c r="BO39" s="69">
        <f t="shared" si="5"/>
        <v>0</v>
      </c>
      <c r="BP39" s="69">
        <f t="shared" si="5"/>
        <v>1</v>
      </c>
      <c r="BQ39" s="69">
        <f t="shared" si="5"/>
        <v>0</v>
      </c>
    </row>
    <row r="40" spans="1:70" ht="22.8" customHeight="1">
      <c r="C40" s="69" t="s">
        <v>244</v>
      </c>
      <c r="D40" s="69">
        <f t="shared" ref="D40:AI40" si="6">COUNTIFS($C$18:$C$34,4,D$18:D$34,1)</f>
        <v>0</v>
      </c>
      <c r="E40" s="69">
        <f t="shared" si="6"/>
        <v>0</v>
      </c>
      <c r="F40" s="69">
        <f t="shared" si="6"/>
        <v>0</v>
      </c>
      <c r="G40" s="69">
        <f t="shared" si="6"/>
        <v>0</v>
      </c>
      <c r="H40" s="69">
        <f t="shared" si="6"/>
        <v>0</v>
      </c>
      <c r="I40" s="69">
        <f t="shared" si="6"/>
        <v>0</v>
      </c>
      <c r="J40" s="69">
        <f t="shared" si="6"/>
        <v>0</v>
      </c>
      <c r="K40" s="69">
        <f t="shared" si="6"/>
        <v>0</v>
      </c>
      <c r="L40" s="69">
        <f t="shared" si="6"/>
        <v>0</v>
      </c>
      <c r="M40" s="69">
        <f t="shared" si="6"/>
        <v>0</v>
      </c>
      <c r="N40" s="69">
        <f t="shared" si="6"/>
        <v>0</v>
      </c>
      <c r="O40" s="69">
        <f t="shared" si="6"/>
        <v>0</v>
      </c>
      <c r="P40" s="69">
        <f t="shared" si="6"/>
        <v>0</v>
      </c>
      <c r="Q40" s="69">
        <f t="shared" si="6"/>
        <v>0</v>
      </c>
      <c r="R40" s="69">
        <f t="shared" si="6"/>
        <v>0</v>
      </c>
      <c r="S40" s="69">
        <f t="shared" si="6"/>
        <v>0</v>
      </c>
      <c r="T40" s="69">
        <f t="shared" si="6"/>
        <v>0</v>
      </c>
      <c r="U40" s="69">
        <f t="shared" si="6"/>
        <v>0</v>
      </c>
      <c r="V40" s="69">
        <f t="shared" si="6"/>
        <v>0</v>
      </c>
      <c r="W40" s="69">
        <f t="shared" si="6"/>
        <v>0</v>
      </c>
      <c r="X40" s="69">
        <f t="shared" si="6"/>
        <v>0</v>
      </c>
      <c r="Y40" s="69">
        <f t="shared" si="6"/>
        <v>0</v>
      </c>
      <c r="Z40" s="69">
        <f t="shared" si="6"/>
        <v>0</v>
      </c>
      <c r="AA40" s="69">
        <f t="shared" si="6"/>
        <v>0</v>
      </c>
      <c r="AB40" s="69">
        <f t="shared" si="6"/>
        <v>0</v>
      </c>
      <c r="AC40" s="69">
        <f t="shared" si="6"/>
        <v>0</v>
      </c>
      <c r="AD40" s="69">
        <f t="shared" si="6"/>
        <v>0</v>
      </c>
      <c r="AE40" s="69">
        <f t="shared" si="6"/>
        <v>0</v>
      </c>
      <c r="AF40" s="69">
        <f t="shared" si="6"/>
        <v>0</v>
      </c>
      <c r="AG40" s="69">
        <f t="shared" si="6"/>
        <v>0</v>
      </c>
      <c r="AH40" s="69">
        <f t="shared" si="6"/>
        <v>0</v>
      </c>
      <c r="AI40" s="69">
        <f t="shared" si="6"/>
        <v>0</v>
      </c>
      <c r="AJ40" s="69">
        <f t="shared" ref="AJ40:BQ40" si="7">COUNTIFS($C$18:$C$34,4,AJ$18:AJ$34,1)</f>
        <v>0</v>
      </c>
      <c r="AK40" s="69">
        <f t="shared" si="7"/>
        <v>0</v>
      </c>
      <c r="AL40" s="69">
        <f t="shared" si="7"/>
        <v>0</v>
      </c>
      <c r="AM40" s="69">
        <f t="shared" si="7"/>
        <v>0</v>
      </c>
      <c r="AN40" s="69">
        <f t="shared" si="7"/>
        <v>0</v>
      </c>
      <c r="AO40" s="69">
        <f t="shared" si="7"/>
        <v>0</v>
      </c>
      <c r="AP40" s="69">
        <f t="shared" si="7"/>
        <v>0</v>
      </c>
      <c r="AQ40" s="69">
        <f t="shared" si="7"/>
        <v>0</v>
      </c>
      <c r="AR40" s="69">
        <f t="shared" si="7"/>
        <v>0</v>
      </c>
      <c r="AS40" s="69">
        <f t="shared" si="7"/>
        <v>0</v>
      </c>
      <c r="AT40" s="69">
        <f t="shared" si="7"/>
        <v>0</v>
      </c>
      <c r="AU40" s="69">
        <f t="shared" si="7"/>
        <v>0</v>
      </c>
      <c r="AV40" s="69">
        <f t="shared" si="7"/>
        <v>0</v>
      </c>
      <c r="AW40" s="69">
        <f t="shared" si="7"/>
        <v>0</v>
      </c>
      <c r="AX40" s="69">
        <f t="shared" si="7"/>
        <v>0</v>
      </c>
      <c r="AY40" s="69">
        <f t="shared" si="7"/>
        <v>0</v>
      </c>
      <c r="AZ40" s="69">
        <f t="shared" si="7"/>
        <v>0</v>
      </c>
      <c r="BA40" s="69">
        <f t="shared" si="7"/>
        <v>0</v>
      </c>
      <c r="BB40" s="69">
        <f t="shared" si="7"/>
        <v>0</v>
      </c>
      <c r="BC40" s="69">
        <f t="shared" si="7"/>
        <v>0</v>
      </c>
      <c r="BD40" s="69">
        <f t="shared" si="7"/>
        <v>0</v>
      </c>
      <c r="BE40" s="69">
        <f t="shared" si="7"/>
        <v>0</v>
      </c>
      <c r="BF40" s="69">
        <f t="shared" si="7"/>
        <v>0</v>
      </c>
      <c r="BG40" s="69">
        <f t="shared" si="7"/>
        <v>0</v>
      </c>
      <c r="BH40" s="69">
        <f t="shared" si="7"/>
        <v>0</v>
      </c>
      <c r="BI40" s="69">
        <f t="shared" si="7"/>
        <v>0</v>
      </c>
      <c r="BJ40" s="69">
        <f t="shared" si="7"/>
        <v>0</v>
      </c>
      <c r="BK40" s="69">
        <f t="shared" si="7"/>
        <v>0</v>
      </c>
      <c r="BL40" s="69">
        <f t="shared" si="7"/>
        <v>0</v>
      </c>
      <c r="BM40" s="69">
        <f t="shared" si="7"/>
        <v>0</v>
      </c>
      <c r="BN40" s="69">
        <f t="shared" si="7"/>
        <v>0</v>
      </c>
      <c r="BO40" s="69">
        <f t="shared" si="7"/>
        <v>0</v>
      </c>
      <c r="BP40" s="69">
        <f t="shared" si="7"/>
        <v>0</v>
      </c>
      <c r="BQ40" s="69">
        <f t="shared" si="7"/>
        <v>0</v>
      </c>
    </row>
    <row r="41" spans="1:70" ht="22.8" customHeight="1">
      <c r="C41" s="69" t="s">
        <v>245</v>
      </c>
      <c r="D41" s="69">
        <f t="shared" ref="D41:AI41" si="8">COUNTIFS($C$18:$C$34,5,D$18:D$34,1)</f>
        <v>2</v>
      </c>
      <c r="E41" s="69">
        <f t="shared" si="8"/>
        <v>0</v>
      </c>
      <c r="F41" s="69">
        <f t="shared" si="8"/>
        <v>1</v>
      </c>
      <c r="G41" s="69">
        <f t="shared" si="8"/>
        <v>0</v>
      </c>
      <c r="H41" s="69">
        <f t="shared" si="8"/>
        <v>2</v>
      </c>
      <c r="I41" s="69">
        <f t="shared" si="8"/>
        <v>0</v>
      </c>
      <c r="J41" s="69">
        <f t="shared" si="8"/>
        <v>1</v>
      </c>
      <c r="K41" s="69">
        <f t="shared" si="8"/>
        <v>0</v>
      </c>
      <c r="L41" s="69">
        <f t="shared" si="8"/>
        <v>4</v>
      </c>
      <c r="M41" s="69">
        <f t="shared" si="8"/>
        <v>0</v>
      </c>
      <c r="N41" s="69">
        <f t="shared" si="8"/>
        <v>0</v>
      </c>
      <c r="O41" s="69">
        <f t="shared" si="8"/>
        <v>1</v>
      </c>
      <c r="P41" s="69">
        <f t="shared" si="8"/>
        <v>0</v>
      </c>
      <c r="Q41" s="69">
        <f t="shared" si="8"/>
        <v>0</v>
      </c>
      <c r="R41" s="69">
        <f t="shared" si="8"/>
        <v>0</v>
      </c>
      <c r="S41" s="69">
        <f t="shared" si="8"/>
        <v>0</v>
      </c>
      <c r="T41" s="69">
        <f t="shared" si="8"/>
        <v>0</v>
      </c>
      <c r="U41" s="69">
        <f t="shared" si="8"/>
        <v>0</v>
      </c>
      <c r="V41" s="69">
        <f t="shared" si="8"/>
        <v>0</v>
      </c>
      <c r="W41" s="69">
        <f t="shared" si="8"/>
        <v>0</v>
      </c>
      <c r="X41" s="69">
        <f t="shared" si="8"/>
        <v>0</v>
      </c>
      <c r="Y41" s="69">
        <f t="shared" si="8"/>
        <v>3</v>
      </c>
      <c r="Z41" s="69">
        <f t="shared" si="8"/>
        <v>2</v>
      </c>
      <c r="AA41" s="69">
        <f t="shared" si="8"/>
        <v>1</v>
      </c>
      <c r="AB41" s="69">
        <f t="shared" si="8"/>
        <v>3</v>
      </c>
      <c r="AC41" s="69">
        <f t="shared" si="8"/>
        <v>1</v>
      </c>
      <c r="AD41" s="69">
        <f t="shared" si="8"/>
        <v>0</v>
      </c>
      <c r="AE41" s="69">
        <f t="shared" si="8"/>
        <v>5</v>
      </c>
      <c r="AF41" s="69">
        <f t="shared" si="8"/>
        <v>0</v>
      </c>
      <c r="AG41" s="69">
        <f t="shared" si="8"/>
        <v>0</v>
      </c>
      <c r="AH41" s="69">
        <f t="shared" si="8"/>
        <v>4</v>
      </c>
      <c r="AI41" s="69">
        <f t="shared" si="8"/>
        <v>1</v>
      </c>
      <c r="AJ41" s="69">
        <f t="shared" ref="AJ41:BQ41" si="9">COUNTIFS($C$18:$C$34,5,AJ$18:AJ$34,1)</f>
        <v>1</v>
      </c>
      <c r="AK41" s="69">
        <f t="shared" si="9"/>
        <v>3</v>
      </c>
      <c r="AL41" s="69">
        <f t="shared" si="9"/>
        <v>1</v>
      </c>
      <c r="AM41" s="69">
        <f t="shared" si="9"/>
        <v>1</v>
      </c>
      <c r="AN41" s="69">
        <f t="shared" si="9"/>
        <v>4</v>
      </c>
      <c r="AO41" s="69">
        <f t="shared" si="9"/>
        <v>0</v>
      </c>
      <c r="AP41" s="69">
        <f t="shared" si="9"/>
        <v>4</v>
      </c>
      <c r="AQ41" s="69">
        <f t="shared" si="9"/>
        <v>1</v>
      </c>
      <c r="AR41" s="69">
        <f t="shared" si="9"/>
        <v>2</v>
      </c>
      <c r="AS41" s="69">
        <f t="shared" si="9"/>
        <v>3</v>
      </c>
      <c r="AT41" s="69">
        <f t="shared" si="9"/>
        <v>0</v>
      </c>
      <c r="AU41" s="69">
        <f t="shared" si="9"/>
        <v>0</v>
      </c>
      <c r="AV41" s="69">
        <f t="shared" si="9"/>
        <v>0</v>
      </c>
      <c r="AW41" s="69">
        <f t="shared" si="9"/>
        <v>4</v>
      </c>
      <c r="AX41" s="69">
        <f t="shared" si="9"/>
        <v>0</v>
      </c>
      <c r="AY41" s="69">
        <f t="shared" si="9"/>
        <v>1</v>
      </c>
      <c r="AZ41" s="69">
        <f t="shared" si="9"/>
        <v>3</v>
      </c>
      <c r="BA41" s="69">
        <f t="shared" si="9"/>
        <v>3</v>
      </c>
      <c r="BB41" s="69">
        <f t="shared" si="9"/>
        <v>0</v>
      </c>
      <c r="BC41" s="69">
        <f t="shared" si="9"/>
        <v>0</v>
      </c>
      <c r="BD41" s="69">
        <f t="shared" si="9"/>
        <v>0</v>
      </c>
      <c r="BE41" s="69">
        <f t="shared" si="9"/>
        <v>4</v>
      </c>
      <c r="BF41" s="69">
        <f t="shared" si="9"/>
        <v>0</v>
      </c>
      <c r="BG41" s="69">
        <f t="shared" si="9"/>
        <v>0</v>
      </c>
      <c r="BH41" s="69">
        <f t="shared" si="9"/>
        <v>4</v>
      </c>
      <c r="BI41" s="69">
        <f t="shared" si="9"/>
        <v>0</v>
      </c>
      <c r="BJ41" s="69">
        <f t="shared" si="9"/>
        <v>4</v>
      </c>
      <c r="BK41" s="69">
        <f t="shared" si="9"/>
        <v>0</v>
      </c>
      <c r="BL41" s="69">
        <f t="shared" si="9"/>
        <v>0</v>
      </c>
      <c r="BM41" s="69">
        <f t="shared" si="9"/>
        <v>1</v>
      </c>
      <c r="BN41" s="69">
        <f t="shared" si="9"/>
        <v>2</v>
      </c>
      <c r="BO41" s="69">
        <f t="shared" si="9"/>
        <v>4</v>
      </c>
      <c r="BP41" s="69">
        <f t="shared" si="9"/>
        <v>2</v>
      </c>
      <c r="BQ41" s="69">
        <f t="shared" si="9"/>
        <v>0</v>
      </c>
    </row>
    <row r="42" spans="1:70" ht="22.8" customHeight="1">
      <c r="C42" s="69" t="s">
        <v>247</v>
      </c>
      <c r="D42" s="69">
        <f t="shared" ref="D42:AI42" si="10">COUNTIFS($C$18:$C$34,6,D$18:D$34,1)</f>
        <v>0</v>
      </c>
      <c r="E42" s="69">
        <f t="shared" si="10"/>
        <v>0</v>
      </c>
      <c r="F42" s="69">
        <f t="shared" si="10"/>
        <v>0</v>
      </c>
      <c r="G42" s="69">
        <f t="shared" si="10"/>
        <v>0</v>
      </c>
      <c r="H42" s="69">
        <f t="shared" si="10"/>
        <v>0</v>
      </c>
      <c r="I42" s="69">
        <f t="shared" si="10"/>
        <v>0</v>
      </c>
      <c r="J42" s="69">
        <f t="shared" si="10"/>
        <v>0</v>
      </c>
      <c r="K42" s="69">
        <f t="shared" si="10"/>
        <v>0</v>
      </c>
      <c r="L42" s="69">
        <f t="shared" si="10"/>
        <v>2</v>
      </c>
      <c r="M42" s="69">
        <f t="shared" si="10"/>
        <v>0</v>
      </c>
      <c r="N42" s="69">
        <f t="shared" si="10"/>
        <v>0</v>
      </c>
      <c r="O42" s="69">
        <f t="shared" si="10"/>
        <v>0</v>
      </c>
      <c r="P42" s="69">
        <f t="shared" si="10"/>
        <v>0</v>
      </c>
      <c r="Q42" s="69">
        <f t="shared" si="10"/>
        <v>0</v>
      </c>
      <c r="R42" s="69">
        <f t="shared" si="10"/>
        <v>0</v>
      </c>
      <c r="S42" s="69">
        <f t="shared" si="10"/>
        <v>0</v>
      </c>
      <c r="T42" s="69">
        <f t="shared" si="10"/>
        <v>0</v>
      </c>
      <c r="U42" s="69">
        <f t="shared" si="10"/>
        <v>0</v>
      </c>
      <c r="V42" s="69">
        <f t="shared" si="10"/>
        <v>0</v>
      </c>
      <c r="W42" s="69">
        <f t="shared" si="10"/>
        <v>0</v>
      </c>
      <c r="X42" s="69">
        <f t="shared" si="10"/>
        <v>0</v>
      </c>
      <c r="Y42" s="69">
        <f t="shared" si="10"/>
        <v>1</v>
      </c>
      <c r="Z42" s="69">
        <f t="shared" si="10"/>
        <v>1</v>
      </c>
      <c r="AA42" s="69">
        <f t="shared" si="10"/>
        <v>0</v>
      </c>
      <c r="AB42" s="69">
        <f t="shared" si="10"/>
        <v>1</v>
      </c>
      <c r="AC42" s="69">
        <f t="shared" si="10"/>
        <v>1</v>
      </c>
      <c r="AD42" s="69">
        <f t="shared" si="10"/>
        <v>0</v>
      </c>
      <c r="AE42" s="69">
        <f t="shared" si="10"/>
        <v>1</v>
      </c>
      <c r="AF42" s="69">
        <f t="shared" si="10"/>
        <v>1</v>
      </c>
      <c r="AG42" s="69">
        <f t="shared" si="10"/>
        <v>0</v>
      </c>
      <c r="AH42" s="69">
        <f t="shared" si="10"/>
        <v>0</v>
      </c>
      <c r="AI42" s="69">
        <f t="shared" si="10"/>
        <v>2</v>
      </c>
      <c r="AJ42" s="69">
        <f t="shared" ref="AJ42:BQ42" si="11">COUNTIFS($C$18:$C$34,6,AJ$18:AJ$34,1)</f>
        <v>0</v>
      </c>
      <c r="AK42" s="69">
        <f t="shared" si="11"/>
        <v>1</v>
      </c>
      <c r="AL42" s="69">
        <f t="shared" si="11"/>
        <v>1</v>
      </c>
      <c r="AM42" s="69">
        <f t="shared" si="11"/>
        <v>1</v>
      </c>
      <c r="AN42" s="69">
        <f t="shared" si="11"/>
        <v>1</v>
      </c>
      <c r="AO42" s="69">
        <f t="shared" si="11"/>
        <v>0</v>
      </c>
      <c r="AP42" s="69">
        <f t="shared" si="11"/>
        <v>1</v>
      </c>
      <c r="AQ42" s="69">
        <f t="shared" si="11"/>
        <v>1</v>
      </c>
      <c r="AR42" s="69">
        <f t="shared" si="11"/>
        <v>1</v>
      </c>
      <c r="AS42" s="69">
        <f t="shared" si="11"/>
        <v>1</v>
      </c>
      <c r="AT42" s="69">
        <f t="shared" si="11"/>
        <v>0</v>
      </c>
      <c r="AU42" s="69">
        <f t="shared" si="11"/>
        <v>0</v>
      </c>
      <c r="AV42" s="69">
        <f t="shared" si="11"/>
        <v>0</v>
      </c>
      <c r="AW42" s="69">
        <f t="shared" si="11"/>
        <v>1</v>
      </c>
      <c r="AX42" s="69">
        <f t="shared" si="11"/>
        <v>1</v>
      </c>
      <c r="AY42" s="69">
        <f t="shared" si="11"/>
        <v>0</v>
      </c>
      <c r="AZ42" s="69">
        <f t="shared" si="11"/>
        <v>0</v>
      </c>
      <c r="BA42" s="69">
        <f t="shared" si="11"/>
        <v>0</v>
      </c>
      <c r="BB42" s="69">
        <f t="shared" si="11"/>
        <v>0</v>
      </c>
      <c r="BC42" s="69">
        <f t="shared" si="11"/>
        <v>0</v>
      </c>
      <c r="BD42" s="69">
        <f t="shared" si="11"/>
        <v>0</v>
      </c>
      <c r="BE42" s="69">
        <f t="shared" si="11"/>
        <v>2</v>
      </c>
      <c r="BF42" s="69">
        <f t="shared" si="11"/>
        <v>0</v>
      </c>
      <c r="BG42" s="69">
        <f t="shared" si="11"/>
        <v>0</v>
      </c>
      <c r="BH42" s="69">
        <f t="shared" si="11"/>
        <v>2</v>
      </c>
      <c r="BI42" s="69">
        <f t="shared" si="11"/>
        <v>0</v>
      </c>
      <c r="BJ42" s="69">
        <f t="shared" si="11"/>
        <v>2</v>
      </c>
      <c r="BK42" s="69">
        <f t="shared" si="11"/>
        <v>0</v>
      </c>
      <c r="BL42" s="69">
        <f t="shared" si="11"/>
        <v>0</v>
      </c>
      <c r="BM42" s="69">
        <f t="shared" si="11"/>
        <v>0</v>
      </c>
      <c r="BN42" s="69">
        <f t="shared" si="11"/>
        <v>2</v>
      </c>
      <c r="BO42" s="69">
        <f t="shared" si="11"/>
        <v>1</v>
      </c>
      <c r="BP42" s="69">
        <f t="shared" si="11"/>
        <v>2</v>
      </c>
      <c r="BQ42" s="69">
        <f t="shared" si="11"/>
        <v>0</v>
      </c>
    </row>
    <row r="43" spans="1:70">
      <c r="L43" s="15"/>
      <c r="M43" s="15"/>
      <c r="N43" s="15"/>
      <c r="O43" s="15"/>
    </row>
    <row r="44" spans="1:70">
      <c r="L44" s="15"/>
      <c r="M44" s="15"/>
      <c r="N44" s="15"/>
      <c r="O44" s="15"/>
    </row>
  </sheetData>
  <autoFilter ref="A17:BR34"/>
  <mergeCells count="78">
    <mergeCell ref="AU13:AU15"/>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 ref="X13:X15"/>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D13:AD15"/>
    <mergeCell ref="AN13:AN15"/>
    <mergeCell ref="AO13:AO15"/>
    <mergeCell ref="AP13:AP15"/>
    <mergeCell ref="AQ13:AQ15"/>
    <mergeCell ref="AF13:AF15"/>
    <mergeCell ref="AG13:AG15"/>
    <mergeCell ref="AH13:AH15"/>
    <mergeCell ref="AI13:AI15"/>
    <mergeCell ref="AJ13:AJ15"/>
    <mergeCell ref="AK13:AK15"/>
    <mergeCell ref="A36:C36"/>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4"/>
  <dataValidations count="3">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35 WVJ35 WLN35 WBR35 VRV35 VHZ35 UYD35 UOH35 UEL35 TUP35 TKT35 TAX35 SRB35 SHF35 RXJ35 RNN35 RDR35 QTV35 QJZ35 QAD35 PQH35 PGL35 OWP35 OMT35 OCX35 NTB35 NJF35 MZJ35 MPN35 MFR35 LVV35 LLZ35 LCD35 KSH35 KIL35 JYP35 JOT35 JEX35 IVB35 ILF35 IBJ35 HRN35 HHR35 GXV35 GNZ35 GED35 FUH35 FKL35 FAP35 EQT35 EGX35 DXB35 DNF35 DDJ35 CTN35 CJR35 BZV35 BPZ35 BGD35 AWH35 AML35 ACP35 ST35 IX35 BC35 WWD35 WMH35 WCL35 VSP35 VIT35 UYX35 UPB35 UFF35 TVJ35 TLN35 TBR35 SRV35 SHZ35 RYD35 ROH35 REL35 QUP35 QKT35 QAX35 PRB35 PHF35 OXJ35 ONN35 ODR35 NTV35 NJZ35 NAD35 MQH35 MGL35 LWP35 LMT35 LCX35 KTB35 KJF35 JZJ35 JPN35 JFR35 IVV35 ILZ35 ICD35 HSH35 HIL35 GYP35 GOT35 GEX35 FVB35 FLF35 FBJ35 ERN35 EHR35 DXV35 DNZ35 DED35 CUH35 CKL35 CAP35 BQT35 BGX35 AXB35 ANF35 ADJ35 TN35 JR35 WWL35 WMP35 WCT35 VSX35 VJB35 UZF35 UPJ35 UFN35 TVR35 TLV35 TBZ35 SSD35 SIH35 RYL35 ROP35 RET35 QUX35 QLB35 QBF35 PRJ35 PHN35 OXR35 ONV35 ODZ35 NUD35 NKH35 NAL35 MQP35 MGT35 LWX35 LNB35 LDF35 KTJ35 KJN35 JZR35 JPV35 JFZ35 IWD35 IMH35 ICL35 HSP35 HIT35 GYX35 GPB35 GFF35 FVJ35 FLN35 FBR35 ERV35 EHZ35 DYD35 DOH35 DEL35 CUP35 CKT35 CAX35 BRB35 BHF35 AXJ35 ANN35 ADR35 TV35 JZ35 WWJ35 WMN35 WCR35 VSV35 VIZ35 UZD35 UPH35 UFL35 TVP35 TLT35 TBX35 SSB35 SIF35 RYJ35 RON35 RER35 QUV35 QKZ35 QBD35 PRH35 PHL35 OXP35 ONT35 ODX35 NUB35 NKF35 NAJ35 MQN35 MGR35 LWV35 LMZ35 LDD35 KTH35 KJL35 JZP35 JPT35 JFX35 IWB35 IMF35 ICJ35 HSN35 HIR35 GYV35 GOZ35 GFD35 FVH35 FLL35 FBP35 ERT35 EHX35 DYB35 DOF35 DEJ35 CUN35 CKR35 CAV35 BQZ35 BHD35 AXH35 ANL35 ADP35 TT35 JX35 WWH35 WML35 WCP35 VST35 VIX35 UZB35 UPF35 UFJ35 TVN35 TLR35 TBV35 SRZ35 SID35 RYH35 ROL35 REP35 QUT35 QKX35 QBB35 PRF35 PHJ35 OXN35 ONR35 ODV35 NTZ35 NKD35 NAH35 MQL35 MGP35 LWT35 LMX35 LDB35 KTF35 KJJ35 JZN35 JPR35 JFV35 IVZ35 IMD35 ICH35 HSL35 HIP35 GYT35 GOX35 GFB35 FVF35 FLJ35 FBN35 ERR35 EHV35 DXZ35 DOD35 DEH35 CUL35 CKP35 CAT35 BQX35 BHB35 AXF35 ANJ35 ADN35 TR35 JV35 WWF35 WMJ35 WCN35 VSR35 VIV35 UYZ35 UPD35 UFH35 TVL35 TLP35 TBT35 SRX35 SIB35 RYF35 ROJ35 REN35 QUR35 QKV35 QAZ35 PRD35 PHH35 OXL35 ONP35 ODT35 NTX35 NKB35 NAF35 MQJ35 MGN35 LWR35 LMV35 LCZ35 KTD35 KJH35 JZL35 JPP35 JFT35 IVX35 IMB35 ICF35 HSJ35 HIN35 GYR35 GOV35 GEZ35 FVD35 FLH35 FBL35 ERP35 EHT35 DXX35 DOB35 DEF35 CUJ35 CKN35 CAR35 BQV35 BGZ35 AXD35 ANH35 ADL35 TP35 JT35 WVX35 WMB35 WCF35 VSJ35 VIN35 UYR35 UOV35 UEZ35 TVD35 TLH35 TBL35 SRP35 SHT35 RXX35 ROB35 REF35 QUJ35 QKN35 QAR35 PQV35 PGZ35 OXD35 ONH35 ODL35 NTP35 NJT35 MZX35 MQB35 MGF35 LWJ35 LMN35 LCR35 KSV35 KIZ35 JZD35 JPH35 JFL35 IVP35 ILT35 IBX35 HSB35 HIF35 GYJ35 GON35 GER35 FUV35 FKZ35 FBD35 ERH35 EHL35 DXP35 DNT35 DDX35 CUB35 CKF35 CAJ35 BQN35 BGR35 AWV35 AMZ35 ADD35 TH35 JL35 WWB35 WMF35 WCJ35 VSN35 VIR35 UYV35 UOZ35 UFD35 TVH35 TLL35 TBP35 SRT35 SHX35 RYB35 ROF35 REJ35 QUN35 QKR35 QAV35 PQZ35 PHD35 OXH35 ONL35 ODP35 NTT35 NJX35 NAB35 MQF35 MGJ35 LWN35 LMR35 LCV35 KSZ35 KJD35 JZH35 JPL35 JFP35 IVT35 ILX35 ICB35 HSF35 HIJ35 GYN35 GOR35 GEV35 FUZ35 FLD35 FBH35 ERL35 EHP35 DXT35 DNX35 DEB35 CUF35 CKJ35 CAN35 BQR35 BGV35 AWZ35 AND35 ADH35 TL35 JP35 WVZ35 WMD35 WCH35 VSL35 VIP35 UYT35 UOX35 UFB35 TVF35 TLJ35 TBN35 SRR35 SHV35 RXZ35 ROD35 REH35 QUL35 QKP35 QAT35 PQX35 PHB35 OXF35 ONJ35 ODN35 NTR35 NJV35 MZZ35 MQD35 MGH35 LWL35 LMP35 LCT35 KSX35 KJB35 JZF35 JPJ35 JFN35 IVR35 ILV35 IBZ35 HSD35 HIH35 GYL35 GOP35 GET35 FUX35 FLB35 FBF35 ERJ35 EHN35 DXR35 DNV35 DDZ35 CUD35 CKH35 CAL35 BQP35 BGT35 AWX35 ANB35 ADF35 TJ35 JN35 BQ35:BR35 WVV35 WLZ35 WCD35 VSH35 VIL35 UYP35 UOT35 UEX35 TVB35 TLF35 TBJ35 SRN35 SHR35 RXV35 RNZ35 RED35 QUH35 QKL35 QAP35 PQT35 PGX35 OXB35 ONF35 ODJ35 NTN35 NJR35 MZV35 MPZ35 MGD35 LWH35 LML35 LCP35 KST35 KIX35 JZB35 JPF35 JFJ35 IVN35 ILR35 IBV35 HRZ35 HID35 GYH35 GOL35 GEP35 FUT35 FKX35 FBB35 ERF35 EHJ35 DXN35 DNR35 DDV35 CTZ35 CKD35 CAH35 BQL35 BGP35 AWT35 AMX35 ADB35 TF35 JJ35 BO35 WVT35 WLX35 WCB35 VSF35 VIJ35 UYN35 UOR35 UEV35 TUZ35 TLD35 TBH35 SRL35 SHP35 RXT35 RNX35 REB35 QUF35 QKJ35 QAN35 PQR35 PGV35 OWZ35 OND35 ODH35 NTL35 NJP35 MZT35 MPX35 MGB35 LWF35 LMJ35 LCN35 KSR35 KIV35 JYZ35 JPD35 JFH35 IVL35 ILP35 IBT35 HRX35 HIB35 GYF35 GOJ35 GEN35 FUR35 FKV35 FAZ35 ERD35 EHH35 DXL35 DNP35 DDT35 CTX35 CKB35 CAF35 BQJ35 BGN35 AWR35 AMV35 ACZ35 TD35 JH35 BM35 WVR35 WLV35 WBZ35 VSD35 VIH35 UYL35 UOP35 UET35 TUX35 TLB35 TBF35 SRJ35 SHN35 RXR35 RNV35 RDZ35 QUD35 QKH35 QAL35 PQP35 PGT35 OWX35 ONB35 ODF35 NTJ35 NJN35 MZR35 MPV35 MFZ35 LWD35 LMH35 LCL35 KSP35 KIT35 JYX35 JPB35 JFF35 IVJ35 ILN35 IBR35 HRV35 HHZ35 GYD35 GOH35 GEL35 FUP35 FKT35 FAX35 ERB35 EHF35 DXJ35 DNN35 DDR35 CTV35 CJZ35 CAD35 BQH35 BGL35 AWP35 AMT35 ACX35 TB35 JF35 BK35 WVP35 WLT35 WBX35 VSB35 VIF35 UYJ35 UON35 UER35 TUV35 TKZ35 TBD35 SRH35 SHL35 RXP35 RNT35 RDX35 QUB35 QKF35 QAJ35 PQN35 PGR35 OWV35 OMZ35 ODD35 NTH35 NJL35 MZP35 MPT35 MFX35 LWB35 LMF35 LCJ35 KSN35 KIR35 JYV35 JOZ35 JFD35 IVH35 ILL35 IBP35 HRT35 HHX35 GYB35 GOF35 GEJ35 FUN35 FKR35 FAV35 EQZ35 EHD35 DXH35 DNL35 DDP35 CTT35 CJX35 CAB35 BQF35 BGJ35 AWN35 AMR35 ACV35 SZ35 JD35 BI35 WVN35 WLR35 WBV35 VRZ35 VID35 UYH35 UOL35 UEP35 TUT35 TKX35 TBB35 SRF35 SHJ35 RXN35 RNR35 RDV35 QTZ35 QKD35 QAH35 PQL35 PGP35 OWT35 OMX35 ODB35 NTF35 NJJ35 MZN35 MPR35 MFV35 LVZ35 LMD35 LCH35 KSL35 KIP35 JYT35 JOX35 JFB35 IVF35 ILJ35 IBN35 HRR35 HHV35 GXZ35 GOD35 GEH35 FUL35 FKP35 FAT35 EQX35 EHB35 DXF35 DNJ35 DDN35 CTR35 CJV35 BZZ35 BQD35 BGH35 AWL35 AMP35 ACT35 SX35 JB35 BG35 WVL35 WLP35 WBT35 VRX35 VIB35 UYF35 UOJ35 UEN35 TUR35 TKV35 TAZ35 SRD35 SHH35 RXL35 RNP35 RDT35 QTX35 QKB35 QAF35 PQJ35 PGN35 OWR35 OMV35 OCZ35 NTD35 NJH35 MZL35 MPP35 MFT35 LVX35 LMB35 LCF35 KSJ35 KIN35 JYR35 JOV35 JEZ35 IVD35 ILH35 IBL35 HRP35 HHT35 GXX35 GOB35 GEF35 FUJ35 FKN35 FAR35 EQV35 EGZ35 DXD35 DNH35 DDL35 CTP35 CJT35 BZX35 BQB35 BGF35 AWJ35 AMN35 ACR35 SV35 IZ35 BE35 WWN35 WMR35 WCV35 VSZ35 VJD35 UZH35 UPL35 UFP35 TVT35 TLX35 TCB35 SSF35 SIJ35 RYN35 ROR35 REV35 QUZ35 QLD35 QBH35 PRL35 PHP35 OXT35 ONX35 OEB35 NUF35 NKJ35 NAN35 MQR35 MGV35 LWZ35 LND35 LDH35 KTL35 KJP35 JZT35 JPX35 JGB35 IWF35 IMJ35 ICN35 HSR35 HIV35 GYZ35 GPD35 GFH35 FVL35 FLP35 FBT35 ERX35 EIB35 DYF35 DOJ35 DEN35 CUR35 CKV35 CAZ35 BRD35 BHH35 AXL35 ANP35 ADT35 TX35 KB35 WVH35 WLL35 WBP35 VRT35 VHX35 UYB35 UOF35 UEJ35 TUN35 TKR35 TAV35 SQZ35 SHD35 RXH35 RNL35 RDP35 QTT35 QJX35 QAB35 PQF35 PGJ35 OWN35 OMR35 OCV35 NSZ35 NJD35 MZH35 MPL35 MFP35 LVT35 LLX35 LCB35 KSF35 KIJ35 JYN35 JOR35 JEV35 IUZ35 ILD35 IBH35 HRL35 HHP35 GXT35 GNX35 GEB35 FUF35 FKJ35 FAN35 EQR35 EGV35 DWZ35 DND35 DDH35 CTL35 CJP35 BZT35 BPX35 BGB35 AWF35 AMJ35 ACN35 SR35 BA35">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35:IT35 WTW35:WTX35 WKA35:WKB35 WAE35:WAF35 VQI35:VQJ35 VGM35:VGN35 UWQ35:UWR35 UMU35:UMV35 UCY35:UCZ35 TTC35:TTD35 TJG35:TJH35 SZK35:SZL35 SPO35:SPP35 SFS35:SFT35 RVW35:RVX35 RMA35:RMB35 RCE35:RCF35 QSI35:QSJ35 QIM35:QIN35 PYQ35:PYR35 POU35:POV35 PEY35:PEZ35 OVC35:OVD35 OLG35:OLH35 OBK35:OBL35 NRO35:NRP35 NHS35:NHT35 MXW35:MXX35 MOA35:MOB35 MEE35:MEF35 LUI35:LUJ35 LKM35:LKN35 LAQ35:LAR35 KQU35:KQV35 KGY35:KGZ35 JXC35:JXD35 JNG35:JNH35 JDK35:JDL35 ITO35:ITP35 IJS35:IJT35 HZW35:HZX35 HQA35:HQB35 HGE35:HGF35 GWI35:GWJ35 GMM35:GMN35 GCQ35:GCR35 FSU35:FSV35 FIY35:FIZ35 EZC35:EZD35 EPG35:EPH35 EFK35:EFL35 DVO35:DVP35 DLS35:DLT35 DBW35:DBX35 CSA35:CSB35 CIE35:CIF35 BYI35:BYJ35 BOM35:BON35 BEQ35:BER35 AUU35:AUV35 AKY35:AKZ35 ABC35:ABD35 RG35:RH35 HK35:HL35 WTK35:WTN35 WJO35:WJR35 VZS35:VZV35 VPW35:VPZ35 VGA35:VGD35 UWE35:UWH35 UMI35:UML35 UCM35:UCP35 TSQ35:TST35 TIU35:TIX35 SYY35:SZB35 SPC35:SPF35 SFG35:SFJ35 RVK35:RVN35 RLO35:RLR35 RBS35:RBV35 QRW35:QRZ35 QIA35:QID35 PYE35:PYH35 POI35:POL35 PEM35:PEP35 OUQ35:OUT35 OKU35:OKX35 OAY35:OBB35 NRC35:NRF35 NHG35:NHJ35 MXK35:MXN35 MNO35:MNR35 MDS35:MDV35 LTW35:LTZ35 LKA35:LKD35 LAE35:LAH35 KQI35:KQL35 KGM35:KGP35 JWQ35:JWT35 JMU35:JMX35 JCY35:JDB35 ITC35:ITF35 IJG35:IJJ35 HZK35:HZN35 HPO35:HPR35 HFS35:HFV35 GVW35:GVZ35 GMA35:GMD35 GCE35:GCH35 FSI35:FSL35 FIM35:FIP35 EYQ35:EYT35 EOU35:EOX35 EEY35:EFB35 DVC35:DVF35 DLG35:DLJ35 DBK35:DBN35 CRO35:CRR35 CHS35:CHV35 BXW35:BXZ35 BOA35:BOD35 BEE35:BEH35 AUI35:AUL35 AKM35:AKP35 AAQ35:AAT35 QU35:QX35 GY35:HB35 WTP35:WTQ35 WJT35:WJU35 VZX35:VZY35 VQB35:VQC35 VGF35:VGG35 UWJ35:UWK35 UMN35:UMO35 UCR35:UCS35 TSV35:TSW35 TIZ35:TJA35 SZD35:SZE35 SPH35:SPI35 SFL35:SFM35 RVP35:RVQ35 RLT35:RLU35 RBX35:RBY35 QSB35:QSC35 QIF35:QIG35 PYJ35:PYK35 PON35:POO35 PER35:PES35 OUV35:OUW35 OKZ35:OLA35 OBD35:OBE35 NRH35:NRI35 NHL35:NHM35 MXP35:MXQ35 MNT35:MNU35 MDX35:MDY35 LUB35:LUC35 LKF35:LKG35 LAJ35:LAK35 KQN35:KQO35 KGR35:KGS35 JWV35:JWW35 JMZ35:JNA35 JDD35:JDE35 ITH35:ITI35 IJL35:IJM35 HZP35:HZQ35 HPT35:HPU35 HFX35:HFY35 GWB35:GWC35 GMF35:GMG35 GCJ35:GCK35 FSN35:FSO35 FIR35:FIS35 EYV35:EYW35 EOZ35:EPA35 EFD35:EFE35 DVH35:DVI35 DLL35:DLM35 DBP35:DBQ35 CRT35:CRU35 CHX35:CHY35 BYB35:BYC35 BOF35:BOG35 BEJ35:BEK35 AUN35:AUO35 AKR35:AKS35 AAV35:AAW35 QZ35:RA35 HD35:HE35 WUE35:WUH35 WKI35:WKL35 WAM35:WAP35 VQQ35:VQT35 VGU35:VGX35 UWY35:UXB35 UNC35:UNF35 UDG35:UDJ35 TTK35:TTN35 TJO35:TJR35 SZS35:SZV35 SPW35:SPZ35 SGA35:SGD35 RWE35:RWH35 RMI35:RML35 RCM35:RCP35 QSQ35:QST35 QIU35:QIX35 PYY35:PZB35 PPC35:PPF35 PFG35:PFJ35 OVK35:OVN35 OLO35:OLR35 OBS35:OBV35 NRW35:NRZ35 NIA35:NID35 MYE35:MYH35 MOI35:MOL35 MEM35:MEP35 LUQ35:LUT35 LKU35:LKX35 LAY35:LBB35 KRC35:KRF35 KHG35:KHJ35 JXK35:JXN35 JNO35:JNR35 JDS35:JDV35 ITW35:ITZ35 IKA35:IKD35 IAE35:IAH35 HQI35:HQL35 HGM35:HGP35 GWQ35:GWT35 GMU35:GMX35 GCY35:GDB35 FTC35:FTF35 FJG35:FJJ35 EZK35:EZN35 EPO35:EPR35 EFS35:EFV35 DVW35:DVZ35 DMA35:DMD35 DCE35:DCH35 CSI35:CSL35 CIM35:CIP35 BYQ35:BYT35 BOU35:BOX35 BEY35:BFB35 AVC35:AVF35 ALG35:ALJ35 ABK35:ABN35 RO35:RR35 HS35:HV35 X35:AA35 WUJ35:WUL35 WKN35:WKP35 WAR35:WAT35 VQV35:VQX35 VGZ35:VHB35 UXD35:UXF35 UNH35:UNJ35 UDL35:UDN35 TTP35:TTR35 TJT35:TJV35 SZX35:SZZ35 SQB35:SQD35 SGF35:SGH35 RWJ35:RWL35 RMN35:RMP35 RCR35:RCT35 QSV35:QSX35 QIZ35:QJB35 PZD35:PZF35 PPH35:PPJ35 PFL35:PFN35 OVP35:OVR35 OLT35:OLV35 OBX35:OBZ35 NSB35:NSD35 NIF35:NIH35 MYJ35:MYL35 MON35:MOP35 MER35:MET35 LUV35:LUX35 LKZ35:LLB35 LBD35:LBF35 KRH35:KRJ35 KHL35:KHN35 JXP35:JXR35 JNT35:JNV35 JDX35:JDZ35 IUB35:IUD35 IKF35:IKH35 IAJ35:IAL35 HQN35:HQP35 HGR35:HGT35 GWV35:GWX35 GMZ35:GNB35 GDD35:GDF35 FTH35:FTJ35 FJL35:FJN35 EZP35:EZR35 EPT35:EPV35 EFX35:EFZ35 DWB35:DWD35 DMF35:DMH35 DCJ35:DCL35 CSN35:CSP35 CIR35:CIT35 BYV35:BYX35 BOZ35:BPB35 BFD35:BFF35 AVH35:AVJ35 ALL35:ALN35 ABP35:ABR35 RT35:RV35 HX35:HZ35 AC35:AE35 WUN35:WVF35 WKR35:WLJ35 WAV35:WBN35 VQZ35:VRR35 VHD35:VHV35 UXH35:UXZ35 UNL35:UOD35 UDP35:UEH35 TTT35:TUL35 TJX35:TKP35 TAB35:TAT35 SQF35:SQX35 SGJ35:SHB35 RWN35:RXF35 RMR35:RNJ35 RCV35:RDN35 QSZ35:QTR35 QJD35:QJV35 PZH35:PZZ35 PPL35:PQD35 PFP35:PGH35 OVT35:OWL35 OLX35:OMP35 OCB35:OCT35 NSF35:NSX35 NIJ35:NJB35 MYN35:MZF35 MOR35:MPJ35 MEV35:MFN35 LUZ35:LVR35 LLD35:LLV35 LBH35:LBZ35 KRL35:KSD35 KHP35:KIH35 JXT35:JYL35 JNX35:JOP35 JEB35:JET35 IUF35:IUX35 IKJ35:ILB35 IAN35:IBF35 HQR35:HRJ35 HGV35:HHN35 GWZ35:GXR35 GND35:GNV35 GDH35:GDZ35 FTL35:FUD35 FJP35:FKH35 EZT35:FAL35 EPX35:EQP35 EGB35:EGT35 DWF35:DWX35 DMJ35:DNB35 DCN35:DDF35 CSR35:CTJ35 CIV35:CJN35 BYZ35:BZR35 BPD35:BPV35 BFH35:BFZ35 AVL35:AWD35 ALP35:AMH35 ABT35:ACL35 RX35:SP35 AG35:AY35 HQ35 WTU35 WJY35 WAC35 VQG35 VGK35 UWO35 UMS35 UCW35 TTA35 TJE35 SZI35 SPM35 SFQ35 RVU35 RLY35 RCC35 QSG35 QIK35 PYO35 POS35 PEW35 OVA35 OLE35 OBI35 NRM35 NHQ35 MXU35 MNY35 MEC35 LUG35 LKK35 LAO35 KQS35 KGW35 JXA35 JNE35 JDI35 ITM35 IJQ35 HZU35 HPY35 HGC35 GWG35 GMK35 GCO35 FSS35 FIW35 EZA35 EPE35 EFI35 DVM35 DLQ35 DBU35 CRY35 CIC35 BYG35 BOK35 BEO35 AUS35 AKW35 ABA35 RE35 HI35 WUC35 WKG35 WAK35 VQO35 VGS35 UWW35 UNA35 UDE35 TTI35 TJM35 SZQ35 SPU35 SFY35 RWC35 RMG35 RCK35 QSO35 QIS35 PYW35 PPA35 PFE35 OVI35 OLM35 OBQ35 NRU35 NHY35 MYC35 MOG35 MEK35 LUO35 LKS35 LAW35 KRA35 KHE35 JXI35 JNM35 JDQ35 ITU35 IJY35 IAC35 HQG35 HGK35 GWO35 GMS35 GCW35 FTA35 FJE35 EZI35 EPM35 EFQ35 DVU35 DLY35 DCC35 CSG35 CIK35 BYO35 BOS35 BEW35 AVA35 ALE35 ABI35 RM35 V35 HO35 WTS35 WJW35 WAA35 VQE35 VGI35 UWM35 UMQ35 UCU35 TSY35 TJC35 SZG35 SPK35 SFO35 RVS35 RLW35 RCA35 QSE35 QII35 PYM35 POQ35 PEU35 OUY35 OLC35 OBG35 NRK35 NHO35 MXS35 MNW35 MEA35 LUE35 LKI35 LAM35 KQQ35 KGU35 JWY35 JNC35 JDG35 ITK35 IJO35 HZS35 HPW35 HGA35 GWE35 GMI35 GCM35 FSQ35 FIU35 EYY35 EPC35 EFG35 DVK35 DLO35 DBS35 CRW35 CIA35 BYE35 BOI35 BEM35 AUQ35 AKU35 AAY35 RC35 HG35 D17:O17 WUA35 WKE35 WAI35 VQM35 VGQ35 UWU35 UMY35 UDC35 TTG35 TJK35 SZO35 SPS35 SFW35 RWA35 RME35 RCI35 QSM35 QIQ35 PYU35 POY35 PFC35 OVG35 OLK35 OBO35 NRS35 NHW35 MYA35 MOE35 MEI35 LUM35 LKQ35 LAU35 KQY35 KHC35 JXG35 JNK35 JDO35 ITS35 IJW35 IAA35 HQE35 HGI35 GWM35 GMQ35 GCU35 FSY35 FJC35 EZG35 EPK35 EFO35 DVS35 DLW35 DCA35 CSE35 CII35 BYM35 BOQ35 BEU35 AUY35 ALC35 ABG35 RK35 T35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35:Q35 D35:G35 I35:J35 N35 L35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35 HW35 RS35 ABO35 ALK35 AVG35 BFC35 BOY35 BYU35 CIQ35 CSM35 DCI35 DME35 DWA35 EFW35 EPS35 EZO35 FJK35 FTG35 GDC35 GMY35 GWU35 HGQ35 HQM35 IAI35 IKE35 IUA35 JDW35 JNS35 JXO35 KHK35 KRG35 LBC35 LKY35 LUU35 MEQ35 MOM35 MYI35 NIE35 NSA35 OBW35 OLS35 OVO35 PFK35 PPG35 PZC35 QIY35 QSU35 RCQ35 RMM35 RWI35 SGE35 SQA35 SZW35 TJS35 TTO35 UDK35 UNG35 UXC35 VGY35 VQU35 WAQ35 WKM35 WUI35 HF35 RB35 AAX35 AKT35 AUP35 BEL35 BOH35 BYD35 CHZ35 CRV35 DBR35 DLN35 DVJ35 EFF35 EPB35 EYX35 FIT35 FSP35 GCL35 GMH35 GWD35 HFZ35 HPV35 HZR35 IJN35 ITJ35 JDF35 JNB35 JWX35 KGT35 KQP35 LAL35 LKH35 LUD35 MDZ35 MNV35 MXR35 NHN35 NRJ35 OBF35 OLB35 OUX35 PET35 POP35 PYL35 QIH35 QSD35 RBZ35 RLV35 RVR35 SFN35 SPJ35 SZF35 TJB35 TSX35 UCT35 UMP35 UWL35 VGH35 VQD35 VZZ35 WJV35 WTR35 U35 HP35 RL35 ABH35 ALD35 AUZ35 BEV35 BOR35 BYN35 CIJ35 CSF35 DCB35 DLX35 DVT35 EFP35 EPL35 EZH35 FJD35 FSZ35 GCV35 GMR35 GWN35 HGJ35 HQF35 IAB35 IJX35 ITT35 JDP35 JNL35 JXH35 KHD35 KQZ35 LAV35 LKR35 LUN35 MEJ35 MOF35 MYB35 NHX35 NRT35 OBP35 OLL35 OVH35 PFD35 POZ35 PYV35 QIR35 QSN35 RCJ35 RMF35 RWB35 SFX35 SPT35 SZP35 TJL35 TTH35 UDD35 UMZ35 UWV35 VGR35 VQN35 WAJ35 WKF35 WUB35 HC35 QY35 AAU35 AKQ35 AUM35 BEI35 BOE35 BYA35 CHW35 CRS35 DBO35 DLK35 DVG35 EFC35 EOY35 EYU35 FIQ35 FSM35 GCI35 GME35 GWA35 HFW35 HPS35 HZO35 IJK35 ITG35 JDC35 JMY35 JWU35 KGQ35 KQM35 LAI35 LKE35 LUA35 MDW35 MNS35 MXO35 NHK35 NRG35 OBC35 OKY35 OUU35 PEQ35 POM35 PYI35 QIE35 QSA35 RBW35 RLS35 RVO35 SFK35 SPG35 SZC35 TIY35 TSU35 UCQ35 UMM35 UWI35 VGE35 VQA35 VZW35 WJS35 WTO35 HH35 RD35 AAZ35 AKV35 AUR35 BEN35 BOJ35 BYF35 CIB35 CRX35 DBT35 DLP35 DVL35 EFH35 EPD35 EYZ35 FIV35 FSR35 GCN35 GMJ35 GWF35 HGB35 HPX35 HZT35 IJP35 ITL35 JDH35 JND35 JWZ35 KGV35 KQR35 LAN35 LKJ35 LUF35 MEB35 MNX35 MXT35 NHP35 NRL35 OBH35 OLD35 OUZ35 PEV35 POR35 PYN35 QIJ35 QSF35 RCB35 RLX35 RVT35 SFP35 SPL35 SZH35 TJD35 TSZ35 UCV35 UMR35 UWN35 VGJ35 VQF35 WAB35 WJX35 WTT35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35:C35 BS35:GX35 KD35:QT35 TZ35:AAP35 ADV35:AKL35 ANR35:AUH35 AXN35:BED35 BHJ35:BNZ35 BRF35:BXV35 CBB35:CHR35 CKX35:CRN35 CUT35:DBJ35 DEP35:DLF35 DOL35:DVB35 DYH35:EEX35 EID35:EOT35 ERZ35:EYP35 FBV35:FIL35 FLR35:FSH35 FVN35:GCD35 GFJ35:GLZ35 GPF35:GVV35 GZB35:HFR35 HIX35:HPN35 HST35:HZJ35 ICP35:IJF35 IML35:ITB35 IWH35:JCX35 JGD35:JMT35 JPZ35:JWP35 JZV35:KGL35 KJR35:KQH35 KTN35:LAD35 LDJ35:LJZ35 LNF35:LTV35 LXB35:MDR35 MGX35:MNN35 MQT35:MXJ35 NAP35:NHF35 NKL35:NRB35 NUH35:OAX35 OED35:OKT35 ONZ35:OUP35 OXV35:PEL35 PHR35:POH35 PRN35:PYD35 QBJ35:QHZ35 QLF35:QRV35 QVB35:RBR35 REX35:RLN35 ROT35:RVJ35 RYP35:SFF35 SIL35:SPB35 SSH35:SYX35 TCD35:TIT35 TLZ35:TSP35 TVV35:UCL35 UFR35:UMH35 UPN35:UWD35 UZJ35:VFZ35 VJF35:VPV35 VTB35:VZR35 WCX35:WJN35 WMT35:WTJ35 WWP35:XFD35 AZ35 IU35 SQ35 ACM35 AMI35 AWE35 BGA35 BPW35 BZS35 CJO35 CTK35 DDG35 DNC35 DWY35 EGU35 EQQ35 FAM35 FKI35 FUE35 GEA35 GNW35 GXS35 HHO35 HRK35 IBG35 ILC35 IUY35 JEU35 JOQ35 JYM35 KII35 KSE35 LCA35 LLW35 LVS35 MFO35 MPK35 MZG35 NJC35 NSY35 OCU35 OMQ35 OWM35 PGI35 PQE35 QAA35 QJW35 QTS35 RDO35 RNK35 RXG35 SHC35 SQY35 TAU35 TKQ35 TUM35 UEI35 UOE35 UYA35 VHW35 VRS35 WBO35 WLK35 WVG35 AF35 IA35 RW35 ABS35 ALO35 AVK35 BFG35 BPC35 BYY35 CIU35 CSQ35 DCM35 DMI35 DWE35 EGA35 EPW35 EZS35 FJO35 FTK35 GDG35 GNC35 GWY35 HGU35 HQQ35 IAM35 IKI35 IUE35 JEA35 JNW35 JXS35 KHO35 KRK35 LBG35 LLC35 LUY35 MEU35 MOQ35 MYM35 NII35 NSE35 OCA35 OLW35 OVS35 PFO35 PPK35 PZG35 QJC35 QSY35 RCU35 RMQ35 RWM35 SGI35 SQE35 TAA35 TJW35 TTS35 UDO35 UNK35 UXG35 VHC35 VQY35 WAU35 WKQ35 WUM35 R35:S35 HM35:HN35 RI35:RJ35 ABE35:ABF35 ALA35:ALB35 AUW35:AUX35 BES35:BET35 BOO35:BOP35 BYK35:BYL35 CIG35:CIH35 CSC35:CSD35 DBY35:DBZ35 DLU35:DLV35 DVQ35:DVR35 EFM35:EFN35 EPI35:EPJ35 EZE35:EZF35 FJA35:FJB35 FSW35:FSX35 GCS35:GCT35 GMO35:GMP35 GWK35:GWL35 HGG35:HGH35 HQC35:HQD35 HZY35:HZZ35 IJU35:IJV35 ITQ35:ITR35 JDM35:JDN35 JNI35:JNJ35 JXE35:JXF35 KHA35:KHB35 KQW35:KQX35 LAS35:LAT35 LKO35:LKP35 LUK35:LUL35 MEG35:MEH35 MOC35:MOD35 MXY35:MXZ35 NHU35:NHV35 NRQ35:NRR35 OBM35:OBN35 OLI35:OLJ35 OVE35:OVF35 PFA35:PFB35 POW35:POX35 PYS35:PYT35 QIO35:QIP35 QSK35:QSL35 RCG35:RCH35 RMC35:RMD35 RVY35:RVZ35 SFU35:SFV35 SPQ35:SPR35 SZM35:SZN35 TJI35:TJJ35 TTE35:TTF35 UDA35:UDB35 UMW35:UMX35 UWS35:UWT35 VGO35:VGP35 VQK35:VQL35 WAG35:WAH35 WKC35:WKD35 WTY35:WTZ35 HJ35 RF35 ABB35 AKX35 AUT35 BEP35 BOL35 BYH35 CID35 CRZ35 DBV35 DLR35 DVN35 EFJ35 EPF35 EZB35 FIX35 FST35 GCP35 GML35 GWH35 HGD35 HPZ35 HZV35 IJR35 ITN35 JDJ35 JNF35 JXB35 KGX35 KQT35 LAP35 LKL35 LUH35 MED35 MNZ35 MXV35 NHR35 NRN35 OBJ35 OLF35 OVB35 PEX35 POT35 PYP35 QIL35 QSH35 RCD35 RLZ35 RVV35 SFR35 SPN35 SZJ35 TJF35 TTB35 UCX35 UMT35 UWP35 VGL35 VQH35 WAD35 WJZ35 WTV35 W35 HR35 RN35 ABJ35 ALF35 AVB35 BEX35 BOT35 BYP35 CIL35 CSH35 DCD35 DLZ35 DVV35 EFR35 EPN35 EZJ35 FJF35 FTB35 GCX35 GMT35 GWP35 HGL35 HQH35 IAD35 IJZ35 ITV35 JDR35 JNN35 JXJ35 KHF35 KRB35 LAX35 LKT35 LUP35 MEL35 MOH35 MYD35 NHZ35 NRV35 OBR35 OLN35 OVJ35 PFF35 PPB35 PYX35 QIT35 QSP35 RCL35 RMH35 RWD35 SFZ35 SPV35 SZR35 TJN35 TTJ35 UDF35 UNB35 UWX35 VGT35 VQP35 WAL35 WKH35 WUD35 O35 K35 H35 M35"/>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2018-05-02T12:44:04Z</dcterms:modified>
</cp:coreProperties>
</file>