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'!$A$9:$FN$30</definedName>
    <definedName name="_xlnm._FilterDatabase" localSheetId="1" hidden="1">'調査票Ｃ、Ｄ、Ｅ '!$A$17:$BR$37</definedName>
    <definedName name="_xlnm.Print_Area" localSheetId="0">'調査票Ａ、Ｂ '!$D$1:$CX$37</definedName>
    <definedName name="_xlnm.Print_Area" localSheetId="1">'調査票Ｃ、Ｄ、Ｅ '!$A$1:$BQ$47</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BQ45" i="6" l="1"/>
  <c r="BP45" i="6"/>
  <c r="BO45" i="6"/>
  <c r="BN45" i="6"/>
  <c r="BM45" i="6"/>
  <c r="BL45" i="6"/>
  <c r="BK45" i="6"/>
  <c r="BJ45" i="6"/>
  <c r="BI45" i="6"/>
  <c r="BH45" i="6"/>
  <c r="BG45" i="6"/>
  <c r="BF45" i="6"/>
  <c r="BE45" i="6"/>
  <c r="BD45" i="6"/>
  <c r="BC45" i="6"/>
  <c r="BB45" i="6"/>
  <c r="BA45" i="6"/>
  <c r="AZ45" i="6"/>
  <c r="AY45" i="6"/>
  <c r="AX45" i="6"/>
  <c r="AW45" i="6"/>
  <c r="AV45" i="6"/>
  <c r="AU45" i="6"/>
  <c r="AT45" i="6"/>
  <c r="AS45" i="6"/>
  <c r="AR45" i="6"/>
  <c r="AQ45" i="6"/>
  <c r="AP45" i="6"/>
  <c r="AO45" i="6"/>
  <c r="AN45" i="6"/>
  <c r="AL45" i="6"/>
  <c r="AK45" i="6"/>
  <c r="AJ45" i="6"/>
  <c r="AI45" i="6"/>
  <c r="AH45" i="6"/>
  <c r="AG45" i="6"/>
  <c r="AF45" i="6"/>
  <c r="AE45" i="6"/>
  <c r="AD45" i="6"/>
  <c r="AC45" i="6"/>
  <c r="AB45" i="6"/>
  <c r="AA45" i="6"/>
  <c r="Z45" i="6"/>
  <c r="Y45" i="6"/>
  <c r="X45" i="6"/>
  <c r="W45" i="6"/>
  <c r="V45" i="6"/>
  <c r="U45" i="6"/>
  <c r="T45" i="6"/>
  <c r="S45" i="6"/>
  <c r="R45" i="6"/>
  <c r="Q45" i="6"/>
  <c r="P45" i="6"/>
  <c r="O45" i="6"/>
  <c r="N45" i="6"/>
  <c r="M45" i="6"/>
  <c r="L45" i="6"/>
  <c r="K45" i="6"/>
  <c r="J45" i="6"/>
  <c r="I45" i="6"/>
  <c r="H45" i="6"/>
  <c r="G45" i="6"/>
  <c r="F45" i="6"/>
  <c r="E45" i="6"/>
  <c r="D45" i="6"/>
  <c r="BQ44" i="6"/>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BQ43" i="6"/>
  <c r="BP43" i="6"/>
  <c r="BO43" i="6"/>
  <c r="BN43" i="6"/>
  <c r="BM43" i="6"/>
  <c r="BL43" i="6"/>
  <c r="BK43" i="6"/>
  <c r="BJ43" i="6"/>
  <c r="BI43" i="6"/>
  <c r="BH43" i="6"/>
  <c r="BG43" i="6"/>
  <c r="BF43" i="6"/>
  <c r="BE43" i="6"/>
  <c r="BD43" i="6"/>
  <c r="BC43" i="6"/>
  <c r="BB43"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BQ42" i="6"/>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BP39" i="6"/>
  <c r="BO39" i="6"/>
  <c r="BN39" i="6"/>
  <c r="BM39" i="6"/>
  <c r="BL39" i="6"/>
  <c r="BK39" i="6"/>
  <c r="BJ39" i="6"/>
  <c r="BI39" i="6"/>
  <c r="BH39" i="6"/>
  <c r="BF39" i="6"/>
  <c r="BE39" i="6"/>
  <c r="BD39" i="6"/>
  <c r="BC39" i="6"/>
  <c r="BB39" i="6"/>
  <c r="BA39" i="6"/>
  <c r="AZ39" i="6"/>
  <c r="AY39" i="6"/>
  <c r="AX39" i="6"/>
  <c r="AW39" i="6"/>
  <c r="AV39" i="6"/>
  <c r="AS39" i="6"/>
  <c r="AR39" i="6"/>
  <c r="AQ39" i="6"/>
  <c r="AP39" i="6"/>
  <c r="AO39" i="6"/>
  <c r="AN39" i="6"/>
  <c r="AL39" i="6"/>
  <c r="AK39" i="6"/>
  <c r="AJ39" i="6"/>
  <c r="AI39" i="6"/>
  <c r="AH39" i="6"/>
  <c r="AG39" i="6"/>
  <c r="AF39" i="6"/>
  <c r="AE39" i="6"/>
  <c r="AD39" i="6"/>
  <c r="AC39" i="6"/>
  <c r="AB39" i="6"/>
  <c r="AA39" i="6"/>
  <c r="Z39" i="6"/>
  <c r="Y39" i="6"/>
  <c r="V39" i="6"/>
  <c r="U39" i="6"/>
  <c r="T39" i="6"/>
  <c r="S39" i="6"/>
  <c r="R39" i="6"/>
  <c r="O39" i="6"/>
  <c r="N39" i="6"/>
  <c r="M39" i="6"/>
  <c r="L39" i="6"/>
  <c r="K39" i="6"/>
  <c r="J39" i="6"/>
  <c r="I39" i="6"/>
  <c r="H39" i="6"/>
  <c r="G39" i="6"/>
  <c r="F39" i="6"/>
  <c r="E39" i="6"/>
  <c r="D39" i="6"/>
  <c r="CX36" i="5"/>
  <c r="CW36" i="5"/>
  <c r="CV36" i="5"/>
  <c r="CU36" i="5"/>
  <c r="CT36" i="5"/>
  <c r="CS36" i="5"/>
  <c r="CR36" i="5"/>
  <c r="CQ36" i="5"/>
  <c r="CP36" i="5"/>
  <c r="CO36" i="5"/>
  <c r="CN36" i="5"/>
  <c r="CM36" i="5"/>
  <c r="CL36" i="5"/>
  <c r="CK36" i="5"/>
  <c r="CJ36" i="5"/>
  <c r="CI36" i="5"/>
  <c r="CH36" i="5"/>
  <c r="CG36" i="5"/>
  <c r="CF36" i="5"/>
  <c r="CE36" i="5"/>
  <c r="CD36" i="5"/>
  <c r="CC36" i="5"/>
  <c r="CB36" i="5"/>
  <c r="CA36" i="5"/>
  <c r="BZ36" i="5"/>
  <c r="BY36" i="5"/>
  <c r="BX36" i="5"/>
  <c r="BW36" i="5"/>
  <c r="BV36" i="5"/>
  <c r="BU36" i="5"/>
  <c r="BT36" i="5"/>
  <c r="BS36" i="5"/>
  <c r="BR36" i="5"/>
  <c r="BQ36" i="5"/>
  <c r="BP36" i="5"/>
  <c r="BO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CX35" i="5"/>
  <c r="CW35" i="5"/>
  <c r="CV35" i="5"/>
  <c r="CU35" i="5"/>
  <c r="CT35" i="5"/>
  <c r="CS35" i="5"/>
  <c r="CR35" i="5"/>
  <c r="CQ35" i="5"/>
  <c r="CP35" i="5"/>
  <c r="CO35" i="5"/>
  <c r="CN35" i="5"/>
  <c r="CM35" i="5"/>
  <c r="CL35" i="5"/>
  <c r="CK35" i="5"/>
  <c r="CJ35" i="5"/>
  <c r="CI35" i="5"/>
  <c r="CH35" i="5"/>
  <c r="CG35" i="5"/>
  <c r="CF35" i="5"/>
  <c r="CE35" i="5"/>
  <c r="CD35" i="5"/>
  <c r="CC35" i="5"/>
  <c r="CB35" i="5"/>
  <c r="CA35" i="5"/>
  <c r="BZ35" i="5"/>
  <c r="BY35" i="5"/>
  <c r="BX35" i="5"/>
  <c r="BW35" i="5"/>
  <c r="BV35" i="5"/>
  <c r="BU35" i="5"/>
  <c r="BT35" i="5"/>
  <c r="BS35" i="5"/>
  <c r="BR35" i="5"/>
  <c r="BQ35" i="5"/>
  <c r="BP35" i="5"/>
  <c r="BO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CX34" i="5"/>
  <c r="CW34" i="5"/>
  <c r="CV34" i="5"/>
  <c r="CU34" i="5"/>
  <c r="CT34" i="5"/>
  <c r="CS34" i="5"/>
  <c r="CR34" i="5"/>
  <c r="CQ34" i="5"/>
  <c r="CP34" i="5"/>
  <c r="CO34" i="5"/>
  <c r="CN34"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N34" i="5"/>
  <c r="BM34" i="5"/>
  <c r="BL34" i="5"/>
  <c r="BK34" i="5"/>
  <c r="BJ34" i="5"/>
  <c r="BI34" i="5"/>
  <c r="BH34" i="5"/>
  <c r="BG34" i="5"/>
  <c r="BF34" i="5"/>
  <c r="BE34" i="5"/>
  <c r="BD34" i="5"/>
  <c r="BC34" i="5"/>
  <c r="BB34" i="5"/>
  <c r="BA34"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CX33" i="5"/>
  <c r="CW33" i="5"/>
  <c r="CV33" i="5"/>
  <c r="CU33" i="5"/>
  <c r="CT33" i="5"/>
  <c r="CS33" i="5"/>
  <c r="CR33" i="5"/>
  <c r="CQ33" i="5"/>
  <c r="CP33" i="5"/>
  <c r="CO33" i="5"/>
  <c r="CN33"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CX30" i="5"/>
  <c r="CW30" i="5"/>
  <c r="CU30" i="5"/>
  <c r="CT30" i="5"/>
  <c r="CS30" i="5"/>
  <c r="CR30" i="5"/>
  <c r="CQ30" i="5"/>
  <c r="CP30" i="5"/>
  <c r="CO30" i="5"/>
  <c r="CN30" i="5"/>
  <c r="CM30" i="5"/>
  <c r="CL30" i="5"/>
  <c r="CK30" i="5"/>
  <c r="CJ30" i="5"/>
  <c r="CH30" i="5"/>
  <c r="CG30" i="5"/>
  <c r="CF30" i="5"/>
  <c r="CE30" i="5"/>
  <c r="CD30" i="5"/>
  <c r="CC30" i="5"/>
  <c r="CB30" i="5"/>
  <c r="CA30" i="5"/>
  <c r="BY30" i="5"/>
  <c r="BX30" i="5"/>
  <c r="BW30" i="5"/>
  <c r="BV30" i="5"/>
  <c r="BU30" i="5"/>
  <c r="BS30" i="5"/>
  <c r="BR30" i="5"/>
  <c r="BQ30" i="5"/>
  <c r="BN30" i="5"/>
  <c r="BM30" i="5"/>
  <c r="BL30" i="5"/>
  <c r="BK30" i="5"/>
  <c r="BJ30" i="5"/>
  <c r="BI30" i="5"/>
  <c r="BH30" i="5"/>
  <c r="BG30" i="5"/>
  <c r="BF30" i="5"/>
  <c r="BE30" i="5"/>
  <c r="BD30" i="5"/>
  <c r="BC30" i="5"/>
  <c r="BB30" i="5"/>
  <c r="BA30" i="5"/>
  <c r="AZ30" i="5"/>
  <c r="AY30" i="5"/>
  <c r="AX30" i="5"/>
  <c r="AW30" i="5"/>
  <c r="AV30" i="5"/>
  <c r="AU30" i="5"/>
  <c r="AT30" i="5"/>
  <c r="AS30" i="5"/>
  <c r="AR30" i="5"/>
  <c r="AQ30" i="5"/>
  <c r="AP30" i="5"/>
  <c r="AO30" i="5"/>
  <c r="AN30" i="5"/>
  <c r="AM30" i="5"/>
  <c r="AL30" i="5"/>
  <c r="AK30" i="5"/>
  <c r="AJ30" i="5"/>
  <c r="AI30" i="5"/>
  <c r="AH30" i="5"/>
  <c r="AG30" i="5"/>
  <c r="AF30" i="5"/>
  <c r="AD30" i="5"/>
  <c r="AC30" i="5"/>
  <c r="AB30" i="5"/>
  <c r="Z30" i="5"/>
  <c r="Y30" i="5"/>
  <c r="X30" i="5"/>
  <c r="V30" i="5"/>
  <c r="U30" i="5"/>
  <c r="T30" i="5"/>
  <c r="S30" i="5"/>
  <c r="Q30" i="5"/>
  <c r="P30" i="5"/>
  <c r="O30" i="5"/>
  <c r="M30" i="5"/>
  <c r="K30" i="5"/>
  <c r="I30" i="5"/>
  <c r="AM45" i="6"/>
  <c r="AM39" i="6"/>
</calcChain>
</file>

<file path=xl/sharedStrings.xml><?xml version="1.0" encoding="utf-8"?>
<sst xmlns="http://schemas.openxmlformats.org/spreadsheetml/2006/main" count="497" uniqueCount="314">
  <si>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</si>
  <si>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</si>
  <si>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</si>
  <si>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</si>
  <si>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</si>
  <si>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</si>
  <si>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</si>
  <si>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</si>
  <si>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</si>
  <si>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</si>
  <si>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</si>
  <si>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</si>
  <si>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</si>
  <si>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</si>
  <si>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</si>
  <si>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</si>
  <si>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</si>
  <si>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</si>
  <si>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</si>
  <si>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</si>
  <si>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</si>
  <si>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</si>
  <si>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</si>
  <si>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</si>
  <si>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</si>
  <si>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</si>
  <si>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</si>
  <si>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</si>
  <si>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</si>
  <si>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</si>
  <si>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</si>
  <si>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</si>
  <si>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</si>
  <si>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</si>
  <si>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</si>
  <si>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</si>
  <si>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</si>
  <si>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</si>
  <si>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</si>
  <si>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</si>
  <si>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</si>
  <si>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</si>
  <si>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</si>
  <si>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</si>
  <si>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</si>
  <si>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</si>
  <si>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</si>
  <si>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</si>
  <si>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</si>
  <si>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</si>
  <si>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</si>
  <si>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</si>
  <si>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</si>
  <si>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</si>
  <si>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</si>
  <si>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</si>
  <si>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</si>
  <si>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</si>
  <si>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</si>
  <si>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</si>
  <si>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</si>
  <si>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</si>
  <si>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</si>
  <si>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</si>
  <si>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</si>
  <si>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</si>
  <si>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</si>
  <si>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</si>
  <si>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</si>
  <si>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</si>
  <si>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</si>
  <si>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</si>
  <si>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</si>
  <si>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</si>
  <si>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</si>
  <si>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</si>
  <si>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</si>
  <si>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</si>
  <si>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</si>
  <si>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</si>
  <si>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</si>
  <si>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</si>
  <si>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</si>
  <si>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</si>
  <si>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</si>
  <si>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</si>
  <si>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</si>
  <si>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</si>
  <si>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</si>
  <si>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</si>
  <si>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</si>
  <si>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</si>
  <si>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</si>
  <si>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</si>
  <si>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</si>
  <si>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</si>
  <si>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</si>
  <si>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</si>
  <si>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</si>
  <si>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</si>
  <si>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</si>
  <si>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</si>
  <si>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</si>
  <si>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</si>
  <si>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</si>
  <si>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</si>
  <si>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</si>
  <si>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</si>
  <si>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</si>
  <si>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</si>
  <si>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</si>
  <si>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</si>
  <si>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</si>
  <si>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</si>
  <si>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</si>
  <si>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</si>
  <si>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</si>
  <si>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</si>
  <si>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</si>
  <si>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</si>
  <si>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</si>
  <si>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</si>
  <si>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</si>
  <si>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</si>
  <si>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</si>
  <si>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</si>
  <si>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</si>
  <si>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</si>
  <si>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</si>
  <si>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</si>
  <si>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</si>
  <si>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</si>
  <si>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</si>
  <si>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</si>
  <si>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</si>
  <si>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</si>
  <si>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</si>
  <si>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</si>
  <si>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</si>
  <si>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</si>
  <si>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</si>
  <si>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</si>
  <si>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</si>
  <si>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</si>
  <si>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</si>
  <si>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</si>
  <si>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</si>
  <si>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</si>
  <si>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</si>
  <si>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</si>
  <si>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</si>
  <si>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</si>
  <si>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</si>
  <si>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</si>
  <si>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</si>
  <si>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</si>
  <si>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</si>
  <si>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</si>
  <si>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</si>
  <si>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</si>
  <si>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</si>
  <si>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</si>
  <si>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</si>
  <si>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</si>
  <si>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</si>
  <si>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</si>
  <si>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</si>
  <si>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</si>
  <si>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</si>
  <si>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</si>
  <si>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</si>
  <si>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</si>
  <si>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</si>
  <si>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</si>
  <si>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松前町</t>
  </si>
  <si>
    <t>松山市</t>
    <rPh sb="0" eb="3">
      <t>マツヤマシ</t>
    </rPh>
    <phoneticPr fontId="1"/>
  </si>
  <si>
    <t>松山市総合計画前期基本計画
松山市人材育成・行政経営改革方針</t>
    <rPh sb="0" eb="3">
      <t>マツヤマシ</t>
    </rPh>
    <rPh sb="3" eb="5">
      <t>ソウゴウ</t>
    </rPh>
    <rPh sb="5" eb="7">
      <t>ケイカク</t>
    </rPh>
    <rPh sb="7" eb="9">
      <t>ゼンキ</t>
    </rPh>
    <rPh sb="9" eb="11">
      <t>キホン</t>
    </rPh>
    <rPh sb="11" eb="13">
      <t>ケイカク</t>
    </rPh>
    <rPh sb="14" eb="17">
      <t>マツヤマシ</t>
    </rPh>
    <rPh sb="17" eb="21">
      <t>ジンザイイクセイ</t>
    </rPh>
    <rPh sb="22" eb="24">
      <t>ギョウセイ</t>
    </rPh>
    <rPh sb="24" eb="26">
      <t>ケイエイ</t>
    </rPh>
    <rPh sb="26" eb="28">
      <t>カイカク</t>
    </rPh>
    <rPh sb="28" eb="30">
      <t>ホウシン</t>
    </rPh>
    <phoneticPr fontId="1"/>
  </si>
  <si>
    <t>担当職員が、各業務の改善や市民参画・協働の推進などの観点を持つことを主な目的の一つとしているため。</t>
    <rPh sb="0" eb="2">
      <t>タントウ</t>
    </rPh>
    <rPh sb="2" eb="4">
      <t>ショクイン</t>
    </rPh>
    <rPh sb="26" eb="28">
      <t>カンテン</t>
    </rPh>
    <rPh sb="29" eb="30">
      <t>モ</t>
    </rPh>
    <rPh sb="34" eb="35">
      <t>オモ</t>
    </rPh>
    <rPh sb="36" eb="38">
      <t>モクテキ</t>
    </rPh>
    <rPh sb="39" eb="40">
      <t>ヒト</t>
    </rPh>
    <phoneticPr fontId="1"/>
  </si>
  <si>
    <t>今治市</t>
    <rPh sb="0" eb="3">
      <t>イマバリシ</t>
    </rPh>
    <phoneticPr fontId="1"/>
  </si>
  <si>
    <t>特に規定するものなし</t>
    <rPh sb="0" eb="1">
      <t>トク</t>
    </rPh>
    <rPh sb="2" eb="4">
      <t>キテイ</t>
    </rPh>
    <phoneticPr fontId="1"/>
  </si>
  <si>
    <t>宇和島市</t>
    <rPh sb="0" eb="4">
      <t>ウワジマシ</t>
    </rPh>
    <phoneticPr fontId="1"/>
  </si>
  <si>
    <t>事務の点検及び再構築を主な目的としているため。</t>
    <rPh sb="0" eb="2">
      <t>ジム</t>
    </rPh>
    <rPh sb="3" eb="5">
      <t>テンケン</t>
    </rPh>
    <rPh sb="5" eb="6">
      <t>オヨ</t>
    </rPh>
    <rPh sb="7" eb="10">
      <t>サイコウチク</t>
    </rPh>
    <rPh sb="11" eb="12">
      <t>オモ</t>
    </rPh>
    <rPh sb="13" eb="15">
      <t>モクテキ</t>
    </rPh>
    <phoneticPr fontId="1"/>
  </si>
  <si>
    <t>八幡浜市</t>
    <rPh sb="0" eb="4">
      <t>ヤワタハマシ</t>
    </rPh>
    <phoneticPr fontId="1"/>
  </si>
  <si>
    <t>予算査定時の資料や行革の視点に立った事業の見直しが目的のため</t>
    <rPh sb="0" eb="2">
      <t>ヨサン</t>
    </rPh>
    <rPh sb="2" eb="4">
      <t>サテイ</t>
    </rPh>
    <rPh sb="4" eb="5">
      <t>ジ</t>
    </rPh>
    <rPh sb="6" eb="8">
      <t>シリョウ</t>
    </rPh>
    <rPh sb="9" eb="11">
      <t>ギョウカク</t>
    </rPh>
    <rPh sb="12" eb="14">
      <t>シテン</t>
    </rPh>
    <rPh sb="15" eb="16">
      <t>タ</t>
    </rPh>
    <rPh sb="18" eb="20">
      <t>ジギョウ</t>
    </rPh>
    <rPh sb="21" eb="23">
      <t>ミナオ</t>
    </rPh>
    <rPh sb="25" eb="27">
      <t>モクテキ</t>
    </rPh>
    <phoneticPr fontId="1"/>
  </si>
  <si>
    <t>新居浜市</t>
    <rPh sb="0" eb="4">
      <t>ニイハマシ</t>
    </rPh>
    <phoneticPr fontId="1"/>
  </si>
  <si>
    <t>西条市</t>
    <rPh sb="0" eb="3">
      <t>サイジョウシ</t>
    </rPh>
    <phoneticPr fontId="1"/>
  </si>
  <si>
    <t>大洲市</t>
    <rPh sb="0" eb="3">
      <t>オオズシ</t>
    </rPh>
    <phoneticPr fontId="1"/>
  </si>
  <si>
    <t>大洲市行政評価制度の導入方針</t>
    <rPh sb="0" eb="3">
      <t>オオズシ</t>
    </rPh>
    <rPh sb="3" eb="5">
      <t>ギョウセイ</t>
    </rPh>
    <rPh sb="5" eb="7">
      <t>ヒョウカ</t>
    </rPh>
    <rPh sb="7" eb="9">
      <t>セイド</t>
    </rPh>
    <rPh sb="10" eb="12">
      <t>ドウニュウ</t>
    </rPh>
    <rPh sb="12" eb="14">
      <t>ホウシン</t>
    </rPh>
    <phoneticPr fontId="1"/>
  </si>
  <si>
    <t>評価対象事業の絞込みや評価基準等の設定が困難</t>
    <rPh sb="0" eb="2">
      <t>ヒョウカ</t>
    </rPh>
    <rPh sb="2" eb="4">
      <t>タイショウ</t>
    </rPh>
    <rPh sb="4" eb="6">
      <t>ジギョウ</t>
    </rPh>
    <rPh sb="7" eb="9">
      <t>シボリコ</t>
    </rPh>
    <rPh sb="11" eb="13">
      <t>ヒョウカ</t>
    </rPh>
    <rPh sb="13" eb="16">
      <t>キジュントウ</t>
    </rPh>
    <rPh sb="17" eb="19">
      <t>セッテイ</t>
    </rPh>
    <rPh sb="20" eb="22">
      <t>コンナン</t>
    </rPh>
    <phoneticPr fontId="1"/>
  </si>
  <si>
    <t>伊予市</t>
    <rPh sb="0" eb="3">
      <t>イヨシ</t>
    </rPh>
    <phoneticPr fontId="1"/>
  </si>
  <si>
    <t>行政評価実施規程</t>
    <rPh sb="0" eb="2">
      <t>ギョウセイ</t>
    </rPh>
    <rPh sb="2" eb="4">
      <t>ヒョウカ</t>
    </rPh>
    <rPh sb="4" eb="6">
      <t>ジッシ</t>
    </rPh>
    <rPh sb="6" eb="8">
      <t>キテイ</t>
    </rPh>
    <phoneticPr fontId="1"/>
  </si>
  <si>
    <t>経営者会議（市長等で構成される会議）の最終判断</t>
    <rPh sb="0" eb="2">
      <t>ケイエイ</t>
    </rPh>
    <rPh sb="2" eb="3">
      <t>シャ</t>
    </rPh>
    <rPh sb="3" eb="5">
      <t>カイギ</t>
    </rPh>
    <rPh sb="6" eb="9">
      <t>シチョウトウ</t>
    </rPh>
    <rPh sb="10" eb="12">
      <t>コウセイ</t>
    </rPh>
    <rPh sb="15" eb="17">
      <t>カイギ</t>
    </rPh>
    <rPh sb="19" eb="21">
      <t>サイシュウ</t>
    </rPh>
    <rPh sb="21" eb="23">
      <t>ハンダン</t>
    </rPh>
    <phoneticPr fontId="1"/>
  </si>
  <si>
    <t>四国中央市</t>
    <rPh sb="0" eb="5">
      <t>シコクチュウオウシ</t>
    </rPh>
    <phoneticPr fontId="1"/>
  </si>
  <si>
    <t>指標を用いた客観的な評価に重点を置いているため。</t>
    <rPh sb="0" eb="2">
      <t>シヒョウ</t>
    </rPh>
    <rPh sb="3" eb="4">
      <t>モチ</t>
    </rPh>
    <rPh sb="6" eb="9">
      <t>キャッカンテキ</t>
    </rPh>
    <rPh sb="10" eb="12">
      <t>ヒョウカ</t>
    </rPh>
    <rPh sb="13" eb="15">
      <t>ジュウテン</t>
    </rPh>
    <rPh sb="16" eb="17">
      <t>オ</t>
    </rPh>
    <phoneticPr fontId="1"/>
  </si>
  <si>
    <t>西予市</t>
    <rPh sb="0" eb="3">
      <t>セイヨシ</t>
    </rPh>
    <phoneticPr fontId="1"/>
  </si>
  <si>
    <t>自身で評価、判断することによる職員能力向上のため</t>
    <rPh sb="0" eb="2">
      <t>ジシン</t>
    </rPh>
    <rPh sb="3" eb="5">
      <t>ヒョウカ</t>
    </rPh>
    <rPh sb="6" eb="8">
      <t>ハンダン</t>
    </rPh>
    <rPh sb="15" eb="17">
      <t>ショクイン</t>
    </rPh>
    <rPh sb="17" eb="19">
      <t>ノウリョク</t>
    </rPh>
    <rPh sb="19" eb="21">
      <t>コウジョウ</t>
    </rPh>
    <phoneticPr fontId="1"/>
  </si>
  <si>
    <t>東温市</t>
    <rPh sb="0" eb="3">
      <t>ト</t>
    </rPh>
    <phoneticPr fontId="1"/>
  </si>
  <si>
    <t>東温市総合計画</t>
    <rPh sb="0" eb="3">
      <t>ト</t>
    </rPh>
    <rPh sb="3" eb="5">
      <t>ソウゴウ</t>
    </rPh>
    <rPh sb="5" eb="7">
      <t>ケイカク</t>
    </rPh>
    <phoneticPr fontId="1"/>
  </si>
  <si>
    <t>外部評価の導入について検討中のため</t>
    <rPh sb="0" eb="2">
      <t>ガイブ</t>
    </rPh>
    <rPh sb="2" eb="4">
      <t>ヒョウカ</t>
    </rPh>
    <rPh sb="5" eb="7">
      <t>ドウニュウ</t>
    </rPh>
    <rPh sb="11" eb="14">
      <t>ケントウチュウ</t>
    </rPh>
    <phoneticPr fontId="1"/>
  </si>
  <si>
    <t>上島町</t>
    <rPh sb="0" eb="3">
      <t>カミジマチョウ</t>
    </rPh>
    <phoneticPr fontId="1"/>
  </si>
  <si>
    <t>全事務事業の評価を行い、多くの改善が見られたため　</t>
    <rPh sb="0" eb="1">
      <t>ゼン</t>
    </rPh>
    <rPh sb="1" eb="3">
      <t>ジム</t>
    </rPh>
    <rPh sb="3" eb="5">
      <t>ジギョウ</t>
    </rPh>
    <rPh sb="6" eb="8">
      <t>ヒョウカ</t>
    </rPh>
    <rPh sb="9" eb="10">
      <t>オコナ</t>
    </rPh>
    <rPh sb="12" eb="13">
      <t>オオ</t>
    </rPh>
    <rPh sb="15" eb="17">
      <t>カイゼン</t>
    </rPh>
    <rPh sb="18" eb="19">
      <t>ミ</t>
    </rPh>
    <phoneticPr fontId="1"/>
  </si>
  <si>
    <t>久万高原町</t>
    <rPh sb="0" eb="2">
      <t>クマ</t>
    </rPh>
    <rPh sb="2" eb="4">
      <t>コウゲン</t>
    </rPh>
    <rPh sb="4" eb="5">
      <t>マチ</t>
    </rPh>
    <phoneticPr fontId="1"/>
  </si>
  <si>
    <t>松前町</t>
    <rPh sb="0" eb="3">
      <t>マサキチョウ</t>
    </rPh>
    <phoneticPr fontId="1"/>
  </si>
  <si>
    <t>実施要領</t>
    <rPh sb="0" eb="2">
      <t>ジッシ</t>
    </rPh>
    <rPh sb="2" eb="4">
      <t>ヨウリョウ</t>
    </rPh>
    <phoneticPr fontId="1"/>
  </si>
  <si>
    <t>外部評価の導入を含めて検討中</t>
    <rPh sb="0" eb="2">
      <t>ガイブ</t>
    </rPh>
    <rPh sb="2" eb="4">
      <t>ヒョウカ</t>
    </rPh>
    <rPh sb="5" eb="7">
      <t>ドウニュウ</t>
    </rPh>
    <rPh sb="8" eb="9">
      <t>フク</t>
    </rPh>
    <rPh sb="11" eb="13">
      <t>ケントウ</t>
    </rPh>
    <rPh sb="13" eb="14">
      <t>チュウ</t>
    </rPh>
    <phoneticPr fontId="1"/>
  </si>
  <si>
    <t>砥部町</t>
    <rPh sb="0" eb="3">
      <t>トベチョウ</t>
    </rPh>
    <phoneticPr fontId="1"/>
  </si>
  <si>
    <t>砥部町総合計画</t>
    <rPh sb="0" eb="3">
      <t>トベチョウ</t>
    </rPh>
    <rPh sb="3" eb="5">
      <t>ソウゴウ</t>
    </rPh>
    <rPh sb="5" eb="7">
      <t>ケイカク</t>
    </rPh>
    <phoneticPr fontId="1"/>
  </si>
  <si>
    <t>附属機関への実施状況の報告に代えている</t>
    <rPh sb="0" eb="2">
      <t>フゾク</t>
    </rPh>
    <rPh sb="2" eb="4">
      <t>キカン</t>
    </rPh>
    <rPh sb="6" eb="8">
      <t>ジッシ</t>
    </rPh>
    <rPh sb="8" eb="10">
      <t>ジョウキョウ</t>
    </rPh>
    <rPh sb="11" eb="13">
      <t>ホウコク</t>
    </rPh>
    <rPh sb="14" eb="15">
      <t>カ</t>
    </rPh>
    <phoneticPr fontId="1"/>
  </si>
  <si>
    <t>38422</t>
    <phoneticPr fontId="1"/>
  </si>
  <si>
    <t>内子町</t>
    <rPh sb="0" eb="3">
      <t>ウチコチョウ</t>
    </rPh>
    <phoneticPr fontId="1"/>
  </si>
  <si>
    <t>行政運営の効率化、予算圧縮・財政再建</t>
    <rPh sb="0" eb="2">
      <t>ギョウセイ</t>
    </rPh>
    <rPh sb="2" eb="4">
      <t>ウンエイ</t>
    </rPh>
    <rPh sb="5" eb="8">
      <t>コウリツカ</t>
    </rPh>
    <rPh sb="9" eb="11">
      <t>ヨサン</t>
    </rPh>
    <rPh sb="11" eb="13">
      <t>アッシュク</t>
    </rPh>
    <rPh sb="14" eb="16">
      <t>ザイセイ</t>
    </rPh>
    <rPh sb="16" eb="18">
      <t>サイケン</t>
    </rPh>
    <phoneticPr fontId="1"/>
  </si>
  <si>
    <t>伊方町</t>
    <rPh sb="0" eb="3">
      <t>イカタチョウ</t>
    </rPh>
    <phoneticPr fontId="1"/>
  </si>
  <si>
    <t>松野町</t>
    <rPh sb="0" eb="3">
      <t>マツノチョウ</t>
    </rPh>
    <phoneticPr fontId="1"/>
  </si>
  <si>
    <t>鬼北町</t>
    <rPh sb="0" eb="3">
      <t>キホクチョウ</t>
    </rPh>
    <phoneticPr fontId="1"/>
  </si>
  <si>
    <t>愛南町</t>
    <rPh sb="0" eb="3">
      <t>アイナンチョウ</t>
    </rPh>
    <phoneticPr fontId="1"/>
  </si>
  <si>
    <t>・事務事業評価シートから、課題等のある事業を抽出し、当該抽出事業の方向性を三役等参加の上で、検討している
・事務事業評価シートを人事課職員による職員面談に活用している</t>
    <rPh sb="1" eb="3">
      <t>ジム</t>
    </rPh>
    <rPh sb="3" eb="5">
      <t>ジギョウ</t>
    </rPh>
    <rPh sb="5" eb="7">
      <t>ヒョウカ</t>
    </rPh>
    <rPh sb="37" eb="39">
      <t>サンヤク</t>
    </rPh>
    <rPh sb="39" eb="40">
      <t>トウ</t>
    </rPh>
    <rPh sb="40" eb="42">
      <t>サンカ</t>
    </rPh>
    <rPh sb="43" eb="44">
      <t>ウエ</t>
    </rPh>
    <rPh sb="58" eb="60">
      <t>ヒョウカ</t>
    </rPh>
    <rPh sb="64" eb="67">
      <t>ジンジカ</t>
    </rPh>
    <rPh sb="67" eb="69">
      <t>ショクイン</t>
    </rPh>
    <phoneticPr fontId="1"/>
  </si>
  <si>
    <t>http://www.city.imabari.ehime.jp/gyousei/</t>
  </si>
  <si>
    <t>政策・施策については、平成19年度に試行的に実施したのみであり、具体的な成果が出ていないため。
事務事業については、平成25年度に公の施設等評価を行ったことによる結果を公表している。</t>
    <rPh sb="0" eb="2">
      <t>セイサク</t>
    </rPh>
    <rPh sb="3" eb="5">
      <t>シサク</t>
    </rPh>
    <rPh sb="11" eb="13">
      <t>ヘイセイ</t>
    </rPh>
    <rPh sb="15" eb="17">
      <t>ネンド</t>
    </rPh>
    <rPh sb="18" eb="21">
      <t>シコウテキ</t>
    </rPh>
    <rPh sb="22" eb="24">
      <t>ジッシ</t>
    </rPh>
    <rPh sb="32" eb="35">
      <t>グタイテキ</t>
    </rPh>
    <rPh sb="36" eb="38">
      <t>セイカ</t>
    </rPh>
    <rPh sb="39" eb="40">
      <t>デ</t>
    </rPh>
    <rPh sb="48" eb="50">
      <t>ジム</t>
    </rPh>
    <rPh sb="50" eb="52">
      <t>ジギョウ</t>
    </rPh>
    <rPh sb="58" eb="60">
      <t>ヘイセイ</t>
    </rPh>
    <rPh sb="62" eb="64">
      <t>ネンド</t>
    </rPh>
    <rPh sb="65" eb="66">
      <t>オオヤケ</t>
    </rPh>
    <rPh sb="67" eb="69">
      <t>シセツ</t>
    </rPh>
    <rPh sb="69" eb="70">
      <t>ナド</t>
    </rPh>
    <rPh sb="70" eb="72">
      <t>ヒョウカ</t>
    </rPh>
    <rPh sb="73" eb="74">
      <t>オコナ</t>
    </rPh>
    <rPh sb="81" eb="83">
      <t>ケッカ</t>
    </rPh>
    <rPh sb="84" eb="86">
      <t>コウヒョウ</t>
    </rPh>
    <phoneticPr fontId="1"/>
  </si>
  <si>
    <t>http://www.city.yawatahama.ehime.jp/docs/2014080400214/</t>
    <phoneticPr fontId="1"/>
  </si>
  <si>
    <t>http://www.city.niihama.lg.jp/soshiki/seisaku/niihamashigyouseihyouka.html</t>
    <phoneticPr fontId="1"/>
  </si>
  <si>
    <t>https://www.city.shikokuchuo.ehime.jp/shisei/omonaseisaku/gyouseikaikaku/gyouseihyouka.html</t>
  </si>
  <si>
    <t>http://www.city.toon.ehime.jp/life/life_theme/gyousei/koukai/gyoseihyoka/</t>
  </si>
  <si>
    <t>今後、公表することを含めて検討中</t>
    <rPh sb="0" eb="2">
      <t>コンゴ</t>
    </rPh>
    <rPh sb="3" eb="5">
      <t>コウヒョウ</t>
    </rPh>
    <rPh sb="10" eb="11">
      <t>フク</t>
    </rPh>
    <rPh sb="13" eb="15">
      <t>ケントウ</t>
    </rPh>
    <rPh sb="15" eb="16">
      <t>チュウ</t>
    </rPh>
    <phoneticPr fontId="1"/>
  </si>
  <si>
    <t>現在、新システムの導入により行政評価体制を整備中であるため、システム整備後直ちに公表予定である。</t>
    <rPh sb="3" eb="4">
      <t>シン</t>
    </rPh>
    <rPh sb="9" eb="11">
      <t>ドウニュウ</t>
    </rPh>
    <rPh sb="37" eb="38">
      <t>タダ</t>
    </rPh>
    <phoneticPr fontId="1"/>
  </si>
  <si>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</si>
  <si>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</si>
  <si>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</si>
  <si>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</si>
  <si>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</si>
  <si>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</si>
  <si>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</si>
  <si>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</si>
  <si>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</si>
  <si>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</si>
  <si>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</si>
  <si>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</si>
  <si>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</si>
  <si>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</si>
  <si>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</si>
  <si>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</si>
  <si>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</si>
  <si>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</si>
  <si>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</si>
  <si>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382019</t>
  </si>
  <si>
    <t>382027</t>
  </si>
  <si>
    <t>382035</t>
  </si>
  <si>
    <t>382043</t>
  </si>
  <si>
    <t>382051</t>
  </si>
  <si>
    <t>382060</t>
  </si>
  <si>
    <t>382078</t>
  </si>
  <si>
    <t>382108</t>
  </si>
  <si>
    <t>382132</t>
  </si>
  <si>
    <t>382141</t>
  </si>
  <si>
    <t>382159</t>
  </si>
  <si>
    <t>383562</t>
  </si>
  <si>
    <t>383864</t>
  </si>
  <si>
    <t>384011</t>
  </si>
  <si>
    <t>384020</t>
  </si>
  <si>
    <t>384224</t>
  </si>
  <si>
    <t>384429</t>
  </si>
  <si>
    <t>384844</t>
  </si>
  <si>
    <t>384887</t>
  </si>
  <si>
    <t>385069</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</si>
  <si>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</si>
  <si>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</si>
  <si>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</si>
  <si>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http://www.city.matsuyama.ehime.jp/shisei/keikaku/gyosei/jimujigyou/jimujigyoukouhyou.html</t>
    <phoneticPr fontId="1"/>
  </si>
  <si>
    <t>http://www.city.iyo.lg.jp/miraidukuri/gyouseihyouka/h27.html/</t>
    <phoneticPr fontId="1"/>
  </si>
  <si>
    <t>http://www.city.seiyo.ehime.jp/soshiki/zaisei/</t>
  </si>
  <si>
    <t>http://www.town.tobe.ehime.jp/site/kihonsesaku/</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</si>
  <si>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</si>
  <si>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</si>
  <si>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</si>
  <si>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</si>
  <si>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</si>
  <si>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7"/>
  </si>
  <si>
    <t>外部の視点の導入</t>
    <rPh sb="0" eb="2">
      <t>ガイブ</t>
    </rPh>
    <rPh sb="3" eb="5">
      <t>シテン</t>
    </rPh>
    <rPh sb="6" eb="8">
      <t>ドウニュウ</t>
    </rPh>
    <phoneticPr fontId="27"/>
  </si>
  <si>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</si>
  <si>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</si>
  <si>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</si>
  <si>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</si>
  <si>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</si>
  <si>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</si>
  <si>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</si>
  <si>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</si>
  <si>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</si>
  <si>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</si>
  <si>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7"/>
  </si>
  <si>
    <t>達成状況の確認・分析</t>
    <phoneticPr fontId="27"/>
  </si>
  <si>
    <t>評価シートへの記載事項</t>
    <phoneticPr fontId="27"/>
  </si>
  <si>
    <t>実施状況</t>
    <phoneticPr fontId="27"/>
  </si>
  <si>
    <t>導入したねらい</t>
    <phoneticPr fontId="27"/>
  </si>
  <si>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</si>
  <si>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</si>
  <si>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</si>
  <si>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</si>
  <si>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</si>
  <si>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7"/>
  </si>
  <si>
    <t>結果の公表について</t>
    <phoneticPr fontId="27"/>
  </si>
  <si>
    <t>行政評価結果の活用方法</t>
    <phoneticPr fontId="27"/>
  </si>
  <si>
    <t>行政評価の成果と課題</t>
    <rPh sb="0" eb="2">
      <t>ギョウセイ</t>
    </rPh>
    <rPh sb="2" eb="4">
      <t>ヒョウカ</t>
    </rPh>
    <rPh sb="5" eb="7">
      <t>セイカ</t>
    </rPh>
    <rPh sb="8" eb="10">
      <t>カダイ</t>
    </rPh>
    <phoneticPr fontId="1"/>
  </si>
  <si>
    <t>結果の公表状況</t>
    <phoneticPr fontId="27"/>
  </si>
  <si>
    <t>公表していない理由</t>
    <phoneticPr fontId="27"/>
  </si>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</sst>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18">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top" textRotation="255" wrapText="1"/>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7" fontId="4" fillId="4" borderId="2" xfId="1" applyNumberFormat="1" applyFont="1" applyFill="1" applyBorder="1" applyAlignment="1" applyProtection="1">
      <alignment horizontal="center" vertical="center" wrapText="1"/>
    </xf>
    <xf numFmtId="176" fontId="25" fillId="0" borderId="2" xfId="8" applyNumberFormat="1" applyFont="1" applyFill="1" applyBorder="1" applyAlignment="1" applyProtection="1">
      <alignment horizontal="left" vertical="center" wrapText="1"/>
    </xf>
    <xf numFmtId="0" fontId="4" fillId="0" borderId="2" xfId="0" applyFont="1" applyFill="1" applyBorder="1" applyAlignment="1" applyProtection="1">
      <alignment horizontal="left" vertical="center"/>
    </xf>
    <xf numFmtId="176" fontId="26" fillId="0" borderId="2" xfId="8" applyNumberFormat="1" applyFont="1" applyFill="1" applyBorder="1" applyAlignment="1" applyProtection="1">
      <alignment horizontal="left" vertical="center" wrapText="1"/>
    </xf>
    <xf numFmtId="0" fontId="26" fillId="0" borderId="0" xfId="0" applyFont="1" applyFill="1" applyAlignment="1">
      <alignment horizontal="left" vertical="center"/>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49" fontId="4" fillId="5" borderId="2" xfId="1"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0" fontId="4" fillId="0" borderId="2" xfId="1"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180" fontId="4" fillId="0" borderId="1"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0" fontId="24" fillId="0" borderId="4" xfId="0" applyFont="1" applyFill="1" applyBorder="1" applyAlignment="1" applyProtection="1">
      <alignment horizontal="center" vertical="top"/>
    </xf>
    <xf numFmtId="0" fontId="24" fillId="0" borderId="4" xfId="0" applyFont="1" applyFill="1" applyBorder="1" applyAlignment="1" applyProtection="1">
      <alignment horizontal="center" vertical="top" textRotation="255"/>
    </xf>
    <xf numFmtId="49" fontId="24" fillId="0" borderId="4" xfId="0" applyNumberFormat="1" applyFont="1" applyFill="1" applyBorder="1" applyAlignment="1" applyProtection="1">
      <alignment horizontal="center" vertical="top" textRotation="255" wrapText="1"/>
    </xf>
    <xf numFmtId="0" fontId="24" fillId="0" borderId="4" xfId="0" applyFont="1" applyFill="1" applyBorder="1" applyAlignment="1" applyProtection="1">
      <alignment horizontal="center" vertical="top" textRotation="255" wrapText="1"/>
    </xf>
    <xf numFmtId="49" fontId="24" fillId="7" borderId="4" xfId="0" applyNumberFormat="1" applyFont="1" applyFill="1" applyBorder="1" applyAlignment="1" applyProtection="1">
      <alignment horizontal="center" vertical="top" textRotation="255" wrapText="1"/>
    </xf>
    <xf numFmtId="0" fontId="24" fillId="0" borderId="4" xfId="0" applyFont="1" applyBorder="1" applyAlignment="1" applyProtection="1">
      <alignment horizontal="center" vertical="top" textRotation="255" wrapText="1"/>
    </xf>
    <xf numFmtId="49" fontId="24" fillId="0" borderId="0" xfId="0" applyNumberFormat="1" applyFont="1" applyFill="1" applyBorder="1" applyAlignment="1" applyProtection="1">
      <alignment horizontal="center" vertical="top" textRotation="255" wrapText="1"/>
    </xf>
    <xf numFmtId="49" fontId="24" fillId="0" borderId="4" xfId="0" applyNumberFormat="1" applyFont="1" applyFill="1" applyBorder="1" applyAlignment="1" applyProtection="1">
      <alignment horizontal="center" vertical="top" textRotation="255"/>
    </xf>
    <xf numFmtId="0" fontId="24" fillId="0" borderId="0" xfId="0" applyFont="1" applyFill="1" applyBorder="1" applyAlignment="1" applyProtection="1">
      <alignment vertical="center"/>
    </xf>
    <xf numFmtId="49" fontId="4" fillId="0" borderId="2" xfId="0" applyNumberFormat="1" applyFont="1" applyFill="1" applyBorder="1" applyAlignment="1" applyProtection="1">
      <alignment horizontal="center" vertical="top" textRotation="255" wrapText="1"/>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31"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49" fontId="4" fillId="0" borderId="3"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3" fillId="9" borderId="0" xfId="0" applyFont="1" applyFill="1" applyBorder="1" applyAlignment="1" applyProtection="1">
      <alignment horizontal="center" vertical="center"/>
    </xf>
    <xf numFmtId="49" fontId="28" fillId="9" borderId="5" xfId="0" applyNumberFormat="1" applyFont="1" applyFill="1" applyBorder="1" applyAlignment="1" applyProtection="1">
      <alignment horizontal="center" vertical="center"/>
    </xf>
    <xf numFmtId="49" fontId="28" fillId="9" borderId="1" xfId="0" applyNumberFormat="1" applyFont="1" applyFill="1" applyBorder="1" applyAlignment="1" applyProtection="1">
      <alignment horizontal="center" vertical="center"/>
    </xf>
    <xf numFmtId="49" fontId="28"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8" borderId="1" xfId="0" applyFont="1" applyFill="1" applyBorder="1" applyAlignment="1" applyProtection="1">
      <alignment horizontal="center" vertical="center"/>
    </xf>
    <xf numFmtId="0" fontId="28" fillId="8" borderId="10" xfId="0"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49" fontId="28"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8" fillId="0" borderId="10"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9" borderId="1" xfId="0" applyFont="1" applyFill="1" applyBorder="1" applyAlignment="1">
      <alignment horizontal="center" vertical="center"/>
    </xf>
    <xf numFmtId="0" fontId="29" fillId="9" borderId="10" xfId="0" applyFont="1" applyFill="1" applyBorder="1" applyAlignment="1">
      <alignment horizontal="center" vertical="center"/>
    </xf>
    <xf numFmtId="49" fontId="30" fillId="9" borderId="5" xfId="0" applyNumberFormat="1" applyFont="1" applyFill="1" applyBorder="1" applyAlignment="1" applyProtection="1">
      <alignment horizontal="center" vertical="center" wrapText="1"/>
    </xf>
    <xf numFmtId="49" fontId="30" fillId="9"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xf>
    <xf numFmtId="0" fontId="4" fillId="0" borderId="4" xfId="0" applyFont="1" applyFill="1" applyBorder="1" applyAlignment="1" applyProtection="1">
      <alignment horizontal="center" vertical="top" textRotation="255"/>
    </xf>
    <xf numFmtId="49" fontId="4" fillId="0" borderId="3" xfId="0" applyNumberFormat="1" applyFont="1" applyFill="1" applyBorder="1" applyAlignment="1" applyProtection="1">
      <alignment horizontal="center" vertical="top" textRotation="255"/>
    </xf>
    <xf numFmtId="49" fontId="4" fillId="0" borderId="4" xfId="0" applyNumberFormat="1" applyFont="1" applyFill="1" applyBorder="1" applyAlignment="1" applyProtection="1">
      <alignment horizontal="center" vertical="top" textRotation="255"/>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8" fillId="0"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matsuyama.ehime.jp/shisei/keikaku/gyosei/jimujigyou/jimujigyoukouhyou.html" TargetMode="External"/><Relationship Id="rId2" Type="http://schemas.openxmlformats.org/officeDocument/2006/relationships/hyperlink" Target="http://www.town.tobe.ehime.jp/site/kihonsesaku/" TargetMode="External"/><Relationship Id="rId1" Type="http://schemas.openxmlformats.org/officeDocument/2006/relationships/hyperlink" Target="http://www.town.tobe.ehime.jp/site/kihonsesaku/" TargetMode="External"/><Relationship Id="rId6" Type="http://schemas.openxmlformats.org/officeDocument/2006/relationships/printerSettings" Target="../printerSettings/printerSettings2.bin"/><Relationship Id="rId5" Type="http://schemas.openxmlformats.org/officeDocument/2006/relationships/hyperlink" Target="http://www.city.iyo.lg.jp/miraidukuri/gyouseihyouka/h27.html/" TargetMode="External"/><Relationship Id="rId4" Type="http://schemas.openxmlformats.org/officeDocument/2006/relationships/hyperlink" Target="http://www.city.niihama.lg.jp/soshiki/seisaku/niihamashigyouseihyouk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7"/>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x14ac:dyDescent="0.2"/>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8.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0" customWidth="1"/>
    <col min="53" max="55" width="5.77734375" style="15" customWidth="1"/>
    <col min="56" max="56" width="6.77734375" style="15" bestFit="1" customWidth="1"/>
    <col min="57"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10.21875" style="15" customWidth="1"/>
    <col min="103" max="16384" width="5.77734375" style="15"/>
  </cols>
  <sheetData>
    <row r="1" spans="1:170" s="2" customFormat="1" ht="30" customHeight="1" x14ac:dyDescent="0.2">
      <c r="A1" s="49"/>
      <c r="B1" s="49"/>
      <c r="C1" s="49"/>
      <c r="D1" s="213" t="s">
        <v>313</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85" customHeight="1" x14ac:dyDescent="0.2">
      <c r="A2" s="121"/>
      <c r="B2" s="122"/>
      <c r="C2" s="122"/>
      <c r="D2" s="122"/>
      <c r="E2" s="122"/>
      <c r="F2" s="122"/>
      <c r="G2" s="122"/>
      <c r="H2" s="123"/>
      <c r="I2" s="124" t="s">
        <v>275</v>
      </c>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6"/>
      <c r="BP2" s="216"/>
      <c r="BQ2" s="124" t="s">
        <v>276</v>
      </c>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6"/>
    </row>
    <row r="3" spans="1:170" s="13" customFormat="1" ht="51" customHeight="1" x14ac:dyDescent="0.2">
      <c r="A3" s="83" t="s">
        <v>123</v>
      </c>
      <c r="B3" s="83"/>
      <c r="C3" s="83"/>
      <c r="D3" s="147" t="s">
        <v>123</v>
      </c>
      <c r="E3" s="147" t="s">
        <v>115</v>
      </c>
      <c r="F3" s="83"/>
      <c r="G3" s="83"/>
      <c r="H3" s="147" t="s">
        <v>116</v>
      </c>
      <c r="I3" s="127" t="s">
        <v>277</v>
      </c>
      <c r="J3" s="128"/>
      <c r="K3" s="128"/>
      <c r="L3" s="128"/>
      <c r="M3" s="128"/>
      <c r="N3" s="128"/>
      <c r="O3" s="128"/>
      <c r="P3" s="128"/>
      <c r="Q3" s="128"/>
      <c r="R3" s="129"/>
      <c r="S3" s="130" t="s">
        <v>278</v>
      </c>
      <c r="T3" s="130"/>
      <c r="U3" s="130"/>
      <c r="V3" s="130"/>
      <c r="W3" s="130"/>
      <c r="X3" s="130" t="s">
        <v>279</v>
      </c>
      <c r="Y3" s="130"/>
      <c r="Z3" s="130"/>
      <c r="AA3" s="130"/>
      <c r="AB3" s="118" t="s">
        <v>280</v>
      </c>
      <c r="AC3" s="119"/>
      <c r="AD3" s="119"/>
      <c r="AE3" s="120"/>
      <c r="AF3" s="131" t="s">
        <v>281</v>
      </c>
      <c r="AG3" s="132"/>
      <c r="AH3" s="131" t="s">
        <v>282</v>
      </c>
      <c r="AI3" s="132"/>
      <c r="AJ3" s="118" t="s">
        <v>283</v>
      </c>
      <c r="AK3" s="119"/>
      <c r="AL3" s="119"/>
      <c r="AM3" s="119"/>
      <c r="AN3" s="119"/>
      <c r="AO3" s="119"/>
      <c r="AP3" s="119"/>
      <c r="AQ3" s="119"/>
      <c r="AR3" s="133" t="s">
        <v>284</v>
      </c>
      <c r="AS3" s="134"/>
      <c r="AT3" s="134" t="s">
        <v>285</v>
      </c>
      <c r="AU3" s="134"/>
      <c r="AV3" s="134"/>
      <c r="AW3" s="118" t="s">
        <v>286</v>
      </c>
      <c r="AX3" s="142"/>
      <c r="AY3" s="142"/>
      <c r="AZ3" s="143"/>
      <c r="BA3" s="144" t="s">
        <v>287</v>
      </c>
      <c r="BB3" s="145"/>
      <c r="BC3" s="144" t="s">
        <v>288</v>
      </c>
      <c r="BD3" s="145"/>
      <c r="BE3" s="130" t="s">
        <v>289</v>
      </c>
      <c r="BF3" s="130"/>
      <c r="BG3" s="130"/>
      <c r="BH3" s="130"/>
      <c r="BI3" s="130"/>
      <c r="BJ3" s="130"/>
      <c r="BK3" s="130"/>
      <c r="BL3" s="130"/>
      <c r="BM3" s="130"/>
      <c r="BN3" s="130"/>
      <c r="BO3" s="130"/>
      <c r="BP3" s="112"/>
      <c r="BQ3" s="137" t="s">
        <v>290</v>
      </c>
      <c r="BR3" s="138"/>
      <c r="BS3" s="138"/>
      <c r="BT3" s="138"/>
      <c r="BU3" s="137" t="s">
        <v>291</v>
      </c>
      <c r="BV3" s="138"/>
      <c r="BW3" s="138"/>
      <c r="BX3" s="138"/>
      <c r="BY3" s="138"/>
      <c r="BZ3" s="138"/>
      <c r="CA3" s="137" t="s">
        <v>292</v>
      </c>
      <c r="CB3" s="137"/>
      <c r="CC3" s="137"/>
      <c r="CD3" s="137"/>
      <c r="CE3" s="137"/>
      <c r="CF3" s="137"/>
      <c r="CG3" s="137"/>
      <c r="CH3" s="137"/>
      <c r="CI3" s="137"/>
      <c r="CJ3" s="139" t="s">
        <v>293</v>
      </c>
      <c r="CK3" s="140"/>
      <c r="CL3" s="139" t="s">
        <v>294</v>
      </c>
      <c r="CM3" s="140"/>
      <c r="CN3" s="141"/>
      <c r="CO3" s="133" t="s">
        <v>295</v>
      </c>
      <c r="CP3" s="134"/>
      <c r="CQ3" s="134"/>
      <c r="CR3" s="127" t="s">
        <v>296</v>
      </c>
      <c r="CS3" s="128"/>
      <c r="CT3" s="128"/>
      <c r="CU3" s="128"/>
      <c r="CV3" s="135"/>
      <c r="CW3" s="136" t="s">
        <v>297</v>
      </c>
      <c r="CX3" s="137"/>
    </row>
    <row r="4" spans="1:170" s="2" customFormat="1" ht="13.8" customHeight="1" x14ac:dyDescent="0.2">
      <c r="A4" s="146"/>
      <c r="B4" s="83"/>
      <c r="C4" s="83"/>
      <c r="D4" s="150"/>
      <c r="E4" s="150"/>
      <c r="F4" s="79"/>
      <c r="G4" s="79"/>
      <c r="H4" s="150"/>
      <c r="I4" s="152" t="s">
        <v>132</v>
      </c>
      <c r="J4" s="153"/>
      <c r="K4" s="153"/>
      <c r="L4" s="153"/>
      <c r="M4" s="153"/>
      <c r="N4" s="153"/>
      <c r="O4" s="153"/>
      <c r="P4" s="153"/>
      <c r="Q4" s="154"/>
      <c r="R4" s="155" t="s">
        <v>124</v>
      </c>
      <c r="S4" s="146" t="s">
        <v>1</v>
      </c>
      <c r="T4" s="146" t="s">
        <v>2</v>
      </c>
      <c r="U4" s="158" t="s">
        <v>3</v>
      </c>
      <c r="V4" s="158" t="s">
        <v>4</v>
      </c>
      <c r="W4" s="158" t="s">
        <v>5</v>
      </c>
      <c r="X4" s="146" t="s">
        <v>1</v>
      </c>
      <c r="Y4" s="146" t="s">
        <v>2</v>
      </c>
      <c r="Z4" s="158" t="s">
        <v>3</v>
      </c>
      <c r="AA4" s="158" t="s">
        <v>4</v>
      </c>
      <c r="AB4" s="160" t="s">
        <v>65</v>
      </c>
      <c r="AC4" s="160" t="s">
        <v>66</v>
      </c>
      <c r="AD4" s="160" t="s">
        <v>120</v>
      </c>
      <c r="AE4" s="161"/>
      <c r="AF4" s="160" t="s">
        <v>65</v>
      </c>
      <c r="AG4" s="160" t="s">
        <v>66</v>
      </c>
      <c r="AH4" s="160" t="s">
        <v>65</v>
      </c>
      <c r="AI4" s="164" t="s">
        <v>66</v>
      </c>
      <c r="AJ4" s="146" t="s">
        <v>7</v>
      </c>
      <c r="AK4" s="159"/>
      <c r="AL4" s="146" t="s">
        <v>105</v>
      </c>
      <c r="AM4" s="159"/>
      <c r="AN4" s="146" t="s">
        <v>141</v>
      </c>
      <c r="AO4" s="159"/>
      <c r="AP4" s="159"/>
      <c r="AQ4" s="159"/>
      <c r="AR4" s="146" t="s">
        <v>1</v>
      </c>
      <c r="AS4" s="158" t="s">
        <v>57</v>
      </c>
      <c r="AT4" s="146" t="s">
        <v>1</v>
      </c>
      <c r="AU4" s="146" t="s">
        <v>2</v>
      </c>
      <c r="AV4" s="158" t="s">
        <v>3</v>
      </c>
      <c r="AW4" s="146" t="s">
        <v>1</v>
      </c>
      <c r="AX4" s="146" t="s">
        <v>2</v>
      </c>
      <c r="AY4" s="158" t="s">
        <v>3</v>
      </c>
      <c r="AZ4" s="158" t="s">
        <v>4</v>
      </c>
      <c r="BA4" s="146" t="s">
        <v>1</v>
      </c>
      <c r="BB4" s="158" t="s">
        <v>2</v>
      </c>
      <c r="BC4" s="160" t="s">
        <v>1</v>
      </c>
      <c r="BD4" s="166" t="s">
        <v>2</v>
      </c>
      <c r="BE4" s="146" t="s">
        <v>1</v>
      </c>
      <c r="BF4" s="146" t="s">
        <v>2</v>
      </c>
      <c r="BG4" s="158" t="s">
        <v>3</v>
      </c>
      <c r="BH4" s="158" t="s">
        <v>4</v>
      </c>
      <c r="BI4" s="158" t="s">
        <v>5</v>
      </c>
      <c r="BJ4" s="146" t="s">
        <v>6</v>
      </c>
      <c r="BK4" s="158" t="s">
        <v>9</v>
      </c>
      <c r="BL4" s="158" t="s">
        <v>10</v>
      </c>
      <c r="BM4" s="158" t="s">
        <v>11</v>
      </c>
      <c r="BN4" s="158" t="s">
        <v>73</v>
      </c>
      <c r="BO4" s="158" t="s">
        <v>74</v>
      </c>
      <c r="BP4" s="217"/>
      <c r="BQ4" s="152" t="s">
        <v>132</v>
      </c>
      <c r="BR4" s="153"/>
      <c r="BS4" s="153"/>
      <c r="BT4" s="147" t="s">
        <v>133</v>
      </c>
      <c r="BU4" s="146" t="s">
        <v>1</v>
      </c>
      <c r="BV4" s="146" t="s">
        <v>2</v>
      </c>
      <c r="BW4" s="158" t="s">
        <v>3</v>
      </c>
      <c r="BX4" s="158" t="s">
        <v>4</v>
      </c>
      <c r="BY4" s="158" t="s">
        <v>5</v>
      </c>
      <c r="BZ4" s="158" t="s">
        <v>155</v>
      </c>
      <c r="CA4" s="160" t="s">
        <v>1</v>
      </c>
      <c r="CB4" s="160" t="s">
        <v>2</v>
      </c>
      <c r="CC4" s="172" t="s">
        <v>3</v>
      </c>
      <c r="CD4" s="173" t="s">
        <v>4</v>
      </c>
      <c r="CE4" s="173" t="s">
        <v>5</v>
      </c>
      <c r="CF4" s="169" t="s">
        <v>126</v>
      </c>
      <c r="CG4" s="160" t="s">
        <v>158</v>
      </c>
      <c r="CH4" s="160" t="s">
        <v>159</v>
      </c>
      <c r="CI4" s="172" t="s">
        <v>160</v>
      </c>
      <c r="CJ4" s="160" t="s">
        <v>1</v>
      </c>
      <c r="CK4" s="166" t="s">
        <v>2</v>
      </c>
      <c r="CL4" s="160" t="s">
        <v>1</v>
      </c>
      <c r="CM4" s="166" t="s">
        <v>2</v>
      </c>
      <c r="CN4" s="172" t="s">
        <v>3</v>
      </c>
      <c r="CO4" s="160" t="s">
        <v>1</v>
      </c>
      <c r="CP4" s="166" t="s">
        <v>2</v>
      </c>
      <c r="CQ4" s="172" t="s">
        <v>3</v>
      </c>
      <c r="CR4" s="160" t="s">
        <v>1</v>
      </c>
      <c r="CS4" s="160" t="s">
        <v>2</v>
      </c>
      <c r="CT4" s="172" t="s">
        <v>3</v>
      </c>
      <c r="CU4" s="173" t="s">
        <v>4</v>
      </c>
      <c r="CV4" s="173" t="s">
        <v>5</v>
      </c>
      <c r="CW4" s="160" t="s">
        <v>1</v>
      </c>
      <c r="CX4" s="166" t="s">
        <v>2</v>
      </c>
    </row>
    <row r="5" spans="1:170" s="2" customFormat="1" ht="13.8" customHeight="1" x14ac:dyDescent="0.2">
      <c r="A5" s="146"/>
      <c r="B5" s="83"/>
      <c r="C5" s="83"/>
      <c r="D5" s="150"/>
      <c r="E5" s="150"/>
      <c r="F5" s="80"/>
      <c r="G5" s="80"/>
      <c r="H5" s="150"/>
      <c r="I5" s="174" t="s">
        <v>65</v>
      </c>
      <c r="J5" s="175"/>
      <c r="K5" s="174" t="s">
        <v>66</v>
      </c>
      <c r="L5" s="175"/>
      <c r="M5" s="174" t="s">
        <v>120</v>
      </c>
      <c r="N5" s="175"/>
      <c r="O5" s="147" t="s">
        <v>121</v>
      </c>
      <c r="P5" s="147" t="s">
        <v>125</v>
      </c>
      <c r="Q5" s="147" t="s">
        <v>126</v>
      </c>
      <c r="R5" s="156"/>
      <c r="S5" s="146"/>
      <c r="T5" s="146"/>
      <c r="U5" s="158"/>
      <c r="V5" s="158"/>
      <c r="W5" s="158"/>
      <c r="X5" s="146"/>
      <c r="Y5" s="146"/>
      <c r="Z5" s="158"/>
      <c r="AA5" s="158"/>
      <c r="AB5" s="160"/>
      <c r="AC5" s="160"/>
      <c r="AD5" s="160"/>
      <c r="AE5" s="162"/>
      <c r="AF5" s="160"/>
      <c r="AG5" s="160"/>
      <c r="AH5" s="160"/>
      <c r="AI5" s="164"/>
      <c r="AJ5" s="165" t="s">
        <v>65</v>
      </c>
      <c r="AK5" s="165" t="s">
        <v>151</v>
      </c>
      <c r="AL5" s="165" t="s">
        <v>66</v>
      </c>
      <c r="AM5" s="165" t="s">
        <v>152</v>
      </c>
      <c r="AN5" s="165" t="s">
        <v>120</v>
      </c>
      <c r="AO5" s="165" t="s">
        <v>153</v>
      </c>
      <c r="AP5" s="165" t="s">
        <v>121</v>
      </c>
      <c r="AQ5" s="165" t="s">
        <v>154</v>
      </c>
      <c r="AR5" s="146"/>
      <c r="AS5" s="158"/>
      <c r="AT5" s="146"/>
      <c r="AU5" s="146"/>
      <c r="AV5" s="158"/>
      <c r="AW5" s="146"/>
      <c r="AX5" s="146"/>
      <c r="AY5" s="158"/>
      <c r="AZ5" s="158"/>
      <c r="BA5" s="146"/>
      <c r="BB5" s="158"/>
      <c r="BC5" s="160"/>
      <c r="BD5" s="166"/>
      <c r="BE5" s="146"/>
      <c r="BF5" s="146"/>
      <c r="BG5" s="158"/>
      <c r="BH5" s="158"/>
      <c r="BI5" s="158"/>
      <c r="BJ5" s="146"/>
      <c r="BK5" s="158"/>
      <c r="BL5" s="158"/>
      <c r="BM5" s="158"/>
      <c r="BN5" s="158"/>
      <c r="BO5" s="158"/>
      <c r="BP5" s="217"/>
      <c r="BQ5" s="167" t="s">
        <v>1</v>
      </c>
      <c r="BR5" s="167" t="s">
        <v>3</v>
      </c>
      <c r="BS5" s="167" t="s">
        <v>4</v>
      </c>
      <c r="BT5" s="148"/>
      <c r="BU5" s="146"/>
      <c r="BV5" s="146"/>
      <c r="BW5" s="158"/>
      <c r="BX5" s="158"/>
      <c r="BY5" s="158"/>
      <c r="BZ5" s="158"/>
      <c r="CA5" s="160"/>
      <c r="CB5" s="160"/>
      <c r="CC5" s="172"/>
      <c r="CD5" s="173"/>
      <c r="CE5" s="173"/>
      <c r="CF5" s="170"/>
      <c r="CG5" s="160"/>
      <c r="CH5" s="160"/>
      <c r="CI5" s="172"/>
      <c r="CJ5" s="160"/>
      <c r="CK5" s="166"/>
      <c r="CL5" s="160"/>
      <c r="CM5" s="166"/>
      <c r="CN5" s="172"/>
      <c r="CO5" s="160"/>
      <c r="CP5" s="166"/>
      <c r="CQ5" s="172"/>
      <c r="CR5" s="160"/>
      <c r="CS5" s="160"/>
      <c r="CT5" s="172"/>
      <c r="CU5" s="173"/>
      <c r="CV5" s="173"/>
      <c r="CW5" s="160"/>
      <c r="CX5" s="166"/>
    </row>
    <row r="6" spans="1:170" s="2" customFormat="1" ht="25.95" customHeight="1" x14ac:dyDescent="0.2">
      <c r="A6" s="146"/>
      <c r="B6" s="83"/>
      <c r="C6" s="83"/>
      <c r="D6" s="150"/>
      <c r="E6" s="150"/>
      <c r="F6" s="81"/>
      <c r="G6" s="81"/>
      <c r="H6" s="150"/>
      <c r="I6" s="176"/>
      <c r="J6" s="177"/>
      <c r="K6" s="176"/>
      <c r="L6" s="177"/>
      <c r="M6" s="176"/>
      <c r="N6" s="177"/>
      <c r="O6" s="149"/>
      <c r="P6" s="149"/>
      <c r="Q6" s="149"/>
      <c r="R6" s="157"/>
      <c r="S6" s="146"/>
      <c r="T6" s="146"/>
      <c r="U6" s="158"/>
      <c r="V6" s="158"/>
      <c r="W6" s="158"/>
      <c r="X6" s="146"/>
      <c r="Y6" s="146"/>
      <c r="Z6" s="158"/>
      <c r="AA6" s="158"/>
      <c r="AB6" s="160"/>
      <c r="AC6" s="160"/>
      <c r="AD6" s="160"/>
      <c r="AE6" s="163"/>
      <c r="AF6" s="160"/>
      <c r="AG6" s="160"/>
      <c r="AH6" s="160"/>
      <c r="AI6" s="164"/>
      <c r="AJ6" s="165"/>
      <c r="AK6" s="165"/>
      <c r="AL6" s="165"/>
      <c r="AM6" s="165"/>
      <c r="AN6" s="165"/>
      <c r="AO6" s="165"/>
      <c r="AP6" s="165"/>
      <c r="AQ6" s="165"/>
      <c r="AR6" s="146"/>
      <c r="AS6" s="158"/>
      <c r="AT6" s="146"/>
      <c r="AU6" s="146"/>
      <c r="AV6" s="158"/>
      <c r="AW6" s="146"/>
      <c r="AX6" s="146"/>
      <c r="AY6" s="158"/>
      <c r="AZ6" s="158"/>
      <c r="BA6" s="146"/>
      <c r="BB6" s="158"/>
      <c r="BC6" s="160"/>
      <c r="BD6" s="166"/>
      <c r="BE6" s="146"/>
      <c r="BF6" s="146"/>
      <c r="BG6" s="158"/>
      <c r="BH6" s="158"/>
      <c r="BI6" s="158"/>
      <c r="BJ6" s="146"/>
      <c r="BK6" s="158"/>
      <c r="BL6" s="158"/>
      <c r="BM6" s="158"/>
      <c r="BN6" s="158"/>
      <c r="BO6" s="158"/>
      <c r="BP6" s="217"/>
      <c r="BQ6" s="168"/>
      <c r="BR6" s="168"/>
      <c r="BS6" s="168"/>
      <c r="BT6" s="149"/>
      <c r="BU6" s="146"/>
      <c r="BV6" s="146"/>
      <c r="BW6" s="158"/>
      <c r="BX6" s="158"/>
      <c r="BY6" s="158"/>
      <c r="BZ6" s="158"/>
      <c r="CA6" s="160"/>
      <c r="CB6" s="160"/>
      <c r="CC6" s="172"/>
      <c r="CD6" s="173"/>
      <c r="CE6" s="173"/>
      <c r="CF6" s="171"/>
      <c r="CG6" s="160"/>
      <c r="CH6" s="160"/>
      <c r="CI6" s="172"/>
      <c r="CJ6" s="160"/>
      <c r="CK6" s="166"/>
      <c r="CL6" s="160"/>
      <c r="CM6" s="166"/>
      <c r="CN6" s="172"/>
      <c r="CO6" s="160"/>
      <c r="CP6" s="166"/>
      <c r="CQ6" s="172"/>
      <c r="CR6" s="160"/>
      <c r="CS6" s="160"/>
      <c r="CT6" s="172"/>
      <c r="CU6" s="173"/>
      <c r="CV6" s="173"/>
      <c r="CW6" s="160"/>
      <c r="CX6" s="166"/>
    </row>
    <row r="7" spans="1:170" s="215" customFormat="1" ht="93" customHeight="1" x14ac:dyDescent="0.2">
      <c r="A7" s="74"/>
      <c r="B7" s="74" t="s">
        <v>263</v>
      </c>
      <c r="C7" s="74" t="s">
        <v>264</v>
      </c>
      <c r="D7" s="150"/>
      <c r="E7" s="150"/>
      <c r="F7" s="214" t="s">
        <v>265</v>
      </c>
      <c r="G7" s="214" t="s">
        <v>265</v>
      </c>
      <c r="H7" s="150"/>
      <c r="I7" s="180" t="s">
        <v>13</v>
      </c>
      <c r="J7" s="115" t="s">
        <v>98</v>
      </c>
      <c r="K7" s="115" t="s">
        <v>14</v>
      </c>
      <c r="L7" s="114" t="s">
        <v>16</v>
      </c>
      <c r="M7" s="189" t="s">
        <v>107</v>
      </c>
      <c r="N7" s="114" t="s">
        <v>16</v>
      </c>
      <c r="O7" s="189" t="s">
        <v>108</v>
      </c>
      <c r="P7" s="189" t="s">
        <v>15</v>
      </c>
      <c r="Q7" s="188" t="s">
        <v>58</v>
      </c>
      <c r="R7" s="191" t="s">
        <v>127</v>
      </c>
      <c r="S7" s="189" t="s">
        <v>30</v>
      </c>
      <c r="T7" s="188" t="s">
        <v>109</v>
      </c>
      <c r="U7" s="189" t="s">
        <v>31</v>
      </c>
      <c r="V7" s="189" t="s">
        <v>32</v>
      </c>
      <c r="W7" s="114" t="s">
        <v>8</v>
      </c>
      <c r="X7" s="115" t="s">
        <v>17</v>
      </c>
      <c r="Y7" s="115" t="s">
        <v>18</v>
      </c>
      <c r="Z7" s="114" t="s">
        <v>19</v>
      </c>
      <c r="AA7" s="114" t="s">
        <v>20</v>
      </c>
      <c r="AB7" s="180" t="s">
        <v>99</v>
      </c>
      <c r="AC7" s="178" t="s">
        <v>100</v>
      </c>
      <c r="AD7" s="180" t="s">
        <v>101</v>
      </c>
      <c r="AE7" s="180" t="s">
        <v>150</v>
      </c>
      <c r="AF7" s="180" t="s">
        <v>102</v>
      </c>
      <c r="AG7" s="178" t="s">
        <v>110</v>
      </c>
      <c r="AH7" s="189" t="s">
        <v>103</v>
      </c>
      <c r="AI7" s="192" t="s">
        <v>104</v>
      </c>
      <c r="AJ7" s="115" t="s">
        <v>142</v>
      </c>
      <c r="AK7" s="178" t="s">
        <v>143</v>
      </c>
      <c r="AL7" s="115" t="s">
        <v>144</v>
      </c>
      <c r="AM7" s="115" t="s">
        <v>145</v>
      </c>
      <c r="AN7" s="178" t="s">
        <v>146</v>
      </c>
      <c r="AO7" s="178" t="s">
        <v>147</v>
      </c>
      <c r="AP7" s="178" t="s">
        <v>148</v>
      </c>
      <c r="AQ7" s="178" t="s">
        <v>149</v>
      </c>
      <c r="AR7" s="114" t="s">
        <v>59</v>
      </c>
      <c r="AS7" s="189" t="s">
        <v>60</v>
      </c>
      <c r="AT7" s="189" t="s">
        <v>67</v>
      </c>
      <c r="AU7" s="189" t="s">
        <v>68</v>
      </c>
      <c r="AV7" s="189" t="s">
        <v>69</v>
      </c>
      <c r="AW7" s="114" t="s">
        <v>128</v>
      </c>
      <c r="AX7" s="114" t="s">
        <v>129</v>
      </c>
      <c r="AY7" s="114" t="s">
        <v>130</v>
      </c>
      <c r="AZ7" s="114" t="s">
        <v>131</v>
      </c>
      <c r="BA7" s="189" t="s">
        <v>156</v>
      </c>
      <c r="BB7" s="189" t="s">
        <v>157</v>
      </c>
      <c r="BC7" s="115" t="s">
        <v>61</v>
      </c>
      <c r="BD7" s="188" t="s">
        <v>62</v>
      </c>
      <c r="BE7" s="116" t="s">
        <v>75</v>
      </c>
      <c r="BF7" s="193" t="s">
        <v>76</v>
      </c>
      <c r="BG7" s="193" t="s">
        <v>77</v>
      </c>
      <c r="BH7" s="193" t="s">
        <v>78</v>
      </c>
      <c r="BI7" s="186" t="s">
        <v>79</v>
      </c>
      <c r="BJ7" s="193" t="s">
        <v>80</v>
      </c>
      <c r="BK7" s="186" t="s">
        <v>81</v>
      </c>
      <c r="BL7" s="193" t="s">
        <v>82</v>
      </c>
      <c r="BM7" s="193" t="s">
        <v>83</v>
      </c>
      <c r="BN7" s="116" t="s">
        <v>84</v>
      </c>
      <c r="BO7" s="116" t="s">
        <v>85</v>
      </c>
      <c r="BP7" s="21"/>
      <c r="BQ7" s="193" t="s">
        <v>122</v>
      </c>
      <c r="BR7" s="193" t="s">
        <v>23</v>
      </c>
      <c r="BS7" s="193" t="s">
        <v>58</v>
      </c>
      <c r="BT7" s="193" t="s">
        <v>127</v>
      </c>
      <c r="BU7" s="189" t="s">
        <v>134</v>
      </c>
      <c r="BV7" s="189" t="s">
        <v>135</v>
      </c>
      <c r="BW7" s="189" t="s">
        <v>136</v>
      </c>
      <c r="BX7" s="189" t="s">
        <v>137</v>
      </c>
      <c r="BY7" s="189" t="s">
        <v>40</v>
      </c>
      <c r="BZ7" s="114" t="s">
        <v>8</v>
      </c>
      <c r="CA7" s="115" t="s">
        <v>161</v>
      </c>
      <c r="CB7" s="178" t="s">
        <v>162</v>
      </c>
      <c r="CC7" s="189" t="s">
        <v>163</v>
      </c>
      <c r="CD7" s="115" t="s">
        <v>164</v>
      </c>
      <c r="CE7" s="115" t="s">
        <v>165</v>
      </c>
      <c r="CF7" s="115" t="s">
        <v>166</v>
      </c>
      <c r="CG7" s="115" t="s">
        <v>106</v>
      </c>
      <c r="CH7" s="115" t="s">
        <v>167</v>
      </c>
      <c r="CI7" s="114" t="s">
        <v>8</v>
      </c>
      <c r="CJ7" s="187" t="s">
        <v>63</v>
      </c>
      <c r="CK7" s="188" t="s">
        <v>64</v>
      </c>
      <c r="CL7" s="115" t="s">
        <v>70</v>
      </c>
      <c r="CM7" s="114" t="s">
        <v>71</v>
      </c>
      <c r="CN7" s="116" t="s">
        <v>72</v>
      </c>
      <c r="CO7" s="115" t="s">
        <v>70</v>
      </c>
      <c r="CP7" s="114" t="s">
        <v>71</v>
      </c>
      <c r="CQ7" s="116" t="s">
        <v>72</v>
      </c>
      <c r="CR7" s="178" t="s">
        <v>111</v>
      </c>
      <c r="CS7" s="178" t="s">
        <v>112</v>
      </c>
      <c r="CT7" s="189" t="s">
        <v>113</v>
      </c>
      <c r="CU7" s="178" t="s">
        <v>114</v>
      </c>
      <c r="CV7" s="115" t="s">
        <v>8</v>
      </c>
      <c r="CW7" s="180" t="s">
        <v>21</v>
      </c>
      <c r="CX7" s="182" t="s">
        <v>22</v>
      </c>
    </row>
    <row r="8" spans="1:170" s="103" customFormat="1" ht="62.4" hidden="1" customHeight="1" x14ac:dyDescent="0.2">
      <c r="A8" s="95"/>
      <c r="B8" s="95"/>
      <c r="C8" s="95"/>
      <c r="D8" s="95"/>
      <c r="E8" s="95"/>
      <c r="F8" s="95"/>
      <c r="G8" s="95"/>
      <c r="H8" s="95"/>
      <c r="I8" s="181"/>
      <c r="J8" s="96"/>
      <c r="K8" s="96"/>
      <c r="L8" s="97"/>
      <c r="M8" s="190"/>
      <c r="N8" s="97"/>
      <c r="O8" s="190"/>
      <c r="P8" s="190"/>
      <c r="Q8" s="188"/>
      <c r="R8" s="157"/>
      <c r="S8" s="190"/>
      <c r="T8" s="188"/>
      <c r="U8" s="190"/>
      <c r="V8" s="190"/>
      <c r="W8" s="97"/>
      <c r="X8" s="96"/>
      <c r="Y8" s="96"/>
      <c r="Z8" s="97"/>
      <c r="AA8" s="97"/>
      <c r="AB8" s="181"/>
      <c r="AC8" s="179"/>
      <c r="AD8" s="181"/>
      <c r="AE8" s="181"/>
      <c r="AF8" s="181"/>
      <c r="AG8" s="179"/>
      <c r="AH8" s="190"/>
      <c r="AI8" s="192"/>
      <c r="AJ8" s="98"/>
      <c r="AK8" s="179"/>
      <c r="AL8" s="98"/>
      <c r="AM8" s="98"/>
      <c r="AN8" s="179"/>
      <c r="AO8" s="179"/>
      <c r="AP8" s="179"/>
      <c r="AQ8" s="179"/>
      <c r="AR8" s="97"/>
      <c r="AS8" s="190"/>
      <c r="AT8" s="190"/>
      <c r="AU8" s="190"/>
      <c r="AV8" s="190"/>
      <c r="AW8" s="99"/>
      <c r="AX8" s="99"/>
      <c r="AY8" s="99"/>
      <c r="AZ8" s="99"/>
      <c r="BA8" s="190"/>
      <c r="BB8" s="190"/>
      <c r="BC8" s="96"/>
      <c r="BD8" s="188"/>
      <c r="BE8" s="100"/>
      <c r="BF8" s="194"/>
      <c r="BG8" s="194"/>
      <c r="BH8" s="194"/>
      <c r="BI8" s="186"/>
      <c r="BJ8" s="194"/>
      <c r="BK8" s="186"/>
      <c r="BL8" s="194"/>
      <c r="BM8" s="194"/>
      <c r="BN8" s="100"/>
      <c r="BO8" s="100"/>
      <c r="BP8" s="101"/>
      <c r="BQ8" s="194"/>
      <c r="BR8" s="194"/>
      <c r="BS8" s="194"/>
      <c r="BT8" s="194"/>
      <c r="BU8" s="190"/>
      <c r="BV8" s="190"/>
      <c r="BW8" s="190"/>
      <c r="BX8" s="190"/>
      <c r="BY8" s="190"/>
      <c r="BZ8" s="97"/>
      <c r="CA8" s="98"/>
      <c r="CB8" s="179"/>
      <c r="CC8" s="190"/>
      <c r="CD8" s="98"/>
      <c r="CE8" s="98"/>
      <c r="CF8" s="98"/>
      <c r="CG8" s="98"/>
      <c r="CH8" s="98"/>
      <c r="CI8" s="97"/>
      <c r="CJ8" s="187"/>
      <c r="CK8" s="188"/>
      <c r="CL8" s="96"/>
      <c r="CM8" s="102"/>
      <c r="CN8" s="100"/>
      <c r="CO8" s="96"/>
      <c r="CP8" s="102"/>
      <c r="CQ8" s="100"/>
      <c r="CR8" s="179"/>
      <c r="CS8" s="179"/>
      <c r="CT8" s="190"/>
      <c r="CU8" s="179"/>
      <c r="CV8" s="98"/>
      <c r="CW8" s="181"/>
      <c r="CX8" s="183"/>
    </row>
    <row r="9" spans="1:170" s="40" customFormat="1" ht="39.6" hidden="1" customHeight="1" x14ac:dyDescent="0.2">
      <c r="A9" s="30" t="s">
        <v>171</v>
      </c>
      <c r="B9" s="73"/>
      <c r="C9" s="73"/>
      <c r="D9" s="73"/>
      <c r="E9" s="31"/>
      <c r="F9" s="31"/>
      <c r="G9" s="31"/>
      <c r="H9" s="31"/>
      <c r="I9" s="32"/>
      <c r="J9" s="32"/>
      <c r="K9" s="32"/>
      <c r="L9" s="32"/>
      <c r="M9" s="32"/>
      <c r="N9" s="32"/>
      <c r="O9" s="32"/>
      <c r="P9" s="32"/>
      <c r="Q9" s="32"/>
      <c r="R9" s="32"/>
      <c r="S9" s="32"/>
      <c r="T9" s="32"/>
      <c r="U9" s="31"/>
      <c r="V9" s="32"/>
      <c r="W9" s="32"/>
      <c r="X9" s="32"/>
      <c r="Y9" s="31"/>
      <c r="Z9" s="33"/>
      <c r="AA9" s="31"/>
      <c r="AB9" s="33"/>
      <c r="AC9" s="34"/>
      <c r="AD9" s="32"/>
      <c r="AE9" s="32"/>
      <c r="AF9" s="35"/>
      <c r="AG9" s="31"/>
      <c r="AH9" s="33"/>
      <c r="AI9" s="36"/>
      <c r="AJ9" s="37"/>
      <c r="AK9" s="38"/>
      <c r="AL9" s="32"/>
      <c r="AM9" s="32"/>
      <c r="AN9" s="32"/>
      <c r="AO9" s="32"/>
      <c r="AP9" s="31"/>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1"/>
      <c r="CW9" s="31"/>
      <c r="CX9" s="31"/>
      <c r="CY9" s="31"/>
      <c r="CZ9" s="31"/>
      <c r="DA9" s="39"/>
      <c r="DB9" s="39"/>
      <c r="DC9" s="39"/>
      <c r="EW9" s="30" t="s">
        <v>169</v>
      </c>
      <c r="EX9" s="31"/>
      <c r="EY9" s="32"/>
      <c r="EZ9" s="32"/>
      <c r="FA9" s="32"/>
      <c r="FB9" s="32"/>
      <c r="FC9" s="32"/>
      <c r="FD9" s="32"/>
      <c r="FE9" s="32"/>
      <c r="FF9" s="31"/>
      <c r="FG9" s="33"/>
      <c r="FH9" s="31"/>
      <c r="FI9" s="33"/>
      <c r="FJ9" s="34"/>
      <c r="FK9" s="32"/>
      <c r="FL9" s="32"/>
      <c r="FM9" s="35"/>
      <c r="FN9" s="31"/>
    </row>
    <row r="10" spans="1:170" s="12" customFormat="1" ht="86.4" x14ac:dyDescent="0.2">
      <c r="A10" s="57">
        <v>38201</v>
      </c>
      <c r="B10" s="57" t="s">
        <v>243</v>
      </c>
      <c r="C10" s="68">
        <f t="shared" ref="C10:C23" si="0">INT(B10/10)</f>
        <v>38201</v>
      </c>
      <c r="D10" s="75">
        <v>38201</v>
      </c>
      <c r="E10" s="60" t="s">
        <v>175</v>
      </c>
      <c r="F10" s="60" t="s">
        <v>224</v>
      </c>
      <c r="G10" s="54">
        <f t="shared" ref="G10:G29" si="1">IF(E10=F10,0,1)</f>
        <v>0</v>
      </c>
      <c r="H10" s="62">
        <v>3</v>
      </c>
      <c r="I10" s="17">
        <v>1</v>
      </c>
      <c r="J10" s="17">
        <v>12</v>
      </c>
      <c r="K10" s="17"/>
      <c r="L10" s="17"/>
      <c r="M10" s="106"/>
      <c r="N10" s="106"/>
      <c r="O10" s="106"/>
      <c r="P10" s="106"/>
      <c r="Q10" s="106"/>
      <c r="R10" s="56"/>
      <c r="S10" s="106"/>
      <c r="T10" s="106"/>
      <c r="U10" s="106"/>
      <c r="V10" s="106"/>
      <c r="W10" s="55"/>
      <c r="X10" s="17"/>
      <c r="Y10" s="17"/>
      <c r="Z10" s="106"/>
      <c r="AA10" s="55" t="s">
        <v>176</v>
      </c>
      <c r="AB10" s="111">
        <v>1</v>
      </c>
      <c r="AC10" s="109"/>
      <c r="AD10" s="109"/>
      <c r="AE10" s="55" t="s">
        <v>177</v>
      </c>
      <c r="AF10" s="111">
        <v>1</v>
      </c>
      <c r="AG10" s="111"/>
      <c r="AH10" s="111"/>
      <c r="AI10" s="110"/>
      <c r="AJ10" s="111"/>
      <c r="AK10" s="111"/>
      <c r="AL10" s="111"/>
      <c r="AM10" s="111"/>
      <c r="AN10" s="108">
        <v>1</v>
      </c>
      <c r="AO10" s="111">
        <v>1</v>
      </c>
      <c r="AP10" s="111"/>
      <c r="AQ10" s="111"/>
      <c r="AR10" s="106">
        <v>1</v>
      </c>
      <c r="AS10" s="106"/>
      <c r="AT10" s="106">
        <v>1</v>
      </c>
      <c r="AU10" s="106">
        <v>1</v>
      </c>
      <c r="AV10" s="106"/>
      <c r="AW10" s="106">
        <v>1</v>
      </c>
      <c r="AX10" s="106"/>
      <c r="AY10" s="106"/>
      <c r="AZ10" s="106"/>
      <c r="BA10" s="106"/>
      <c r="BB10" s="106">
        <v>1</v>
      </c>
      <c r="BC10" s="106"/>
      <c r="BD10" s="106">
        <v>1</v>
      </c>
      <c r="BE10" s="106">
        <v>1</v>
      </c>
      <c r="BF10" s="106">
        <v>1</v>
      </c>
      <c r="BG10" s="106">
        <v>1</v>
      </c>
      <c r="BH10" s="106">
        <v>1</v>
      </c>
      <c r="BI10" s="106">
        <v>1</v>
      </c>
      <c r="BJ10" s="106"/>
      <c r="BK10" s="106"/>
      <c r="BL10" s="106">
        <v>1</v>
      </c>
      <c r="BM10" s="106"/>
      <c r="BN10" s="106"/>
      <c r="BO10" s="105"/>
      <c r="BP10" s="61"/>
      <c r="BQ10" s="106"/>
      <c r="BR10" s="106">
        <v>1</v>
      </c>
      <c r="BS10" s="106"/>
      <c r="BT10" s="87"/>
      <c r="BU10" s="106"/>
      <c r="BV10" s="106"/>
      <c r="BW10" s="106"/>
      <c r="BX10" s="106"/>
      <c r="BY10" s="106"/>
      <c r="BZ10" s="105"/>
      <c r="CA10" s="106"/>
      <c r="CB10" s="106"/>
      <c r="CC10" s="106"/>
      <c r="CD10" s="106"/>
      <c r="CE10" s="106"/>
      <c r="CF10" s="106"/>
      <c r="CG10" s="106"/>
      <c r="CH10" s="106"/>
      <c r="CI10" s="105"/>
      <c r="CJ10" s="106"/>
      <c r="CK10" s="106"/>
      <c r="CL10" s="106"/>
      <c r="CM10" s="106"/>
      <c r="CN10" s="106"/>
      <c r="CO10" s="106"/>
      <c r="CP10" s="106"/>
      <c r="CQ10" s="106"/>
      <c r="CR10" s="106"/>
      <c r="CS10" s="106"/>
      <c r="CT10" s="106"/>
      <c r="CU10" s="106">
        <v>1</v>
      </c>
      <c r="CV10" s="105"/>
      <c r="CW10" s="17"/>
      <c r="CX10" s="106">
        <v>1</v>
      </c>
    </row>
    <row r="11" spans="1:170" s="12" customFormat="1" ht="12" x14ac:dyDescent="0.2">
      <c r="A11" s="57">
        <v>38202</v>
      </c>
      <c r="B11" s="57" t="s">
        <v>244</v>
      </c>
      <c r="C11" s="68">
        <f t="shared" si="0"/>
        <v>38202</v>
      </c>
      <c r="D11" s="75">
        <v>38202</v>
      </c>
      <c r="E11" s="60" t="s">
        <v>178</v>
      </c>
      <c r="F11" s="60" t="s">
        <v>225</v>
      </c>
      <c r="G11" s="54">
        <f t="shared" si="1"/>
        <v>0</v>
      </c>
      <c r="H11" s="62">
        <v>5</v>
      </c>
      <c r="I11" s="17">
        <v>1</v>
      </c>
      <c r="J11" s="17">
        <v>19</v>
      </c>
      <c r="K11" s="17"/>
      <c r="L11" s="17"/>
      <c r="M11" s="106"/>
      <c r="N11" s="106"/>
      <c r="O11" s="106"/>
      <c r="P11" s="106"/>
      <c r="Q11" s="106"/>
      <c r="R11" s="56"/>
      <c r="S11" s="106"/>
      <c r="T11" s="106"/>
      <c r="U11" s="106"/>
      <c r="V11" s="106"/>
      <c r="W11" s="55"/>
      <c r="X11" s="17"/>
      <c r="Y11" s="17"/>
      <c r="Z11" s="106"/>
      <c r="AA11" s="55" t="s">
        <v>179</v>
      </c>
      <c r="AB11" s="111"/>
      <c r="AC11" s="109">
        <v>1</v>
      </c>
      <c r="AD11" s="109"/>
      <c r="AE11" s="55"/>
      <c r="AF11" s="111"/>
      <c r="AG11" s="111">
        <v>1</v>
      </c>
      <c r="AH11" s="111">
        <v>1</v>
      </c>
      <c r="AI11" s="110"/>
      <c r="AJ11" s="111"/>
      <c r="AK11" s="111">
        <v>1</v>
      </c>
      <c r="AL11" s="111"/>
      <c r="AM11" s="111">
        <v>1</v>
      </c>
      <c r="AN11" s="111"/>
      <c r="AO11" s="111"/>
      <c r="AP11" s="111">
        <v>1</v>
      </c>
      <c r="AQ11" s="111"/>
      <c r="AR11" s="106">
        <v>1</v>
      </c>
      <c r="AS11" s="106"/>
      <c r="AT11" s="106"/>
      <c r="AU11" s="106"/>
      <c r="AV11" s="106">
        <v>1</v>
      </c>
      <c r="AW11" s="106"/>
      <c r="AX11" s="106"/>
      <c r="AY11" s="106"/>
      <c r="AZ11" s="106">
        <v>1</v>
      </c>
      <c r="BA11" s="106"/>
      <c r="BB11" s="106">
        <v>1</v>
      </c>
      <c r="BC11" s="106"/>
      <c r="BD11" s="106">
        <v>1</v>
      </c>
      <c r="BE11" s="106">
        <v>1</v>
      </c>
      <c r="BF11" s="106">
        <v>1</v>
      </c>
      <c r="BG11" s="106">
        <v>1</v>
      </c>
      <c r="BH11" s="106">
        <v>1</v>
      </c>
      <c r="BI11" s="106">
        <v>1</v>
      </c>
      <c r="BJ11" s="106">
        <v>1</v>
      </c>
      <c r="BK11" s="106">
        <v>1</v>
      </c>
      <c r="BL11" s="106">
        <v>1</v>
      </c>
      <c r="BM11" s="106"/>
      <c r="BN11" s="106"/>
      <c r="BO11" s="105"/>
      <c r="BP11" s="61"/>
      <c r="BQ11" s="106">
        <v>1</v>
      </c>
      <c r="BR11" s="106"/>
      <c r="BS11" s="106"/>
      <c r="BT11" s="87"/>
      <c r="BU11" s="106">
        <v>1</v>
      </c>
      <c r="BV11" s="106">
        <v>1</v>
      </c>
      <c r="BW11" s="106">
        <v>1</v>
      </c>
      <c r="BX11" s="106">
        <v>1</v>
      </c>
      <c r="BY11" s="106">
        <v>1</v>
      </c>
      <c r="BZ11" s="105"/>
      <c r="CA11" s="106">
        <v>1</v>
      </c>
      <c r="CB11" s="106"/>
      <c r="CC11" s="106">
        <v>1</v>
      </c>
      <c r="CD11" s="106"/>
      <c r="CE11" s="106"/>
      <c r="CF11" s="106"/>
      <c r="CG11" s="106">
        <v>1</v>
      </c>
      <c r="CH11" s="106">
        <v>1</v>
      </c>
      <c r="CI11" s="105"/>
      <c r="CJ11" s="106">
        <v>1</v>
      </c>
      <c r="CK11" s="106"/>
      <c r="CL11" s="106"/>
      <c r="CM11" s="106">
        <v>1</v>
      </c>
      <c r="CN11" s="106"/>
      <c r="CO11" s="106"/>
      <c r="CP11" s="106">
        <v>1</v>
      </c>
      <c r="CQ11" s="106"/>
      <c r="CR11" s="106"/>
      <c r="CS11" s="106">
        <v>1</v>
      </c>
      <c r="CT11" s="106"/>
      <c r="CU11" s="106"/>
      <c r="CV11" s="105"/>
      <c r="CW11" s="17">
        <v>1</v>
      </c>
      <c r="CX11" s="106"/>
    </row>
    <row r="12" spans="1:170" s="12" customFormat="1" ht="43.2" x14ac:dyDescent="0.2">
      <c r="A12" s="57">
        <v>38203</v>
      </c>
      <c r="B12" s="57" t="s">
        <v>245</v>
      </c>
      <c r="C12" s="68">
        <f t="shared" si="0"/>
        <v>38203</v>
      </c>
      <c r="D12" s="75">
        <v>38203</v>
      </c>
      <c r="E12" s="60" t="s">
        <v>180</v>
      </c>
      <c r="F12" s="60" t="s">
        <v>226</v>
      </c>
      <c r="G12" s="54">
        <f t="shared" si="1"/>
        <v>0</v>
      </c>
      <c r="H12" s="62">
        <v>5</v>
      </c>
      <c r="I12" s="17">
        <v>1</v>
      </c>
      <c r="J12" s="17">
        <v>26</v>
      </c>
      <c r="K12" s="17"/>
      <c r="L12" s="17"/>
      <c r="M12" s="106"/>
      <c r="N12" s="106"/>
      <c r="O12" s="106"/>
      <c r="P12" s="106"/>
      <c r="Q12" s="106"/>
      <c r="R12" s="56"/>
      <c r="S12" s="106"/>
      <c r="T12" s="106"/>
      <c r="U12" s="106"/>
      <c r="V12" s="106"/>
      <c r="W12" s="55"/>
      <c r="X12" s="17"/>
      <c r="Y12" s="17"/>
      <c r="Z12" s="106">
        <v>1</v>
      </c>
      <c r="AA12" s="55"/>
      <c r="AB12" s="111">
        <v>1</v>
      </c>
      <c r="AC12" s="109"/>
      <c r="AD12" s="109"/>
      <c r="AE12" s="55" t="s">
        <v>181</v>
      </c>
      <c r="AF12" s="111"/>
      <c r="AG12" s="111">
        <v>1</v>
      </c>
      <c r="AH12" s="111"/>
      <c r="AI12" s="110"/>
      <c r="AJ12" s="111"/>
      <c r="AK12" s="111"/>
      <c r="AL12" s="111"/>
      <c r="AM12" s="111"/>
      <c r="AN12" s="111">
        <v>1</v>
      </c>
      <c r="AO12" s="111"/>
      <c r="AP12" s="111"/>
      <c r="AQ12" s="111"/>
      <c r="AR12" s="106">
        <v>1</v>
      </c>
      <c r="AS12" s="106"/>
      <c r="AT12" s="106">
        <v>1</v>
      </c>
      <c r="AU12" s="106"/>
      <c r="AV12" s="106"/>
      <c r="AW12" s="106"/>
      <c r="AX12" s="106">
        <v>1</v>
      </c>
      <c r="AY12" s="106"/>
      <c r="AZ12" s="106"/>
      <c r="BA12" s="106"/>
      <c r="BB12" s="106">
        <v>1</v>
      </c>
      <c r="BC12" s="106">
        <v>1</v>
      </c>
      <c r="BD12" s="106"/>
      <c r="BE12" s="106">
        <v>1</v>
      </c>
      <c r="BF12" s="106">
        <v>1</v>
      </c>
      <c r="BG12" s="106">
        <v>1</v>
      </c>
      <c r="BH12" s="106"/>
      <c r="BI12" s="106">
        <v>1</v>
      </c>
      <c r="BJ12" s="106">
        <v>1</v>
      </c>
      <c r="BK12" s="106"/>
      <c r="BL12" s="106">
        <v>1</v>
      </c>
      <c r="BM12" s="106"/>
      <c r="BN12" s="106"/>
      <c r="BO12" s="105"/>
      <c r="BP12" s="61"/>
      <c r="BQ12" s="106"/>
      <c r="BR12" s="106">
        <v>1</v>
      </c>
      <c r="BS12" s="106"/>
      <c r="BT12" s="87"/>
      <c r="BU12" s="106"/>
      <c r="BV12" s="106"/>
      <c r="BW12" s="106"/>
      <c r="BX12" s="106"/>
      <c r="BY12" s="106"/>
      <c r="BZ12" s="105"/>
      <c r="CA12" s="106"/>
      <c r="CB12" s="106"/>
      <c r="CC12" s="106"/>
      <c r="CD12" s="106"/>
      <c r="CE12" s="106"/>
      <c r="CF12" s="106"/>
      <c r="CG12" s="106"/>
      <c r="CH12" s="106"/>
      <c r="CI12" s="105"/>
      <c r="CJ12" s="106"/>
      <c r="CK12" s="106"/>
      <c r="CL12" s="106"/>
      <c r="CM12" s="106"/>
      <c r="CN12" s="106"/>
      <c r="CO12" s="106"/>
      <c r="CP12" s="106"/>
      <c r="CQ12" s="106"/>
      <c r="CR12" s="106"/>
      <c r="CS12" s="106"/>
      <c r="CT12" s="106"/>
      <c r="CU12" s="106">
        <v>1</v>
      </c>
      <c r="CV12" s="105"/>
      <c r="CW12" s="17"/>
      <c r="CX12" s="106">
        <v>1</v>
      </c>
    </row>
    <row r="13" spans="1:170" s="12" customFormat="1" ht="54" x14ac:dyDescent="0.2">
      <c r="A13" s="57">
        <v>38204</v>
      </c>
      <c r="B13" s="57" t="s">
        <v>246</v>
      </c>
      <c r="C13" s="68">
        <f t="shared" si="0"/>
        <v>38204</v>
      </c>
      <c r="D13" s="75">
        <v>38204</v>
      </c>
      <c r="E13" s="60" t="s">
        <v>182</v>
      </c>
      <c r="F13" s="60" t="s">
        <v>227</v>
      </c>
      <c r="G13" s="54">
        <f t="shared" si="1"/>
        <v>0</v>
      </c>
      <c r="H13" s="62">
        <v>5</v>
      </c>
      <c r="I13" s="17">
        <v>1</v>
      </c>
      <c r="J13" s="17">
        <v>21</v>
      </c>
      <c r="K13" s="17"/>
      <c r="L13" s="17"/>
      <c r="M13" s="106"/>
      <c r="N13" s="106"/>
      <c r="O13" s="106"/>
      <c r="P13" s="106"/>
      <c r="Q13" s="106"/>
      <c r="R13" s="56"/>
      <c r="S13" s="106"/>
      <c r="T13" s="106"/>
      <c r="U13" s="106"/>
      <c r="V13" s="106"/>
      <c r="W13" s="55"/>
      <c r="X13" s="17"/>
      <c r="Y13" s="17"/>
      <c r="Z13" s="106">
        <v>1</v>
      </c>
      <c r="AA13" s="55"/>
      <c r="AB13" s="111">
        <v>1</v>
      </c>
      <c r="AC13" s="109"/>
      <c r="AD13" s="109"/>
      <c r="AE13" s="55" t="s">
        <v>183</v>
      </c>
      <c r="AF13" s="111">
        <v>1</v>
      </c>
      <c r="AG13" s="111"/>
      <c r="AH13" s="111"/>
      <c r="AI13" s="110"/>
      <c r="AJ13" s="111"/>
      <c r="AK13" s="111"/>
      <c r="AL13" s="111"/>
      <c r="AM13" s="111"/>
      <c r="AN13" s="111"/>
      <c r="AO13" s="111"/>
      <c r="AP13" s="108">
        <v>1</v>
      </c>
      <c r="AQ13" s="111">
        <v>1</v>
      </c>
      <c r="AR13" s="106"/>
      <c r="AS13" s="106">
        <v>1</v>
      </c>
      <c r="AT13" s="106"/>
      <c r="AU13" s="106"/>
      <c r="AV13" s="106"/>
      <c r="AW13" s="106"/>
      <c r="AX13" s="106"/>
      <c r="AY13" s="106"/>
      <c r="AZ13" s="106"/>
      <c r="BA13" s="106"/>
      <c r="BB13" s="106"/>
      <c r="BC13" s="106"/>
      <c r="BD13" s="106"/>
      <c r="BE13" s="106">
        <v>1</v>
      </c>
      <c r="BF13" s="106">
        <v>1</v>
      </c>
      <c r="BG13" s="106"/>
      <c r="BH13" s="106"/>
      <c r="BI13" s="106">
        <v>1</v>
      </c>
      <c r="BJ13" s="106">
        <v>1</v>
      </c>
      <c r="BK13" s="106"/>
      <c r="BL13" s="106"/>
      <c r="BM13" s="106"/>
      <c r="BN13" s="106"/>
      <c r="BO13" s="105"/>
      <c r="BP13" s="61"/>
      <c r="BQ13" s="106"/>
      <c r="BR13" s="106">
        <v>1</v>
      </c>
      <c r="BS13" s="106"/>
      <c r="BT13" s="87"/>
      <c r="BU13" s="106"/>
      <c r="BV13" s="106"/>
      <c r="BW13" s="106"/>
      <c r="BX13" s="106"/>
      <c r="BY13" s="106"/>
      <c r="BZ13" s="105"/>
      <c r="CA13" s="106"/>
      <c r="CB13" s="106"/>
      <c r="CC13" s="106"/>
      <c r="CD13" s="106"/>
      <c r="CE13" s="106"/>
      <c r="CF13" s="106"/>
      <c r="CG13" s="106"/>
      <c r="CH13" s="106"/>
      <c r="CI13" s="105"/>
      <c r="CJ13" s="106"/>
      <c r="CK13" s="106"/>
      <c r="CL13" s="106"/>
      <c r="CM13" s="106"/>
      <c r="CN13" s="106"/>
      <c r="CO13" s="106"/>
      <c r="CP13" s="106"/>
      <c r="CQ13" s="106"/>
      <c r="CR13" s="106"/>
      <c r="CS13" s="106"/>
      <c r="CT13" s="106"/>
      <c r="CU13" s="106">
        <v>1</v>
      </c>
      <c r="CV13" s="105"/>
      <c r="CW13" s="17"/>
      <c r="CX13" s="106">
        <v>1</v>
      </c>
    </row>
    <row r="14" spans="1:170" s="12" customFormat="1" ht="12" x14ac:dyDescent="0.2">
      <c r="A14" s="57">
        <v>38205</v>
      </c>
      <c r="B14" s="57" t="s">
        <v>247</v>
      </c>
      <c r="C14" s="68">
        <f t="shared" si="0"/>
        <v>38205</v>
      </c>
      <c r="D14" s="75">
        <v>38205</v>
      </c>
      <c r="E14" s="60" t="s">
        <v>184</v>
      </c>
      <c r="F14" s="60" t="s">
        <v>228</v>
      </c>
      <c r="G14" s="54">
        <f t="shared" si="1"/>
        <v>0</v>
      </c>
      <c r="H14" s="62">
        <v>5</v>
      </c>
      <c r="I14" s="17">
        <v>1</v>
      </c>
      <c r="J14" s="17">
        <v>14</v>
      </c>
      <c r="K14" s="17"/>
      <c r="L14" s="17"/>
      <c r="M14" s="106"/>
      <c r="N14" s="106"/>
      <c r="O14" s="106"/>
      <c r="P14" s="106"/>
      <c r="Q14" s="106"/>
      <c r="R14" s="56"/>
      <c r="S14" s="106"/>
      <c r="T14" s="106"/>
      <c r="U14" s="106"/>
      <c r="V14" s="106"/>
      <c r="W14" s="55"/>
      <c r="X14" s="17"/>
      <c r="Y14" s="17"/>
      <c r="Z14" s="106">
        <v>1</v>
      </c>
      <c r="AA14" s="55"/>
      <c r="AB14" s="111"/>
      <c r="AC14" s="109">
        <v>1</v>
      </c>
      <c r="AD14" s="109"/>
      <c r="AE14" s="55"/>
      <c r="AF14" s="111">
        <v>1</v>
      </c>
      <c r="AG14" s="111"/>
      <c r="AH14" s="111">
        <v>1</v>
      </c>
      <c r="AI14" s="110"/>
      <c r="AJ14" s="111"/>
      <c r="AK14" s="111"/>
      <c r="AL14" s="111">
        <v>1</v>
      </c>
      <c r="AM14" s="111"/>
      <c r="AN14" s="111">
        <v>1</v>
      </c>
      <c r="AO14" s="111"/>
      <c r="AP14" s="111"/>
      <c r="AQ14" s="111"/>
      <c r="AR14" s="106">
        <v>1</v>
      </c>
      <c r="AS14" s="106"/>
      <c r="AT14" s="106">
        <v>1</v>
      </c>
      <c r="AU14" s="106">
        <v>1</v>
      </c>
      <c r="AV14" s="106"/>
      <c r="AW14" s="106"/>
      <c r="AX14" s="106"/>
      <c r="AY14" s="106"/>
      <c r="AZ14" s="106">
        <v>1</v>
      </c>
      <c r="BA14" s="106"/>
      <c r="BB14" s="106">
        <v>1</v>
      </c>
      <c r="BC14" s="106"/>
      <c r="BD14" s="106">
        <v>1</v>
      </c>
      <c r="BE14" s="106">
        <v>1</v>
      </c>
      <c r="BF14" s="106">
        <v>1</v>
      </c>
      <c r="BG14" s="106">
        <v>1</v>
      </c>
      <c r="BH14" s="106">
        <v>1</v>
      </c>
      <c r="BI14" s="106">
        <v>1</v>
      </c>
      <c r="BJ14" s="106"/>
      <c r="BK14" s="106">
        <v>1</v>
      </c>
      <c r="BL14" s="106"/>
      <c r="BM14" s="106">
        <v>1</v>
      </c>
      <c r="BN14" s="106"/>
      <c r="BO14" s="105"/>
      <c r="BP14" s="61"/>
      <c r="BQ14" s="106">
        <v>1</v>
      </c>
      <c r="BR14" s="106"/>
      <c r="BS14" s="106"/>
      <c r="BT14" s="87"/>
      <c r="BU14" s="106"/>
      <c r="BV14" s="106">
        <v>1</v>
      </c>
      <c r="BW14" s="106">
        <v>1</v>
      </c>
      <c r="BX14" s="106"/>
      <c r="BY14" s="106"/>
      <c r="BZ14" s="105"/>
      <c r="CA14" s="106">
        <v>1</v>
      </c>
      <c r="CB14" s="106"/>
      <c r="CC14" s="106">
        <v>1</v>
      </c>
      <c r="CD14" s="106"/>
      <c r="CE14" s="106">
        <v>1</v>
      </c>
      <c r="CF14" s="106"/>
      <c r="CG14" s="106">
        <v>1</v>
      </c>
      <c r="CH14" s="106">
        <v>1</v>
      </c>
      <c r="CI14" s="105"/>
      <c r="CJ14" s="106"/>
      <c r="CK14" s="106">
        <v>1</v>
      </c>
      <c r="CL14" s="106"/>
      <c r="CM14" s="106">
        <v>1</v>
      </c>
      <c r="CN14" s="106"/>
      <c r="CO14" s="106"/>
      <c r="CP14" s="106">
        <v>1</v>
      </c>
      <c r="CQ14" s="106"/>
      <c r="CR14" s="106"/>
      <c r="CS14" s="106"/>
      <c r="CT14" s="106">
        <v>1</v>
      </c>
      <c r="CU14" s="106"/>
      <c r="CV14" s="105"/>
      <c r="CW14" s="17"/>
      <c r="CX14" s="106">
        <v>1</v>
      </c>
    </row>
    <row r="15" spans="1:170" s="12" customFormat="1" x14ac:dyDescent="0.2">
      <c r="A15" s="57">
        <v>38206</v>
      </c>
      <c r="B15" s="57" t="s">
        <v>248</v>
      </c>
      <c r="C15" s="68">
        <f t="shared" si="0"/>
        <v>38206</v>
      </c>
      <c r="D15" s="75">
        <v>38206</v>
      </c>
      <c r="E15" s="60" t="s">
        <v>185</v>
      </c>
      <c r="F15" s="60" t="s">
        <v>229</v>
      </c>
      <c r="G15" s="54">
        <f t="shared" si="1"/>
        <v>0</v>
      </c>
      <c r="H15" s="62">
        <v>5</v>
      </c>
      <c r="I15" s="17"/>
      <c r="J15" s="17"/>
      <c r="K15" s="17"/>
      <c r="L15" s="17"/>
      <c r="M15" s="106">
        <v>1</v>
      </c>
      <c r="N15" s="106">
        <v>29</v>
      </c>
      <c r="O15" s="106"/>
      <c r="P15" s="106"/>
      <c r="Q15" s="106"/>
      <c r="R15" s="56"/>
      <c r="S15" s="106"/>
      <c r="T15" s="106"/>
      <c r="U15" s="106"/>
      <c r="V15" s="106"/>
      <c r="W15" s="55"/>
      <c r="X15" s="17"/>
      <c r="Y15" s="17"/>
      <c r="Z15" s="106"/>
      <c r="AA15" s="55"/>
      <c r="AB15" s="111"/>
      <c r="AC15" s="109"/>
      <c r="AD15" s="109"/>
      <c r="AE15" s="55"/>
      <c r="AF15" s="111"/>
      <c r="AG15" s="111"/>
      <c r="AH15" s="111"/>
      <c r="AI15" s="110"/>
      <c r="AJ15" s="111"/>
      <c r="AK15" s="111"/>
      <c r="AL15" s="111"/>
      <c r="AM15" s="111"/>
      <c r="AN15" s="111"/>
      <c r="AO15" s="111"/>
      <c r="AP15" s="111"/>
      <c r="AQ15" s="111"/>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5"/>
      <c r="BP15" s="61"/>
      <c r="BQ15" s="106"/>
      <c r="BR15" s="106"/>
      <c r="BS15" s="106"/>
      <c r="BT15" s="87"/>
      <c r="BU15" s="106"/>
      <c r="BV15" s="106"/>
      <c r="BW15" s="106"/>
      <c r="BX15" s="106"/>
      <c r="BY15" s="106"/>
      <c r="BZ15" s="105"/>
      <c r="CA15" s="106"/>
      <c r="CB15" s="106"/>
      <c r="CC15" s="106"/>
      <c r="CD15" s="106"/>
      <c r="CE15" s="106"/>
      <c r="CF15" s="106"/>
      <c r="CG15" s="106"/>
      <c r="CH15" s="106"/>
      <c r="CI15" s="105"/>
      <c r="CJ15" s="106"/>
      <c r="CK15" s="106"/>
      <c r="CL15" s="106"/>
      <c r="CM15" s="106"/>
      <c r="CN15" s="106"/>
      <c r="CO15" s="106"/>
      <c r="CP15" s="106"/>
      <c r="CQ15" s="106"/>
      <c r="CR15" s="106"/>
      <c r="CS15" s="106"/>
      <c r="CT15" s="106"/>
      <c r="CU15" s="106"/>
      <c r="CV15" s="105"/>
      <c r="CW15" s="17"/>
      <c r="CX15" s="106"/>
    </row>
    <row r="16" spans="1:170" s="12" customFormat="1" ht="43.2" x14ac:dyDescent="0.2">
      <c r="A16" s="57">
        <v>38207</v>
      </c>
      <c r="B16" s="57" t="s">
        <v>249</v>
      </c>
      <c r="C16" s="68">
        <f t="shared" si="0"/>
        <v>38207</v>
      </c>
      <c r="D16" s="75">
        <v>38207</v>
      </c>
      <c r="E16" s="60" t="s">
        <v>186</v>
      </c>
      <c r="F16" s="60" t="s">
        <v>230</v>
      </c>
      <c r="G16" s="54">
        <f t="shared" si="1"/>
        <v>0</v>
      </c>
      <c r="H16" s="62">
        <v>5</v>
      </c>
      <c r="I16" s="17">
        <v>1</v>
      </c>
      <c r="J16" s="17">
        <v>25</v>
      </c>
      <c r="K16" s="17"/>
      <c r="L16" s="17"/>
      <c r="M16" s="106"/>
      <c r="N16" s="106"/>
      <c r="O16" s="106"/>
      <c r="P16" s="106"/>
      <c r="Q16" s="106"/>
      <c r="R16" s="56"/>
      <c r="S16" s="106"/>
      <c r="T16" s="106"/>
      <c r="U16" s="106"/>
      <c r="V16" s="106"/>
      <c r="W16" s="55"/>
      <c r="X16" s="17"/>
      <c r="Y16" s="17"/>
      <c r="Z16" s="106"/>
      <c r="AA16" s="55" t="s">
        <v>187</v>
      </c>
      <c r="AB16" s="111">
        <v>1</v>
      </c>
      <c r="AC16" s="109"/>
      <c r="AD16" s="109"/>
      <c r="AE16" s="55" t="s">
        <v>188</v>
      </c>
      <c r="AF16" s="111">
        <v>1</v>
      </c>
      <c r="AG16" s="111"/>
      <c r="AH16" s="111"/>
      <c r="AI16" s="110"/>
      <c r="AJ16" s="111"/>
      <c r="AK16" s="111"/>
      <c r="AL16" s="111"/>
      <c r="AM16" s="111"/>
      <c r="AN16" s="111"/>
      <c r="AO16" s="111"/>
      <c r="AP16" s="108">
        <v>1</v>
      </c>
      <c r="AQ16" s="111">
        <v>1</v>
      </c>
      <c r="AR16" s="106">
        <v>1</v>
      </c>
      <c r="AS16" s="106"/>
      <c r="AT16" s="106"/>
      <c r="AU16" s="106">
        <v>1</v>
      </c>
      <c r="AV16" s="106"/>
      <c r="AW16" s="106"/>
      <c r="AX16" s="106"/>
      <c r="AY16" s="106"/>
      <c r="AZ16" s="106">
        <v>1</v>
      </c>
      <c r="BA16" s="106"/>
      <c r="BB16" s="106">
        <v>1</v>
      </c>
      <c r="BC16" s="106"/>
      <c r="BD16" s="106">
        <v>1</v>
      </c>
      <c r="BE16" s="106">
        <v>1</v>
      </c>
      <c r="BF16" s="106">
        <v>1</v>
      </c>
      <c r="BG16" s="106"/>
      <c r="BH16" s="106">
        <v>1</v>
      </c>
      <c r="BI16" s="106">
        <v>1</v>
      </c>
      <c r="BJ16" s="106"/>
      <c r="BK16" s="106"/>
      <c r="BL16" s="106">
        <v>1</v>
      </c>
      <c r="BM16" s="106"/>
      <c r="BN16" s="106"/>
      <c r="BO16" s="105"/>
      <c r="BP16" s="61"/>
      <c r="BQ16" s="106"/>
      <c r="BR16" s="106">
        <v>1</v>
      </c>
      <c r="BS16" s="106"/>
      <c r="BT16" s="87"/>
      <c r="BU16" s="106"/>
      <c r="BV16" s="106"/>
      <c r="BW16" s="106"/>
      <c r="BX16" s="106"/>
      <c r="BY16" s="106"/>
      <c r="BZ16" s="105"/>
      <c r="CA16" s="106"/>
      <c r="CB16" s="106"/>
      <c r="CC16" s="106"/>
      <c r="CD16" s="106"/>
      <c r="CE16" s="106"/>
      <c r="CF16" s="106"/>
      <c r="CG16" s="106"/>
      <c r="CH16" s="106"/>
      <c r="CI16" s="105"/>
      <c r="CJ16" s="106"/>
      <c r="CK16" s="106"/>
      <c r="CL16" s="106"/>
      <c r="CM16" s="106"/>
      <c r="CN16" s="106"/>
      <c r="CO16" s="106"/>
      <c r="CP16" s="106"/>
      <c r="CQ16" s="106"/>
      <c r="CR16" s="106"/>
      <c r="CS16" s="106"/>
      <c r="CT16" s="106"/>
      <c r="CU16" s="106">
        <v>1</v>
      </c>
      <c r="CV16" s="105"/>
      <c r="CW16" s="17"/>
      <c r="CX16" s="106">
        <v>1</v>
      </c>
    </row>
    <row r="17" spans="1:102" s="12" customFormat="1" ht="21.6" x14ac:dyDescent="0.2">
      <c r="A17" s="57">
        <v>38210</v>
      </c>
      <c r="B17" s="57" t="s">
        <v>250</v>
      </c>
      <c r="C17" s="68">
        <f t="shared" si="0"/>
        <v>38210</v>
      </c>
      <c r="D17" s="75">
        <v>38210</v>
      </c>
      <c r="E17" s="60" t="s">
        <v>189</v>
      </c>
      <c r="F17" s="60" t="s">
        <v>231</v>
      </c>
      <c r="G17" s="54">
        <f t="shared" si="1"/>
        <v>0</v>
      </c>
      <c r="H17" s="62">
        <v>5</v>
      </c>
      <c r="I17" s="17">
        <v>1</v>
      </c>
      <c r="J17" s="17">
        <v>19</v>
      </c>
      <c r="K17" s="17"/>
      <c r="L17" s="17"/>
      <c r="M17" s="106"/>
      <c r="N17" s="106"/>
      <c r="O17" s="106"/>
      <c r="P17" s="106"/>
      <c r="Q17" s="106"/>
      <c r="R17" s="56"/>
      <c r="S17" s="106"/>
      <c r="T17" s="106"/>
      <c r="U17" s="106"/>
      <c r="V17" s="106"/>
      <c r="W17" s="55"/>
      <c r="X17" s="17">
        <v>1</v>
      </c>
      <c r="Y17" s="17">
        <v>1</v>
      </c>
      <c r="Z17" s="106"/>
      <c r="AA17" s="55" t="s">
        <v>190</v>
      </c>
      <c r="AB17" s="111"/>
      <c r="AC17" s="109">
        <v>1</v>
      </c>
      <c r="AD17" s="109"/>
      <c r="AE17" s="55"/>
      <c r="AF17" s="111"/>
      <c r="AG17" s="111">
        <v>1</v>
      </c>
      <c r="AH17" s="111">
        <v>1</v>
      </c>
      <c r="AI17" s="110"/>
      <c r="AJ17" s="111"/>
      <c r="AK17" s="111"/>
      <c r="AL17" s="111"/>
      <c r="AM17" s="111"/>
      <c r="AN17" s="108">
        <v>1</v>
      </c>
      <c r="AO17" s="111">
        <v>1</v>
      </c>
      <c r="AP17" s="111"/>
      <c r="AQ17" s="111"/>
      <c r="AR17" s="106">
        <v>1</v>
      </c>
      <c r="AS17" s="106"/>
      <c r="AT17" s="106">
        <v>1</v>
      </c>
      <c r="AU17" s="106">
        <v>1</v>
      </c>
      <c r="AV17" s="106"/>
      <c r="AW17" s="106"/>
      <c r="AX17" s="106"/>
      <c r="AY17" s="106">
        <v>1</v>
      </c>
      <c r="AZ17" s="106"/>
      <c r="BA17" s="106"/>
      <c r="BB17" s="106">
        <v>1</v>
      </c>
      <c r="BC17" s="106">
        <v>1</v>
      </c>
      <c r="BD17" s="106"/>
      <c r="BE17" s="106">
        <v>1</v>
      </c>
      <c r="BF17" s="106">
        <v>1</v>
      </c>
      <c r="BG17" s="106">
        <v>1</v>
      </c>
      <c r="BH17" s="106">
        <v>1</v>
      </c>
      <c r="BI17" s="106">
        <v>1</v>
      </c>
      <c r="BJ17" s="106">
        <v>1</v>
      </c>
      <c r="BK17" s="106">
        <v>1</v>
      </c>
      <c r="BL17" s="106">
        <v>1</v>
      </c>
      <c r="BM17" s="106"/>
      <c r="BN17" s="106"/>
      <c r="BO17" s="87" t="s">
        <v>191</v>
      </c>
      <c r="BP17" s="61"/>
      <c r="BQ17" s="106">
        <v>1</v>
      </c>
      <c r="BR17" s="106"/>
      <c r="BS17" s="106"/>
      <c r="BT17" s="87"/>
      <c r="BU17" s="106">
        <v>1</v>
      </c>
      <c r="BV17" s="106">
        <v>1</v>
      </c>
      <c r="BW17" s="106">
        <v>1</v>
      </c>
      <c r="BX17" s="106">
        <v>1</v>
      </c>
      <c r="BY17" s="106">
        <v>1</v>
      </c>
      <c r="BZ17" s="105"/>
      <c r="CA17" s="106"/>
      <c r="CB17" s="106"/>
      <c r="CC17" s="106">
        <v>1</v>
      </c>
      <c r="CD17" s="106"/>
      <c r="CE17" s="106"/>
      <c r="CF17" s="106"/>
      <c r="CG17" s="106">
        <v>1</v>
      </c>
      <c r="CH17" s="106"/>
      <c r="CI17" s="105"/>
      <c r="CJ17" s="106"/>
      <c r="CK17" s="106">
        <v>1</v>
      </c>
      <c r="CL17" s="106"/>
      <c r="CM17" s="106">
        <v>1</v>
      </c>
      <c r="CN17" s="106"/>
      <c r="CO17" s="106"/>
      <c r="CP17" s="106"/>
      <c r="CQ17" s="106">
        <v>1</v>
      </c>
      <c r="CR17" s="106"/>
      <c r="CS17" s="106">
        <v>1</v>
      </c>
      <c r="CT17" s="106"/>
      <c r="CU17" s="106"/>
      <c r="CV17" s="105"/>
      <c r="CW17" s="17">
        <v>1</v>
      </c>
      <c r="CX17" s="106"/>
    </row>
    <row r="18" spans="1:102" s="12" customFormat="1" ht="43.2" x14ac:dyDescent="0.2">
      <c r="A18" s="57">
        <v>38213</v>
      </c>
      <c r="B18" s="57" t="s">
        <v>251</v>
      </c>
      <c r="C18" s="68">
        <f t="shared" si="0"/>
        <v>38213</v>
      </c>
      <c r="D18" s="75">
        <v>38213</v>
      </c>
      <c r="E18" s="60" t="s">
        <v>192</v>
      </c>
      <c r="F18" s="60" t="s">
        <v>232</v>
      </c>
      <c r="G18" s="54">
        <f t="shared" si="1"/>
        <v>0</v>
      </c>
      <c r="H18" s="62">
        <v>5</v>
      </c>
      <c r="I18" s="17">
        <v>1</v>
      </c>
      <c r="J18" s="17">
        <v>20</v>
      </c>
      <c r="K18" s="17"/>
      <c r="L18" s="17"/>
      <c r="M18" s="106"/>
      <c r="N18" s="106"/>
      <c r="O18" s="106"/>
      <c r="P18" s="106"/>
      <c r="Q18" s="106"/>
      <c r="R18" s="56"/>
      <c r="S18" s="106"/>
      <c r="T18" s="106"/>
      <c r="U18" s="106"/>
      <c r="V18" s="106"/>
      <c r="W18" s="55"/>
      <c r="X18" s="17">
        <v>1</v>
      </c>
      <c r="Y18" s="17"/>
      <c r="Z18" s="106"/>
      <c r="AA18" s="55"/>
      <c r="AB18" s="111">
        <v>1</v>
      </c>
      <c r="AC18" s="109"/>
      <c r="AD18" s="109"/>
      <c r="AE18" s="55" t="s">
        <v>193</v>
      </c>
      <c r="AF18" s="111">
        <v>1</v>
      </c>
      <c r="AG18" s="111"/>
      <c r="AH18" s="111"/>
      <c r="AI18" s="110"/>
      <c r="AJ18" s="111"/>
      <c r="AK18" s="111"/>
      <c r="AL18" s="111"/>
      <c r="AM18" s="111"/>
      <c r="AN18" s="111"/>
      <c r="AO18" s="111"/>
      <c r="AP18" s="111">
        <v>1</v>
      </c>
      <c r="AQ18" s="111"/>
      <c r="AR18" s="106">
        <v>1</v>
      </c>
      <c r="AS18" s="106"/>
      <c r="AT18" s="106">
        <v>1</v>
      </c>
      <c r="AU18" s="106">
        <v>1</v>
      </c>
      <c r="AV18" s="106"/>
      <c r="AW18" s="106"/>
      <c r="AX18" s="106"/>
      <c r="AY18" s="106"/>
      <c r="AZ18" s="106">
        <v>1</v>
      </c>
      <c r="BA18" s="106"/>
      <c r="BB18" s="106">
        <v>1</v>
      </c>
      <c r="BC18" s="106"/>
      <c r="BD18" s="106">
        <v>1</v>
      </c>
      <c r="BE18" s="106">
        <v>1</v>
      </c>
      <c r="BF18" s="106">
        <v>1</v>
      </c>
      <c r="BG18" s="106">
        <v>1</v>
      </c>
      <c r="BH18" s="106">
        <v>1</v>
      </c>
      <c r="BI18" s="106">
        <v>1</v>
      </c>
      <c r="BJ18" s="106"/>
      <c r="BK18" s="106"/>
      <c r="BL18" s="106">
        <v>1</v>
      </c>
      <c r="BM18" s="106"/>
      <c r="BN18" s="106">
        <v>1</v>
      </c>
      <c r="BO18" s="105"/>
      <c r="BP18" s="61"/>
      <c r="BQ18" s="106"/>
      <c r="BR18" s="106">
        <v>1</v>
      </c>
      <c r="BS18" s="106"/>
      <c r="BT18" s="87"/>
      <c r="BU18" s="106"/>
      <c r="BV18" s="106"/>
      <c r="BW18" s="106"/>
      <c r="BX18" s="106"/>
      <c r="BY18" s="106"/>
      <c r="BZ18" s="105"/>
      <c r="CA18" s="106"/>
      <c r="CB18" s="106"/>
      <c r="CC18" s="106"/>
      <c r="CD18" s="106"/>
      <c r="CE18" s="106"/>
      <c r="CF18" s="106"/>
      <c r="CG18" s="106"/>
      <c r="CH18" s="106"/>
      <c r="CI18" s="105"/>
      <c r="CJ18" s="106"/>
      <c r="CK18" s="106"/>
      <c r="CL18" s="106"/>
      <c r="CM18" s="106"/>
      <c r="CN18" s="106"/>
      <c r="CO18" s="106"/>
      <c r="CP18" s="106"/>
      <c r="CQ18" s="106"/>
      <c r="CR18" s="106"/>
      <c r="CS18" s="106"/>
      <c r="CT18" s="106"/>
      <c r="CU18" s="106">
        <v>1</v>
      </c>
      <c r="CV18" s="105"/>
      <c r="CW18" s="17"/>
      <c r="CX18" s="106">
        <v>1</v>
      </c>
    </row>
    <row r="19" spans="1:102" s="12" customFormat="1" x14ac:dyDescent="0.2">
      <c r="A19" s="53">
        <v>38214</v>
      </c>
      <c r="B19" s="53" t="s">
        <v>252</v>
      </c>
      <c r="C19" s="68">
        <f t="shared" si="0"/>
        <v>38214</v>
      </c>
      <c r="D19" s="75">
        <v>38214</v>
      </c>
      <c r="E19" s="60" t="s">
        <v>194</v>
      </c>
      <c r="F19" s="60" t="s">
        <v>233</v>
      </c>
      <c r="G19" s="54">
        <f t="shared" si="1"/>
        <v>0</v>
      </c>
      <c r="H19" s="62">
        <v>5</v>
      </c>
      <c r="I19" s="17">
        <v>1</v>
      </c>
      <c r="J19" s="17">
        <v>19</v>
      </c>
      <c r="K19" s="17"/>
      <c r="L19" s="17"/>
      <c r="M19" s="106"/>
      <c r="N19" s="106"/>
      <c r="O19" s="106"/>
      <c r="P19" s="106"/>
      <c r="Q19" s="106"/>
      <c r="R19" s="64"/>
      <c r="S19" s="106"/>
      <c r="T19" s="106"/>
      <c r="U19" s="106"/>
      <c r="V19" s="106"/>
      <c r="W19" s="65"/>
      <c r="X19" s="17"/>
      <c r="Y19" s="17"/>
      <c r="Z19" s="106">
        <v>1</v>
      </c>
      <c r="AA19" s="65"/>
      <c r="AB19" s="111">
        <v>1</v>
      </c>
      <c r="AC19" s="109"/>
      <c r="AD19" s="109"/>
      <c r="AE19" s="70" t="s">
        <v>195</v>
      </c>
      <c r="AF19" s="111"/>
      <c r="AG19" s="111">
        <v>1</v>
      </c>
      <c r="AH19" s="111"/>
      <c r="AI19" s="110"/>
      <c r="AJ19" s="111">
        <v>1</v>
      </c>
      <c r="AK19" s="111"/>
      <c r="AL19" s="111">
        <v>1</v>
      </c>
      <c r="AM19" s="111"/>
      <c r="AN19" s="108">
        <v>1</v>
      </c>
      <c r="AO19" s="111">
        <v>1</v>
      </c>
      <c r="AP19" s="111"/>
      <c r="AQ19" s="111"/>
      <c r="AR19" s="106">
        <v>1</v>
      </c>
      <c r="AS19" s="106"/>
      <c r="AT19" s="106">
        <v>1</v>
      </c>
      <c r="AU19" s="106">
        <v>1</v>
      </c>
      <c r="AV19" s="106"/>
      <c r="AW19" s="106"/>
      <c r="AX19" s="106"/>
      <c r="AY19" s="106"/>
      <c r="AZ19" s="106">
        <v>1</v>
      </c>
      <c r="BA19" s="106"/>
      <c r="BB19" s="106">
        <v>1</v>
      </c>
      <c r="BC19" s="106">
        <v>1</v>
      </c>
      <c r="BD19" s="106"/>
      <c r="BE19" s="106">
        <v>1</v>
      </c>
      <c r="BF19" s="106">
        <v>1</v>
      </c>
      <c r="BG19" s="106">
        <v>1</v>
      </c>
      <c r="BH19" s="106">
        <v>1</v>
      </c>
      <c r="BI19" s="106">
        <v>1</v>
      </c>
      <c r="BJ19" s="106">
        <v>1</v>
      </c>
      <c r="BK19" s="106"/>
      <c r="BL19" s="106">
        <v>1</v>
      </c>
      <c r="BM19" s="106">
        <v>1</v>
      </c>
      <c r="BN19" s="106"/>
      <c r="BO19" s="106"/>
      <c r="BP19" s="61"/>
      <c r="BQ19" s="106"/>
      <c r="BR19" s="106">
        <v>1</v>
      </c>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v>1</v>
      </c>
      <c r="CT19" s="106"/>
      <c r="CU19" s="106"/>
      <c r="CV19" s="106"/>
      <c r="CW19" s="17">
        <v>1</v>
      </c>
      <c r="CX19" s="106"/>
    </row>
    <row r="20" spans="1:102" s="12" customFormat="1" ht="32.4" x14ac:dyDescent="0.2">
      <c r="A20" s="57">
        <v>38215</v>
      </c>
      <c r="B20" s="57" t="s">
        <v>253</v>
      </c>
      <c r="C20" s="68">
        <f t="shared" si="0"/>
        <v>38215</v>
      </c>
      <c r="D20" s="75">
        <v>38215</v>
      </c>
      <c r="E20" s="60" t="s">
        <v>196</v>
      </c>
      <c r="F20" s="60" t="s">
        <v>234</v>
      </c>
      <c r="G20" s="54">
        <f t="shared" si="1"/>
        <v>0</v>
      </c>
      <c r="H20" s="62">
        <v>5</v>
      </c>
      <c r="I20" s="17">
        <v>1</v>
      </c>
      <c r="J20" s="17">
        <v>22</v>
      </c>
      <c r="K20" s="17"/>
      <c r="L20" s="17"/>
      <c r="M20" s="106"/>
      <c r="N20" s="106"/>
      <c r="O20" s="106"/>
      <c r="P20" s="106"/>
      <c r="Q20" s="106"/>
      <c r="R20" s="56"/>
      <c r="S20" s="106"/>
      <c r="T20" s="106"/>
      <c r="U20" s="106"/>
      <c r="V20" s="106"/>
      <c r="W20" s="55"/>
      <c r="X20" s="17"/>
      <c r="Y20" s="17"/>
      <c r="Z20" s="106"/>
      <c r="AA20" s="55" t="s">
        <v>197</v>
      </c>
      <c r="AB20" s="111">
        <v>1</v>
      </c>
      <c r="AC20" s="109"/>
      <c r="AD20" s="109"/>
      <c r="AE20" s="55" t="s">
        <v>198</v>
      </c>
      <c r="AF20" s="111"/>
      <c r="AG20" s="111">
        <v>1</v>
      </c>
      <c r="AH20" s="111"/>
      <c r="AI20" s="110"/>
      <c r="AJ20" s="111"/>
      <c r="AK20" s="111"/>
      <c r="AL20" s="111">
        <v>1</v>
      </c>
      <c r="AM20" s="111"/>
      <c r="AN20" s="111"/>
      <c r="AO20" s="111"/>
      <c r="AP20" s="108">
        <v>1</v>
      </c>
      <c r="AQ20" s="111">
        <v>1</v>
      </c>
      <c r="AR20" s="106">
        <v>1</v>
      </c>
      <c r="AS20" s="106"/>
      <c r="AT20" s="106">
        <v>1</v>
      </c>
      <c r="AU20" s="106"/>
      <c r="AV20" s="106"/>
      <c r="AW20" s="106"/>
      <c r="AX20" s="106"/>
      <c r="AY20" s="106">
        <v>1</v>
      </c>
      <c r="AZ20" s="106"/>
      <c r="BA20" s="106"/>
      <c r="BB20" s="106">
        <v>1</v>
      </c>
      <c r="BC20" s="106">
        <v>1</v>
      </c>
      <c r="BD20" s="106"/>
      <c r="BE20" s="106">
        <v>1</v>
      </c>
      <c r="BF20" s="106">
        <v>1</v>
      </c>
      <c r="BG20" s="106">
        <v>1</v>
      </c>
      <c r="BH20" s="106"/>
      <c r="BI20" s="106">
        <v>1</v>
      </c>
      <c r="BJ20" s="106">
        <v>1</v>
      </c>
      <c r="BK20" s="106"/>
      <c r="BL20" s="106"/>
      <c r="BM20" s="106"/>
      <c r="BN20" s="106"/>
      <c r="BO20" s="105"/>
      <c r="BP20" s="61"/>
      <c r="BQ20" s="106"/>
      <c r="BR20" s="106">
        <v>1</v>
      </c>
      <c r="BS20" s="106"/>
      <c r="BT20" s="87"/>
      <c r="BU20" s="106"/>
      <c r="BV20" s="106"/>
      <c r="BW20" s="106"/>
      <c r="BX20" s="106"/>
      <c r="BY20" s="106"/>
      <c r="BZ20" s="105"/>
      <c r="CA20" s="106"/>
      <c r="CB20" s="106"/>
      <c r="CC20" s="106"/>
      <c r="CD20" s="106"/>
      <c r="CE20" s="106"/>
      <c r="CF20" s="106"/>
      <c r="CG20" s="106"/>
      <c r="CH20" s="106"/>
      <c r="CI20" s="105"/>
      <c r="CJ20" s="106"/>
      <c r="CK20" s="106"/>
      <c r="CL20" s="106"/>
      <c r="CM20" s="106"/>
      <c r="CN20" s="106"/>
      <c r="CO20" s="106"/>
      <c r="CP20" s="106"/>
      <c r="CQ20" s="106"/>
      <c r="CR20" s="106"/>
      <c r="CS20" s="106"/>
      <c r="CT20" s="106"/>
      <c r="CU20" s="106">
        <v>1</v>
      </c>
      <c r="CV20" s="105"/>
      <c r="CW20" s="17">
        <v>1</v>
      </c>
      <c r="CX20" s="106"/>
    </row>
    <row r="21" spans="1:102" s="12" customFormat="1" ht="21.6" x14ac:dyDescent="0.2">
      <c r="A21" s="57">
        <v>38356</v>
      </c>
      <c r="B21" s="57" t="s">
        <v>254</v>
      </c>
      <c r="C21" s="68">
        <f t="shared" si="0"/>
        <v>38356</v>
      </c>
      <c r="D21" s="75">
        <v>38356</v>
      </c>
      <c r="E21" s="60" t="s">
        <v>199</v>
      </c>
      <c r="F21" s="60" t="s">
        <v>235</v>
      </c>
      <c r="G21" s="54">
        <f t="shared" si="1"/>
        <v>0</v>
      </c>
      <c r="H21" s="62">
        <v>6</v>
      </c>
      <c r="I21" s="17"/>
      <c r="J21" s="17"/>
      <c r="K21" s="17"/>
      <c r="L21" s="17"/>
      <c r="M21" s="106"/>
      <c r="N21" s="106"/>
      <c r="O21" s="106"/>
      <c r="P21" s="106"/>
      <c r="Q21" s="106">
        <v>1</v>
      </c>
      <c r="R21" s="56" t="s">
        <v>200</v>
      </c>
      <c r="S21" s="106"/>
      <c r="T21" s="106"/>
      <c r="U21" s="106"/>
      <c r="V21" s="106"/>
      <c r="W21" s="55"/>
      <c r="X21" s="17"/>
      <c r="Y21" s="17"/>
      <c r="Z21" s="106"/>
      <c r="AA21" s="55"/>
      <c r="AB21" s="111"/>
      <c r="AC21" s="109"/>
      <c r="AD21" s="109"/>
      <c r="AE21" s="55"/>
      <c r="AF21" s="111"/>
      <c r="AG21" s="111"/>
      <c r="AH21" s="111"/>
      <c r="AI21" s="110"/>
      <c r="AJ21" s="111"/>
      <c r="AK21" s="111"/>
      <c r="AL21" s="111"/>
      <c r="AM21" s="111"/>
      <c r="AN21" s="111"/>
      <c r="AO21" s="111"/>
      <c r="AP21" s="111"/>
      <c r="AQ21" s="111"/>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5"/>
      <c r="BP21" s="61"/>
      <c r="BQ21" s="106"/>
      <c r="BR21" s="106"/>
      <c r="BS21" s="106"/>
      <c r="BT21" s="87"/>
      <c r="BU21" s="106"/>
      <c r="BV21" s="106"/>
      <c r="BW21" s="106"/>
      <c r="BX21" s="106"/>
      <c r="BY21" s="106"/>
      <c r="BZ21" s="105"/>
      <c r="CA21" s="106"/>
      <c r="CB21" s="106"/>
      <c r="CC21" s="106"/>
      <c r="CD21" s="106"/>
      <c r="CE21" s="106"/>
      <c r="CF21" s="106"/>
      <c r="CG21" s="106"/>
      <c r="CH21" s="106"/>
      <c r="CI21" s="105"/>
      <c r="CJ21" s="106"/>
      <c r="CK21" s="106"/>
      <c r="CL21" s="106"/>
      <c r="CM21" s="106"/>
      <c r="CN21" s="106"/>
      <c r="CO21" s="106"/>
      <c r="CP21" s="106"/>
      <c r="CQ21" s="106"/>
      <c r="CR21" s="106"/>
      <c r="CS21" s="106"/>
      <c r="CT21" s="106"/>
      <c r="CU21" s="106"/>
      <c r="CV21" s="105"/>
      <c r="CW21" s="17"/>
      <c r="CX21" s="106"/>
    </row>
    <row r="22" spans="1:102" s="12" customFormat="1" x14ac:dyDescent="0.2">
      <c r="A22" s="57">
        <v>38386</v>
      </c>
      <c r="B22" s="57" t="s">
        <v>255</v>
      </c>
      <c r="C22" s="68">
        <f t="shared" si="0"/>
        <v>38386</v>
      </c>
      <c r="D22" s="75">
        <v>38386</v>
      </c>
      <c r="E22" s="60" t="s">
        <v>201</v>
      </c>
      <c r="F22" s="60" t="s">
        <v>236</v>
      </c>
      <c r="G22" s="54">
        <f t="shared" si="1"/>
        <v>0</v>
      </c>
      <c r="H22" s="62">
        <v>6</v>
      </c>
      <c r="I22" s="17"/>
      <c r="J22" s="17"/>
      <c r="K22" s="17"/>
      <c r="L22" s="17"/>
      <c r="M22" s="106"/>
      <c r="N22" s="106"/>
      <c r="O22" s="106"/>
      <c r="P22" s="106"/>
      <c r="Q22" s="106">
        <v>1</v>
      </c>
      <c r="R22" s="56"/>
      <c r="S22" s="106"/>
      <c r="T22" s="106"/>
      <c r="U22" s="106"/>
      <c r="V22" s="106"/>
      <c r="W22" s="55"/>
      <c r="X22" s="17"/>
      <c r="Y22" s="17"/>
      <c r="Z22" s="106"/>
      <c r="AA22" s="55"/>
      <c r="AB22" s="111"/>
      <c r="AC22" s="109"/>
      <c r="AD22" s="109"/>
      <c r="AE22" s="55"/>
      <c r="AF22" s="111"/>
      <c r="AG22" s="111"/>
      <c r="AH22" s="111"/>
      <c r="AI22" s="110"/>
      <c r="AJ22" s="111"/>
      <c r="AK22" s="111"/>
      <c r="AL22" s="111"/>
      <c r="AM22" s="111"/>
      <c r="AN22" s="111"/>
      <c r="AO22" s="111"/>
      <c r="AP22" s="111"/>
      <c r="AQ22" s="111"/>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5"/>
      <c r="BP22" s="61"/>
      <c r="BQ22" s="106"/>
      <c r="BR22" s="106"/>
      <c r="BS22" s="106"/>
      <c r="BT22" s="87"/>
      <c r="BU22" s="106"/>
      <c r="BV22" s="106"/>
      <c r="BW22" s="106"/>
      <c r="BX22" s="106"/>
      <c r="BY22" s="106"/>
      <c r="BZ22" s="105"/>
      <c r="CA22" s="106"/>
      <c r="CB22" s="106"/>
      <c r="CC22" s="106"/>
      <c r="CD22" s="106"/>
      <c r="CE22" s="106"/>
      <c r="CF22" s="106"/>
      <c r="CG22" s="106"/>
      <c r="CH22" s="106"/>
      <c r="CI22" s="105"/>
      <c r="CJ22" s="106"/>
      <c r="CK22" s="106"/>
      <c r="CL22" s="106"/>
      <c r="CM22" s="106"/>
      <c r="CN22" s="106"/>
      <c r="CO22" s="106"/>
      <c r="CP22" s="106"/>
      <c r="CQ22" s="106"/>
      <c r="CR22" s="106"/>
      <c r="CS22" s="106"/>
      <c r="CT22" s="106"/>
      <c r="CU22" s="106"/>
      <c r="CV22" s="105"/>
      <c r="CW22" s="17"/>
      <c r="CX22" s="106"/>
    </row>
    <row r="23" spans="1:102" s="12" customFormat="1" ht="32.4" x14ac:dyDescent="0.2">
      <c r="A23" s="57">
        <v>38401</v>
      </c>
      <c r="B23" s="57" t="s">
        <v>256</v>
      </c>
      <c r="C23" s="68">
        <f t="shared" si="0"/>
        <v>38401</v>
      </c>
      <c r="D23" s="75">
        <v>38401</v>
      </c>
      <c r="E23" s="60" t="s">
        <v>202</v>
      </c>
      <c r="F23" s="60" t="s">
        <v>174</v>
      </c>
      <c r="G23" s="54">
        <f t="shared" si="1"/>
        <v>0</v>
      </c>
      <c r="H23" s="62">
        <v>6</v>
      </c>
      <c r="I23" s="17">
        <v>1</v>
      </c>
      <c r="J23" s="17">
        <v>28</v>
      </c>
      <c r="K23" s="17"/>
      <c r="L23" s="17"/>
      <c r="M23" s="106"/>
      <c r="N23" s="106"/>
      <c r="O23" s="106"/>
      <c r="P23" s="106"/>
      <c r="Q23" s="106"/>
      <c r="R23" s="56"/>
      <c r="S23" s="106"/>
      <c r="T23" s="106"/>
      <c r="U23" s="106"/>
      <c r="V23" s="106"/>
      <c r="W23" s="55"/>
      <c r="X23" s="17"/>
      <c r="Y23" s="17"/>
      <c r="Z23" s="106"/>
      <c r="AA23" s="55" t="s">
        <v>203</v>
      </c>
      <c r="AB23" s="111">
        <v>1</v>
      </c>
      <c r="AC23" s="109"/>
      <c r="AD23" s="109"/>
      <c r="AE23" s="55" t="s">
        <v>204</v>
      </c>
      <c r="AF23" s="111">
        <v>1</v>
      </c>
      <c r="AG23" s="111"/>
      <c r="AH23" s="111"/>
      <c r="AI23" s="110"/>
      <c r="AJ23" s="111"/>
      <c r="AK23" s="111"/>
      <c r="AL23" s="111"/>
      <c r="AM23" s="111"/>
      <c r="AN23" s="108">
        <v>1</v>
      </c>
      <c r="AO23" s="111">
        <v>1</v>
      </c>
      <c r="AP23" s="111"/>
      <c r="AQ23" s="111"/>
      <c r="AR23" s="106">
        <v>1</v>
      </c>
      <c r="AS23" s="106"/>
      <c r="AT23" s="106"/>
      <c r="AU23" s="106">
        <v>1</v>
      </c>
      <c r="AV23" s="106"/>
      <c r="AW23" s="106"/>
      <c r="AX23" s="106"/>
      <c r="AY23" s="106"/>
      <c r="AZ23" s="106">
        <v>1</v>
      </c>
      <c r="BA23" s="106"/>
      <c r="BB23" s="106">
        <v>1</v>
      </c>
      <c r="BC23" s="106">
        <v>1</v>
      </c>
      <c r="BD23" s="106"/>
      <c r="BE23" s="106">
        <v>1</v>
      </c>
      <c r="BF23" s="106">
        <v>1</v>
      </c>
      <c r="BG23" s="106"/>
      <c r="BH23" s="106">
        <v>1</v>
      </c>
      <c r="BI23" s="106">
        <v>1</v>
      </c>
      <c r="BJ23" s="106">
        <v>1</v>
      </c>
      <c r="BK23" s="106"/>
      <c r="BL23" s="106"/>
      <c r="BM23" s="106"/>
      <c r="BN23" s="106"/>
      <c r="BO23" s="105"/>
      <c r="BP23" s="61"/>
      <c r="BQ23" s="106"/>
      <c r="BR23" s="106">
        <v>1</v>
      </c>
      <c r="BS23" s="106"/>
      <c r="BT23" s="87"/>
      <c r="BU23" s="106"/>
      <c r="BV23" s="106"/>
      <c r="BW23" s="106"/>
      <c r="BX23" s="106"/>
      <c r="BY23" s="106"/>
      <c r="BZ23" s="105"/>
      <c r="CA23" s="106"/>
      <c r="CB23" s="106"/>
      <c r="CC23" s="106"/>
      <c r="CD23" s="106"/>
      <c r="CE23" s="106"/>
      <c r="CF23" s="106"/>
      <c r="CG23" s="106"/>
      <c r="CH23" s="106"/>
      <c r="CI23" s="105"/>
      <c r="CJ23" s="106"/>
      <c r="CK23" s="106"/>
      <c r="CL23" s="106"/>
      <c r="CM23" s="106"/>
      <c r="CN23" s="106"/>
      <c r="CO23" s="106"/>
      <c r="CP23" s="106"/>
      <c r="CQ23" s="106"/>
      <c r="CR23" s="106"/>
      <c r="CS23" s="106"/>
      <c r="CT23" s="106"/>
      <c r="CU23" s="106">
        <v>1</v>
      </c>
      <c r="CV23" s="105"/>
      <c r="CW23" s="17"/>
      <c r="CX23" s="106">
        <v>1</v>
      </c>
    </row>
    <row r="24" spans="1:102" s="12" customFormat="1" ht="32.4" x14ac:dyDescent="0.2">
      <c r="A24" s="57">
        <v>38402</v>
      </c>
      <c r="B24" s="57" t="s">
        <v>257</v>
      </c>
      <c r="C24" s="68">
        <f t="shared" ref="C24:C29" si="2">INT(B24/10)</f>
        <v>38402</v>
      </c>
      <c r="D24" s="75">
        <v>38402</v>
      </c>
      <c r="E24" s="60" t="s">
        <v>205</v>
      </c>
      <c r="F24" s="60" t="s">
        <v>237</v>
      </c>
      <c r="G24" s="54">
        <f t="shared" si="1"/>
        <v>0</v>
      </c>
      <c r="H24" s="62">
        <v>6</v>
      </c>
      <c r="I24" s="17">
        <v>1</v>
      </c>
      <c r="J24" s="17">
        <v>19</v>
      </c>
      <c r="K24" s="17"/>
      <c r="L24" s="17"/>
      <c r="M24" s="106"/>
      <c r="N24" s="106"/>
      <c r="O24" s="106"/>
      <c r="P24" s="106"/>
      <c r="Q24" s="106"/>
      <c r="R24" s="56"/>
      <c r="S24" s="106"/>
      <c r="T24" s="106"/>
      <c r="U24" s="106"/>
      <c r="V24" s="106"/>
      <c r="W24" s="55"/>
      <c r="X24" s="17"/>
      <c r="Y24" s="17"/>
      <c r="Z24" s="106"/>
      <c r="AA24" s="55" t="s">
        <v>206</v>
      </c>
      <c r="AB24" s="111">
        <v>1</v>
      </c>
      <c r="AC24" s="109"/>
      <c r="AD24" s="109"/>
      <c r="AE24" s="55" t="s">
        <v>207</v>
      </c>
      <c r="AF24" s="111">
        <v>1</v>
      </c>
      <c r="AG24" s="111"/>
      <c r="AH24" s="111"/>
      <c r="AI24" s="110"/>
      <c r="AJ24" s="111"/>
      <c r="AK24" s="111"/>
      <c r="AL24" s="111">
        <v>1</v>
      </c>
      <c r="AM24" s="111"/>
      <c r="AN24" s="111"/>
      <c r="AO24" s="111"/>
      <c r="AP24" s="111"/>
      <c r="AQ24" s="111"/>
      <c r="AR24" s="106">
        <v>1</v>
      </c>
      <c r="AS24" s="106"/>
      <c r="AT24" s="106">
        <v>1</v>
      </c>
      <c r="AU24" s="106">
        <v>1</v>
      </c>
      <c r="AV24" s="106"/>
      <c r="AW24" s="106"/>
      <c r="AX24" s="106"/>
      <c r="AY24" s="106"/>
      <c r="AZ24" s="106">
        <v>1</v>
      </c>
      <c r="BA24" s="106"/>
      <c r="BB24" s="106">
        <v>1</v>
      </c>
      <c r="BC24" s="106"/>
      <c r="BD24" s="106">
        <v>1</v>
      </c>
      <c r="BE24" s="106">
        <v>1</v>
      </c>
      <c r="BF24" s="106"/>
      <c r="BG24" s="106">
        <v>1</v>
      </c>
      <c r="BH24" s="106">
        <v>1</v>
      </c>
      <c r="BI24" s="106">
        <v>1</v>
      </c>
      <c r="BJ24" s="106"/>
      <c r="BK24" s="106"/>
      <c r="BL24" s="106">
        <v>1</v>
      </c>
      <c r="BM24" s="106"/>
      <c r="BN24" s="106"/>
      <c r="BO24" s="105"/>
      <c r="BP24" s="61"/>
      <c r="BQ24" s="106"/>
      <c r="BR24" s="106">
        <v>1</v>
      </c>
      <c r="BS24" s="106"/>
      <c r="BT24" s="87"/>
      <c r="BU24" s="106"/>
      <c r="BV24" s="106"/>
      <c r="BW24" s="106"/>
      <c r="BX24" s="106"/>
      <c r="BY24" s="106"/>
      <c r="BZ24" s="105"/>
      <c r="CA24" s="106"/>
      <c r="CB24" s="106"/>
      <c r="CC24" s="106"/>
      <c r="CD24" s="106"/>
      <c r="CE24" s="106"/>
      <c r="CF24" s="106"/>
      <c r="CG24" s="106"/>
      <c r="CH24" s="106"/>
      <c r="CI24" s="105"/>
      <c r="CJ24" s="106"/>
      <c r="CK24" s="106"/>
      <c r="CL24" s="106"/>
      <c r="CM24" s="106"/>
      <c r="CN24" s="106"/>
      <c r="CO24" s="106"/>
      <c r="CP24" s="106"/>
      <c r="CQ24" s="106"/>
      <c r="CR24" s="106"/>
      <c r="CS24" s="106"/>
      <c r="CT24" s="106"/>
      <c r="CU24" s="106">
        <v>1</v>
      </c>
      <c r="CV24" s="105"/>
      <c r="CW24" s="17"/>
      <c r="CX24" s="106">
        <v>1</v>
      </c>
    </row>
    <row r="25" spans="1:102" s="12" customFormat="1" ht="21.6" x14ac:dyDescent="0.2">
      <c r="A25" s="63" t="s">
        <v>208</v>
      </c>
      <c r="B25" s="63" t="s">
        <v>258</v>
      </c>
      <c r="C25" s="68">
        <f t="shared" si="2"/>
        <v>38422</v>
      </c>
      <c r="D25" s="75">
        <v>38422</v>
      </c>
      <c r="E25" s="60" t="s">
        <v>209</v>
      </c>
      <c r="F25" s="60" t="s">
        <v>238</v>
      </c>
      <c r="G25" s="54">
        <f t="shared" si="1"/>
        <v>0</v>
      </c>
      <c r="H25" s="62">
        <v>6</v>
      </c>
      <c r="I25" s="17">
        <v>1</v>
      </c>
      <c r="J25" s="17">
        <v>18</v>
      </c>
      <c r="K25" s="17"/>
      <c r="L25" s="17"/>
      <c r="M25" s="106"/>
      <c r="N25" s="106"/>
      <c r="O25" s="106"/>
      <c r="P25" s="106"/>
      <c r="Q25" s="106"/>
      <c r="R25" s="56"/>
      <c r="S25" s="106"/>
      <c r="T25" s="106"/>
      <c r="U25" s="106"/>
      <c r="V25" s="106"/>
      <c r="W25" s="55"/>
      <c r="X25" s="17"/>
      <c r="Y25" s="17"/>
      <c r="Z25" s="106">
        <v>1</v>
      </c>
      <c r="AA25" s="55"/>
      <c r="AB25" s="111"/>
      <c r="AC25" s="109">
        <v>1</v>
      </c>
      <c r="AD25" s="109"/>
      <c r="AE25" s="55"/>
      <c r="AF25" s="111">
        <v>1</v>
      </c>
      <c r="AG25" s="111"/>
      <c r="AH25" s="111"/>
      <c r="AI25" s="110">
        <v>1</v>
      </c>
      <c r="AJ25" s="111"/>
      <c r="AK25" s="111">
        <v>1</v>
      </c>
      <c r="AL25" s="111"/>
      <c r="AM25" s="111">
        <v>1</v>
      </c>
      <c r="AN25" s="111"/>
      <c r="AO25" s="111"/>
      <c r="AP25" s="111">
        <v>1</v>
      </c>
      <c r="AQ25" s="111"/>
      <c r="AR25" s="106">
        <v>1</v>
      </c>
      <c r="AS25" s="106"/>
      <c r="AT25" s="106"/>
      <c r="AU25" s="106"/>
      <c r="AV25" s="106">
        <v>1</v>
      </c>
      <c r="AW25" s="106"/>
      <c r="AX25" s="106"/>
      <c r="AY25" s="106">
        <v>1</v>
      </c>
      <c r="AZ25" s="106"/>
      <c r="BA25" s="106"/>
      <c r="BB25" s="106">
        <v>1</v>
      </c>
      <c r="BC25" s="106"/>
      <c r="BD25" s="106">
        <v>1</v>
      </c>
      <c r="BE25" s="106"/>
      <c r="BF25" s="106"/>
      <c r="BG25" s="106"/>
      <c r="BH25" s="106"/>
      <c r="BI25" s="106">
        <v>1</v>
      </c>
      <c r="BJ25" s="106"/>
      <c r="BK25" s="106"/>
      <c r="BL25" s="106"/>
      <c r="BM25" s="106"/>
      <c r="BN25" s="106"/>
      <c r="BO25" s="105"/>
      <c r="BP25" s="61"/>
      <c r="BQ25" s="106">
        <v>1</v>
      </c>
      <c r="BR25" s="106"/>
      <c r="BS25" s="106"/>
      <c r="BT25" s="87"/>
      <c r="BU25" s="106">
        <v>1</v>
      </c>
      <c r="BV25" s="106">
        <v>1</v>
      </c>
      <c r="BW25" s="106">
        <v>1</v>
      </c>
      <c r="BX25" s="106">
        <v>1</v>
      </c>
      <c r="BY25" s="106">
        <v>1</v>
      </c>
      <c r="BZ25" s="105" t="s">
        <v>210</v>
      </c>
      <c r="CA25" s="106">
        <v>1</v>
      </c>
      <c r="CB25" s="106">
        <v>1</v>
      </c>
      <c r="CC25" s="106">
        <v>1</v>
      </c>
      <c r="CD25" s="106">
        <v>1</v>
      </c>
      <c r="CE25" s="106"/>
      <c r="CF25" s="106">
        <v>1</v>
      </c>
      <c r="CG25" s="106">
        <v>1</v>
      </c>
      <c r="CH25" s="106"/>
      <c r="CI25" s="105"/>
      <c r="CJ25" s="106"/>
      <c r="CK25" s="106">
        <v>1</v>
      </c>
      <c r="CL25" s="106"/>
      <c r="CM25" s="106">
        <v>1</v>
      </c>
      <c r="CN25" s="106"/>
      <c r="CO25" s="106"/>
      <c r="CP25" s="106">
        <v>1</v>
      </c>
      <c r="CQ25" s="106"/>
      <c r="CR25" s="106"/>
      <c r="CS25" s="106">
        <v>1</v>
      </c>
      <c r="CT25" s="106"/>
      <c r="CU25" s="106"/>
      <c r="CV25" s="105"/>
      <c r="CW25" s="17">
        <v>1</v>
      </c>
      <c r="CX25" s="106"/>
    </row>
    <row r="26" spans="1:102" s="12" customFormat="1" x14ac:dyDescent="0.2">
      <c r="A26" s="57">
        <v>38442</v>
      </c>
      <c r="B26" s="57" t="s">
        <v>259</v>
      </c>
      <c r="C26" s="68">
        <f t="shared" si="2"/>
        <v>38442</v>
      </c>
      <c r="D26" s="75">
        <v>38442</v>
      </c>
      <c r="E26" s="60" t="s">
        <v>211</v>
      </c>
      <c r="F26" s="60" t="s">
        <v>239</v>
      </c>
      <c r="G26" s="54">
        <f t="shared" si="1"/>
        <v>0</v>
      </c>
      <c r="H26" s="62">
        <v>6</v>
      </c>
      <c r="I26" s="17"/>
      <c r="J26" s="17"/>
      <c r="K26" s="17"/>
      <c r="L26" s="17"/>
      <c r="M26" s="106"/>
      <c r="N26" s="106"/>
      <c r="O26" s="106">
        <v>1</v>
      </c>
      <c r="P26" s="106"/>
      <c r="Q26" s="106"/>
      <c r="R26" s="56"/>
      <c r="S26" s="106"/>
      <c r="T26" s="106"/>
      <c r="U26" s="106"/>
      <c r="V26" s="106"/>
      <c r="W26" s="55"/>
      <c r="X26" s="17"/>
      <c r="Y26" s="17"/>
      <c r="Z26" s="106"/>
      <c r="AA26" s="55"/>
      <c r="AB26" s="111"/>
      <c r="AC26" s="109"/>
      <c r="AD26" s="109"/>
      <c r="AE26" s="55"/>
      <c r="AF26" s="111"/>
      <c r="AG26" s="111"/>
      <c r="AH26" s="111"/>
      <c r="AI26" s="110"/>
      <c r="AJ26" s="111"/>
      <c r="AK26" s="111"/>
      <c r="AL26" s="111"/>
      <c r="AM26" s="111"/>
      <c r="AN26" s="111"/>
      <c r="AO26" s="111"/>
      <c r="AP26" s="111"/>
      <c r="AQ26" s="111"/>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5"/>
      <c r="BP26" s="61"/>
      <c r="BQ26" s="106"/>
      <c r="BR26" s="106"/>
      <c r="BS26" s="106"/>
      <c r="BT26" s="87"/>
      <c r="BU26" s="106"/>
      <c r="BV26" s="106"/>
      <c r="BW26" s="106"/>
      <c r="BX26" s="106"/>
      <c r="BY26" s="106"/>
      <c r="BZ26" s="105"/>
      <c r="CA26" s="106"/>
      <c r="CB26" s="106"/>
      <c r="CC26" s="106"/>
      <c r="CD26" s="106"/>
      <c r="CE26" s="106"/>
      <c r="CF26" s="106"/>
      <c r="CG26" s="106"/>
      <c r="CH26" s="106"/>
      <c r="CI26" s="105"/>
      <c r="CJ26" s="106"/>
      <c r="CK26" s="106"/>
      <c r="CL26" s="106"/>
      <c r="CM26" s="106"/>
      <c r="CN26" s="106"/>
      <c r="CO26" s="106"/>
      <c r="CP26" s="106"/>
      <c r="CQ26" s="106"/>
      <c r="CR26" s="106"/>
      <c r="CS26" s="106"/>
      <c r="CT26" s="106"/>
      <c r="CU26" s="106"/>
      <c r="CV26" s="105"/>
      <c r="CW26" s="17"/>
      <c r="CX26" s="106"/>
    </row>
    <row r="27" spans="1:102" s="12" customFormat="1" x14ac:dyDescent="0.2">
      <c r="A27" s="57">
        <v>38484</v>
      </c>
      <c r="B27" s="57" t="s">
        <v>260</v>
      </c>
      <c r="C27" s="68">
        <f t="shared" si="2"/>
        <v>38484</v>
      </c>
      <c r="D27" s="75">
        <v>38484</v>
      </c>
      <c r="E27" s="60" t="s">
        <v>212</v>
      </c>
      <c r="F27" s="60" t="s">
        <v>240</v>
      </c>
      <c r="G27" s="54">
        <f t="shared" si="1"/>
        <v>0</v>
      </c>
      <c r="H27" s="62">
        <v>6</v>
      </c>
      <c r="I27" s="17"/>
      <c r="J27" s="17"/>
      <c r="K27" s="17"/>
      <c r="L27" s="17"/>
      <c r="M27" s="106"/>
      <c r="N27" s="106"/>
      <c r="O27" s="106">
        <v>1</v>
      </c>
      <c r="P27" s="106"/>
      <c r="Q27" s="106"/>
      <c r="R27" s="56"/>
      <c r="S27" s="106"/>
      <c r="T27" s="106"/>
      <c r="U27" s="106"/>
      <c r="V27" s="106"/>
      <c r="W27" s="55"/>
      <c r="X27" s="17"/>
      <c r="Y27" s="17"/>
      <c r="Z27" s="106"/>
      <c r="AA27" s="55"/>
      <c r="AB27" s="111"/>
      <c r="AC27" s="109"/>
      <c r="AD27" s="109"/>
      <c r="AE27" s="55"/>
      <c r="AF27" s="111"/>
      <c r="AG27" s="111"/>
      <c r="AH27" s="111"/>
      <c r="AI27" s="110"/>
      <c r="AJ27" s="111"/>
      <c r="AK27" s="111"/>
      <c r="AL27" s="111"/>
      <c r="AM27" s="111"/>
      <c r="AN27" s="111"/>
      <c r="AO27" s="111"/>
      <c r="AP27" s="111"/>
      <c r="AQ27" s="111"/>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5"/>
      <c r="BP27" s="61"/>
      <c r="BQ27" s="106"/>
      <c r="BR27" s="106"/>
      <c r="BS27" s="106"/>
      <c r="BT27" s="87"/>
      <c r="BU27" s="106"/>
      <c r="BV27" s="106"/>
      <c r="BW27" s="106"/>
      <c r="BX27" s="106"/>
      <c r="BY27" s="106"/>
      <c r="BZ27" s="105"/>
      <c r="CA27" s="106"/>
      <c r="CB27" s="106"/>
      <c r="CC27" s="106"/>
      <c r="CD27" s="106"/>
      <c r="CE27" s="106"/>
      <c r="CF27" s="106"/>
      <c r="CG27" s="106"/>
      <c r="CH27" s="106"/>
      <c r="CI27" s="105"/>
      <c r="CJ27" s="106"/>
      <c r="CK27" s="106"/>
      <c r="CL27" s="106"/>
      <c r="CM27" s="106"/>
      <c r="CN27" s="106"/>
      <c r="CO27" s="106"/>
      <c r="CP27" s="106"/>
      <c r="CQ27" s="106"/>
      <c r="CR27" s="106"/>
      <c r="CS27" s="106"/>
      <c r="CT27" s="106"/>
      <c r="CU27" s="106"/>
      <c r="CV27" s="105"/>
      <c r="CW27" s="17"/>
      <c r="CX27" s="106"/>
    </row>
    <row r="28" spans="1:102" s="12" customFormat="1" x14ac:dyDescent="0.2">
      <c r="A28" s="57">
        <v>38488</v>
      </c>
      <c r="B28" s="57" t="s">
        <v>261</v>
      </c>
      <c r="C28" s="68">
        <f t="shared" si="2"/>
        <v>38488</v>
      </c>
      <c r="D28" s="75">
        <v>38488</v>
      </c>
      <c r="E28" s="60" t="s">
        <v>213</v>
      </c>
      <c r="F28" s="60" t="s">
        <v>241</v>
      </c>
      <c r="G28" s="54">
        <f t="shared" si="1"/>
        <v>0</v>
      </c>
      <c r="H28" s="62">
        <v>6</v>
      </c>
      <c r="I28" s="17"/>
      <c r="J28" s="17"/>
      <c r="K28" s="17"/>
      <c r="L28" s="17"/>
      <c r="M28" s="106"/>
      <c r="N28" s="106"/>
      <c r="O28" s="106">
        <v>1</v>
      </c>
      <c r="P28" s="106"/>
      <c r="Q28" s="106"/>
      <c r="R28" s="56"/>
      <c r="S28" s="106"/>
      <c r="T28" s="106"/>
      <c r="U28" s="106"/>
      <c r="V28" s="106"/>
      <c r="W28" s="55"/>
      <c r="X28" s="17"/>
      <c r="Y28" s="17"/>
      <c r="Z28" s="106"/>
      <c r="AA28" s="55"/>
      <c r="AB28" s="111"/>
      <c r="AC28" s="109"/>
      <c r="AD28" s="109"/>
      <c r="AE28" s="55"/>
      <c r="AF28" s="111"/>
      <c r="AG28" s="111"/>
      <c r="AH28" s="111"/>
      <c r="AI28" s="110"/>
      <c r="AJ28" s="111"/>
      <c r="AK28" s="111"/>
      <c r="AL28" s="111"/>
      <c r="AM28" s="111"/>
      <c r="AN28" s="111"/>
      <c r="AO28" s="111"/>
      <c r="AP28" s="111"/>
      <c r="AQ28" s="111"/>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5"/>
      <c r="BP28" s="61"/>
      <c r="BQ28" s="106"/>
      <c r="BR28" s="106"/>
      <c r="BS28" s="106"/>
      <c r="BT28" s="87"/>
      <c r="BU28" s="106"/>
      <c r="BV28" s="106"/>
      <c r="BW28" s="106"/>
      <c r="BX28" s="106"/>
      <c r="BY28" s="106"/>
      <c r="BZ28" s="105"/>
      <c r="CA28" s="106"/>
      <c r="CB28" s="106"/>
      <c r="CC28" s="106"/>
      <c r="CD28" s="106"/>
      <c r="CE28" s="106"/>
      <c r="CF28" s="106"/>
      <c r="CG28" s="106"/>
      <c r="CH28" s="106"/>
      <c r="CI28" s="105"/>
      <c r="CJ28" s="106"/>
      <c r="CK28" s="106"/>
      <c r="CL28" s="106"/>
      <c r="CM28" s="106"/>
      <c r="CN28" s="106"/>
      <c r="CO28" s="106"/>
      <c r="CP28" s="106"/>
      <c r="CQ28" s="106"/>
      <c r="CR28" s="106"/>
      <c r="CS28" s="106"/>
      <c r="CT28" s="106"/>
      <c r="CU28" s="106"/>
      <c r="CV28" s="105"/>
      <c r="CW28" s="17"/>
      <c r="CX28" s="106"/>
    </row>
    <row r="29" spans="1:102" s="12" customFormat="1" ht="12" x14ac:dyDescent="0.2">
      <c r="A29" s="57">
        <v>38506</v>
      </c>
      <c r="B29" s="57" t="s">
        <v>262</v>
      </c>
      <c r="C29" s="68">
        <f t="shared" si="2"/>
        <v>38506</v>
      </c>
      <c r="D29" s="75">
        <v>38506</v>
      </c>
      <c r="E29" s="60" t="s">
        <v>214</v>
      </c>
      <c r="F29" s="60" t="s">
        <v>242</v>
      </c>
      <c r="G29" s="54">
        <f t="shared" si="1"/>
        <v>0</v>
      </c>
      <c r="H29" s="62">
        <v>6</v>
      </c>
      <c r="I29" s="17">
        <v>1</v>
      </c>
      <c r="J29" s="17">
        <v>18</v>
      </c>
      <c r="K29" s="17"/>
      <c r="L29" s="17"/>
      <c r="M29" s="106"/>
      <c r="N29" s="106"/>
      <c r="O29" s="106"/>
      <c r="P29" s="106"/>
      <c r="Q29" s="106"/>
      <c r="R29" s="56"/>
      <c r="S29" s="106"/>
      <c r="T29" s="106"/>
      <c r="U29" s="106"/>
      <c r="V29" s="106"/>
      <c r="W29" s="55"/>
      <c r="X29" s="17">
        <v>1</v>
      </c>
      <c r="Y29" s="17">
        <v>1</v>
      </c>
      <c r="Z29" s="106"/>
      <c r="AA29" s="55"/>
      <c r="AB29" s="111"/>
      <c r="AC29" s="109">
        <v>1</v>
      </c>
      <c r="AD29" s="109"/>
      <c r="AE29" s="55"/>
      <c r="AF29" s="111">
        <v>1</v>
      </c>
      <c r="AG29" s="111"/>
      <c r="AH29" s="111">
        <v>1</v>
      </c>
      <c r="AI29" s="110"/>
      <c r="AJ29" s="111">
        <v>1</v>
      </c>
      <c r="AK29" s="111"/>
      <c r="AL29" s="111">
        <v>1</v>
      </c>
      <c r="AM29" s="111"/>
      <c r="AN29" s="111">
        <v>1</v>
      </c>
      <c r="AO29" s="111"/>
      <c r="AP29" s="108">
        <v>1</v>
      </c>
      <c r="AQ29" s="111">
        <v>1</v>
      </c>
      <c r="AR29" s="106">
        <v>1</v>
      </c>
      <c r="AS29" s="106"/>
      <c r="AT29" s="106">
        <v>1</v>
      </c>
      <c r="AU29" s="106">
        <v>1</v>
      </c>
      <c r="AV29" s="106"/>
      <c r="AW29" s="106"/>
      <c r="AX29" s="106"/>
      <c r="AY29" s="106"/>
      <c r="AZ29" s="106">
        <v>1</v>
      </c>
      <c r="BA29" s="106">
        <v>1</v>
      </c>
      <c r="BB29" s="106"/>
      <c r="BC29" s="106">
        <v>1</v>
      </c>
      <c r="BD29" s="106"/>
      <c r="BE29" s="106">
        <v>1</v>
      </c>
      <c r="BF29" s="106">
        <v>1</v>
      </c>
      <c r="BG29" s="106">
        <v>1</v>
      </c>
      <c r="BH29" s="106">
        <v>1</v>
      </c>
      <c r="BI29" s="106">
        <v>1</v>
      </c>
      <c r="BJ29" s="106"/>
      <c r="BK29" s="106">
        <v>1</v>
      </c>
      <c r="BL29" s="106">
        <v>1</v>
      </c>
      <c r="BM29" s="106">
        <v>1</v>
      </c>
      <c r="BN29" s="106"/>
      <c r="BO29" s="105"/>
      <c r="BP29" s="61"/>
      <c r="BQ29" s="106">
        <v>1</v>
      </c>
      <c r="BR29" s="106"/>
      <c r="BS29" s="106"/>
      <c r="BT29" s="87"/>
      <c r="BU29" s="106">
        <v>1</v>
      </c>
      <c r="BV29" s="106"/>
      <c r="BW29" s="106">
        <v>1</v>
      </c>
      <c r="BX29" s="106">
        <v>1</v>
      </c>
      <c r="BY29" s="106"/>
      <c r="BZ29" s="105"/>
      <c r="CA29" s="106">
        <v>1</v>
      </c>
      <c r="CB29" s="106">
        <v>1</v>
      </c>
      <c r="CC29" s="106"/>
      <c r="CD29" s="106"/>
      <c r="CE29" s="106"/>
      <c r="CF29" s="106">
        <v>1</v>
      </c>
      <c r="CG29" s="106">
        <v>1</v>
      </c>
      <c r="CH29" s="106"/>
      <c r="CI29" s="105"/>
      <c r="CJ29" s="106"/>
      <c r="CK29" s="106">
        <v>1</v>
      </c>
      <c r="CL29" s="106">
        <v>1</v>
      </c>
      <c r="CM29" s="106"/>
      <c r="CN29" s="106"/>
      <c r="CO29" s="106"/>
      <c r="CP29" s="106">
        <v>1</v>
      </c>
      <c r="CQ29" s="106"/>
      <c r="CR29" s="106"/>
      <c r="CS29" s="106">
        <v>1</v>
      </c>
      <c r="CT29" s="106"/>
      <c r="CU29" s="106"/>
      <c r="CV29" s="105"/>
      <c r="CW29" s="17">
        <v>1</v>
      </c>
      <c r="CX29" s="106"/>
    </row>
    <row r="30" spans="1:102" s="12" customFormat="1" ht="34.200000000000003" customHeight="1" x14ac:dyDescent="0.2">
      <c r="A30" s="184" t="s">
        <v>170</v>
      </c>
      <c r="B30" s="185"/>
      <c r="C30" s="185"/>
      <c r="D30" s="185"/>
      <c r="E30" s="153"/>
      <c r="F30" s="153"/>
      <c r="G30" s="153"/>
      <c r="H30" s="154"/>
      <c r="I30" s="17">
        <f>SUM(I10:I29)</f>
        <v>14</v>
      </c>
      <c r="J30" s="17"/>
      <c r="K30" s="17">
        <f>SUM(K10:K29)</f>
        <v>0</v>
      </c>
      <c r="L30" s="17"/>
      <c r="M30" s="17">
        <f>SUM(M10:M29)</f>
        <v>1</v>
      </c>
      <c r="N30" s="17"/>
      <c r="O30" s="17">
        <f>SUM(O10:O29)</f>
        <v>3</v>
      </c>
      <c r="P30" s="17">
        <f>SUM(P10:P29)</f>
        <v>0</v>
      </c>
      <c r="Q30" s="17">
        <f>SUM(Q10:Q29)</f>
        <v>2</v>
      </c>
      <c r="R30" s="43"/>
      <c r="S30" s="17">
        <f>SUM(S10:S29)</f>
        <v>0</v>
      </c>
      <c r="T30" s="17">
        <f>SUM(T10:T29)</f>
        <v>0</v>
      </c>
      <c r="U30" s="17">
        <f>SUM(U10:U29)</f>
        <v>0</v>
      </c>
      <c r="V30" s="17">
        <f>SUM(V10:V29)</f>
        <v>0</v>
      </c>
      <c r="W30" s="43"/>
      <c r="X30" s="17">
        <f>SUM(X10:X29)</f>
        <v>3</v>
      </c>
      <c r="Y30" s="17">
        <f>SUM(Y10:Y29)</f>
        <v>2</v>
      </c>
      <c r="Z30" s="17">
        <f>SUM(Z10:Z29)</f>
        <v>5</v>
      </c>
      <c r="AA30" s="43"/>
      <c r="AB30" s="17">
        <f>SUM(AB10:AB29)</f>
        <v>9</v>
      </c>
      <c r="AC30" s="17">
        <f>SUM(AC10:AC29)</f>
        <v>5</v>
      </c>
      <c r="AD30" s="17">
        <f>SUM(AD10:AD29)</f>
        <v>0</v>
      </c>
      <c r="AE30" s="43"/>
      <c r="AF30" s="17">
        <f t="shared" ref="AF30:BN30" si="3">SUM(AF10:AF29)</f>
        <v>9</v>
      </c>
      <c r="AG30" s="17">
        <f t="shared" si="3"/>
        <v>5</v>
      </c>
      <c r="AH30" s="17">
        <f t="shared" si="3"/>
        <v>4</v>
      </c>
      <c r="AI30" s="17">
        <f t="shared" si="3"/>
        <v>1</v>
      </c>
      <c r="AJ30" s="17">
        <f t="shared" si="3"/>
        <v>2</v>
      </c>
      <c r="AK30" s="17">
        <f t="shared" si="3"/>
        <v>2</v>
      </c>
      <c r="AL30" s="17">
        <f t="shared" si="3"/>
        <v>5</v>
      </c>
      <c r="AM30" s="17">
        <f t="shared" si="3"/>
        <v>2</v>
      </c>
      <c r="AN30" s="17">
        <f t="shared" si="3"/>
        <v>7</v>
      </c>
      <c r="AO30" s="17">
        <f t="shared" si="3"/>
        <v>4</v>
      </c>
      <c r="AP30" s="17">
        <f t="shared" si="3"/>
        <v>7</v>
      </c>
      <c r="AQ30" s="17">
        <f t="shared" si="3"/>
        <v>4</v>
      </c>
      <c r="AR30" s="17">
        <f t="shared" si="3"/>
        <v>13</v>
      </c>
      <c r="AS30" s="17">
        <f t="shared" si="3"/>
        <v>1</v>
      </c>
      <c r="AT30" s="17">
        <f t="shared" si="3"/>
        <v>9</v>
      </c>
      <c r="AU30" s="17">
        <f t="shared" si="3"/>
        <v>9</v>
      </c>
      <c r="AV30" s="17">
        <f t="shared" si="3"/>
        <v>2</v>
      </c>
      <c r="AW30" s="17">
        <f t="shared" si="3"/>
        <v>1</v>
      </c>
      <c r="AX30" s="17">
        <f t="shared" si="3"/>
        <v>1</v>
      </c>
      <c r="AY30" s="17">
        <f t="shared" si="3"/>
        <v>3</v>
      </c>
      <c r="AZ30" s="17">
        <f t="shared" si="3"/>
        <v>8</v>
      </c>
      <c r="BA30" s="17">
        <f t="shared" si="3"/>
        <v>1</v>
      </c>
      <c r="BB30" s="17">
        <f t="shared" si="3"/>
        <v>12</v>
      </c>
      <c r="BC30" s="17">
        <f t="shared" si="3"/>
        <v>6</v>
      </c>
      <c r="BD30" s="17">
        <f t="shared" si="3"/>
        <v>7</v>
      </c>
      <c r="BE30" s="17">
        <f t="shared" si="3"/>
        <v>13</v>
      </c>
      <c r="BF30" s="17">
        <f t="shared" si="3"/>
        <v>12</v>
      </c>
      <c r="BG30" s="17">
        <f t="shared" si="3"/>
        <v>10</v>
      </c>
      <c r="BH30" s="17">
        <f t="shared" si="3"/>
        <v>10</v>
      </c>
      <c r="BI30" s="17">
        <f t="shared" si="3"/>
        <v>14</v>
      </c>
      <c r="BJ30" s="17">
        <f t="shared" si="3"/>
        <v>7</v>
      </c>
      <c r="BK30" s="17">
        <f t="shared" si="3"/>
        <v>4</v>
      </c>
      <c r="BL30" s="17">
        <f t="shared" si="3"/>
        <v>9</v>
      </c>
      <c r="BM30" s="17">
        <f t="shared" si="3"/>
        <v>3</v>
      </c>
      <c r="BN30" s="17">
        <f t="shared" si="3"/>
        <v>1</v>
      </c>
      <c r="BO30" s="43"/>
      <c r="BP30" s="17"/>
      <c r="BQ30" s="17">
        <f>SUM(BQ10:BQ29)</f>
        <v>5</v>
      </c>
      <c r="BR30" s="17">
        <f>SUM(BR10:BR29)</f>
        <v>9</v>
      </c>
      <c r="BS30" s="17">
        <f>SUM(BS10:BS29)</f>
        <v>0</v>
      </c>
      <c r="BT30" s="43"/>
      <c r="BU30" s="17">
        <f>SUM(BU10:BU29)</f>
        <v>4</v>
      </c>
      <c r="BV30" s="17">
        <f>SUM(BV10:BV29)</f>
        <v>4</v>
      </c>
      <c r="BW30" s="17">
        <f>SUM(BW10:BW29)</f>
        <v>5</v>
      </c>
      <c r="BX30" s="17">
        <f>SUM(BX10:BX29)</f>
        <v>4</v>
      </c>
      <c r="BY30" s="17">
        <f>SUM(BY10:BY29)</f>
        <v>3</v>
      </c>
      <c r="BZ30" s="43"/>
      <c r="CA30" s="17">
        <f t="shared" ref="CA30:CH30" si="4">SUM(CA10:CA29)</f>
        <v>4</v>
      </c>
      <c r="CB30" s="17">
        <f t="shared" si="4"/>
        <v>2</v>
      </c>
      <c r="CC30" s="17">
        <f t="shared" si="4"/>
        <v>4</v>
      </c>
      <c r="CD30" s="17">
        <f t="shared" si="4"/>
        <v>1</v>
      </c>
      <c r="CE30" s="17">
        <f t="shared" si="4"/>
        <v>1</v>
      </c>
      <c r="CF30" s="17">
        <f t="shared" si="4"/>
        <v>2</v>
      </c>
      <c r="CG30" s="17">
        <f t="shared" si="4"/>
        <v>5</v>
      </c>
      <c r="CH30" s="17">
        <f t="shared" si="4"/>
        <v>2</v>
      </c>
      <c r="CI30" s="43"/>
      <c r="CJ30" s="17">
        <f t="shared" ref="CJ30:CU30" si="5">SUM(CJ10:CJ29)</f>
        <v>1</v>
      </c>
      <c r="CK30" s="17">
        <f t="shared" si="5"/>
        <v>4</v>
      </c>
      <c r="CL30" s="17">
        <f t="shared" si="5"/>
        <v>1</v>
      </c>
      <c r="CM30" s="17">
        <f t="shared" si="5"/>
        <v>4</v>
      </c>
      <c r="CN30" s="17">
        <f t="shared" si="5"/>
        <v>0</v>
      </c>
      <c r="CO30" s="17">
        <f t="shared" si="5"/>
        <v>0</v>
      </c>
      <c r="CP30" s="17">
        <f t="shared" si="5"/>
        <v>4</v>
      </c>
      <c r="CQ30" s="17">
        <f t="shared" si="5"/>
        <v>1</v>
      </c>
      <c r="CR30" s="17">
        <f t="shared" si="5"/>
        <v>0</v>
      </c>
      <c r="CS30" s="17">
        <f t="shared" si="5"/>
        <v>5</v>
      </c>
      <c r="CT30" s="17">
        <f t="shared" si="5"/>
        <v>1</v>
      </c>
      <c r="CU30" s="41">
        <f t="shared" si="5"/>
        <v>8</v>
      </c>
      <c r="CV30" s="43"/>
      <c r="CW30" s="17">
        <f>SUM(CW10:CW29)</f>
        <v>6</v>
      </c>
      <c r="CX30" s="42">
        <f>SUM(CX10:CX29)</f>
        <v>8</v>
      </c>
    </row>
    <row r="31" spans="1:102" ht="50.4" customHeight="1" x14ac:dyDescent="0.2">
      <c r="AW31" s="15"/>
      <c r="AX31" s="15"/>
      <c r="AY31" s="15"/>
      <c r="AZ31" s="15"/>
    </row>
    <row r="32" spans="1:102" ht="34.799999999999997" customHeight="1" x14ac:dyDescent="0.2">
      <c r="AW32" s="15"/>
      <c r="AX32" s="15"/>
      <c r="AY32" s="15"/>
      <c r="AZ32" s="15"/>
    </row>
    <row r="33" spans="5:102" ht="24" customHeight="1" x14ac:dyDescent="0.2">
      <c r="E33" s="78" t="s">
        <v>270</v>
      </c>
      <c r="F33" s="78"/>
      <c r="G33" s="78"/>
      <c r="H33" s="78"/>
      <c r="I33" s="107">
        <f t="shared" ref="I33:AN33" si="6">COUNTIFS($H$10:$H$29,3,I$10:I$29,1)</f>
        <v>1</v>
      </c>
      <c r="J33" s="107">
        <f t="shared" si="6"/>
        <v>0</v>
      </c>
      <c r="K33" s="107">
        <f t="shared" si="6"/>
        <v>0</v>
      </c>
      <c r="L33" s="107">
        <f t="shared" si="6"/>
        <v>0</v>
      </c>
      <c r="M33" s="107">
        <f t="shared" si="6"/>
        <v>0</v>
      </c>
      <c r="N33" s="107">
        <f t="shared" si="6"/>
        <v>0</v>
      </c>
      <c r="O33" s="107">
        <f t="shared" si="6"/>
        <v>0</v>
      </c>
      <c r="P33" s="107">
        <f t="shared" si="6"/>
        <v>0</v>
      </c>
      <c r="Q33" s="107">
        <f t="shared" si="6"/>
        <v>0</v>
      </c>
      <c r="R33" s="107">
        <f t="shared" si="6"/>
        <v>0</v>
      </c>
      <c r="S33" s="107">
        <f t="shared" si="6"/>
        <v>0</v>
      </c>
      <c r="T33" s="107">
        <f t="shared" si="6"/>
        <v>0</v>
      </c>
      <c r="U33" s="107">
        <f t="shared" si="6"/>
        <v>0</v>
      </c>
      <c r="V33" s="107">
        <f t="shared" si="6"/>
        <v>0</v>
      </c>
      <c r="W33" s="107">
        <f t="shared" si="6"/>
        <v>0</v>
      </c>
      <c r="X33" s="107">
        <f t="shared" si="6"/>
        <v>0</v>
      </c>
      <c r="Y33" s="107">
        <f t="shared" si="6"/>
        <v>0</v>
      </c>
      <c r="Z33" s="107">
        <f t="shared" si="6"/>
        <v>0</v>
      </c>
      <c r="AA33" s="107">
        <f t="shared" si="6"/>
        <v>0</v>
      </c>
      <c r="AB33" s="107">
        <f t="shared" si="6"/>
        <v>1</v>
      </c>
      <c r="AC33" s="107">
        <f t="shared" si="6"/>
        <v>0</v>
      </c>
      <c r="AD33" s="107">
        <f t="shared" si="6"/>
        <v>0</v>
      </c>
      <c r="AE33" s="107">
        <f t="shared" si="6"/>
        <v>0</v>
      </c>
      <c r="AF33" s="107">
        <f t="shared" si="6"/>
        <v>1</v>
      </c>
      <c r="AG33" s="107">
        <f t="shared" si="6"/>
        <v>0</v>
      </c>
      <c r="AH33" s="107">
        <f t="shared" si="6"/>
        <v>0</v>
      </c>
      <c r="AI33" s="107">
        <f t="shared" si="6"/>
        <v>0</v>
      </c>
      <c r="AJ33" s="107">
        <f t="shared" si="6"/>
        <v>0</v>
      </c>
      <c r="AK33" s="107">
        <f t="shared" si="6"/>
        <v>0</v>
      </c>
      <c r="AL33" s="107">
        <f t="shared" si="6"/>
        <v>0</v>
      </c>
      <c r="AM33" s="107">
        <f t="shared" si="6"/>
        <v>0</v>
      </c>
      <c r="AN33" s="107">
        <f t="shared" si="6"/>
        <v>1</v>
      </c>
      <c r="AO33" s="107">
        <f t="shared" ref="AO33:BS33" si="7">COUNTIFS($H$10:$H$29,3,AO$10:AO$29,1)</f>
        <v>1</v>
      </c>
      <c r="AP33" s="107">
        <f t="shared" si="7"/>
        <v>0</v>
      </c>
      <c r="AQ33" s="107">
        <f t="shared" si="7"/>
        <v>0</v>
      </c>
      <c r="AR33" s="107">
        <f t="shared" si="7"/>
        <v>1</v>
      </c>
      <c r="AS33" s="107">
        <f t="shared" si="7"/>
        <v>0</v>
      </c>
      <c r="AT33" s="107">
        <f t="shared" si="7"/>
        <v>1</v>
      </c>
      <c r="AU33" s="107">
        <f t="shared" si="7"/>
        <v>1</v>
      </c>
      <c r="AV33" s="107">
        <f t="shared" si="7"/>
        <v>0</v>
      </c>
      <c r="AW33" s="107">
        <f t="shared" si="7"/>
        <v>1</v>
      </c>
      <c r="AX33" s="107">
        <f t="shared" si="7"/>
        <v>0</v>
      </c>
      <c r="AY33" s="107">
        <f t="shared" si="7"/>
        <v>0</v>
      </c>
      <c r="AZ33" s="107">
        <f t="shared" si="7"/>
        <v>0</v>
      </c>
      <c r="BA33" s="107">
        <f t="shared" si="7"/>
        <v>0</v>
      </c>
      <c r="BB33" s="107">
        <f t="shared" si="7"/>
        <v>1</v>
      </c>
      <c r="BC33" s="107">
        <f t="shared" si="7"/>
        <v>0</v>
      </c>
      <c r="BD33" s="107">
        <f t="shared" si="7"/>
        <v>1</v>
      </c>
      <c r="BE33" s="107">
        <f t="shared" si="7"/>
        <v>1</v>
      </c>
      <c r="BF33" s="107">
        <f t="shared" si="7"/>
        <v>1</v>
      </c>
      <c r="BG33" s="107">
        <f t="shared" si="7"/>
        <v>1</v>
      </c>
      <c r="BH33" s="107">
        <f t="shared" si="7"/>
        <v>1</v>
      </c>
      <c r="BI33" s="107">
        <f t="shared" si="7"/>
        <v>1</v>
      </c>
      <c r="BJ33" s="107">
        <f t="shared" si="7"/>
        <v>0</v>
      </c>
      <c r="BK33" s="107">
        <f t="shared" si="7"/>
        <v>0</v>
      </c>
      <c r="BL33" s="107">
        <f t="shared" si="7"/>
        <v>1</v>
      </c>
      <c r="BM33" s="107">
        <f t="shared" si="7"/>
        <v>0</v>
      </c>
      <c r="BN33" s="107">
        <f t="shared" si="7"/>
        <v>0</v>
      </c>
      <c r="BO33" s="107">
        <f t="shared" si="7"/>
        <v>0</v>
      </c>
      <c r="BP33" s="107">
        <f t="shared" si="7"/>
        <v>0</v>
      </c>
      <c r="BQ33" s="107">
        <f t="shared" si="7"/>
        <v>0</v>
      </c>
      <c r="BR33" s="107">
        <f t="shared" si="7"/>
        <v>1</v>
      </c>
      <c r="BS33" s="107">
        <f t="shared" si="7"/>
        <v>0</v>
      </c>
      <c r="BT33" s="107">
        <f t="shared" ref="BT33:CX33" si="8">COUNTIFS($H$10:$H$29,3,BT$10:BT$29,1)</f>
        <v>0</v>
      </c>
      <c r="BU33" s="107">
        <f t="shared" si="8"/>
        <v>0</v>
      </c>
      <c r="BV33" s="107">
        <f t="shared" si="8"/>
        <v>0</v>
      </c>
      <c r="BW33" s="107">
        <f t="shared" si="8"/>
        <v>0</v>
      </c>
      <c r="BX33" s="107">
        <f t="shared" si="8"/>
        <v>0</v>
      </c>
      <c r="BY33" s="107">
        <f t="shared" si="8"/>
        <v>0</v>
      </c>
      <c r="BZ33" s="107">
        <f t="shared" si="8"/>
        <v>0</v>
      </c>
      <c r="CA33" s="107">
        <f t="shared" si="8"/>
        <v>0</v>
      </c>
      <c r="CB33" s="107">
        <f t="shared" si="8"/>
        <v>0</v>
      </c>
      <c r="CC33" s="107">
        <f t="shared" si="8"/>
        <v>0</v>
      </c>
      <c r="CD33" s="107">
        <f t="shared" si="8"/>
        <v>0</v>
      </c>
      <c r="CE33" s="107">
        <f t="shared" si="8"/>
        <v>0</v>
      </c>
      <c r="CF33" s="107">
        <f t="shared" si="8"/>
        <v>0</v>
      </c>
      <c r="CG33" s="107">
        <f t="shared" si="8"/>
        <v>0</v>
      </c>
      <c r="CH33" s="107">
        <f t="shared" si="8"/>
        <v>0</v>
      </c>
      <c r="CI33" s="107">
        <f t="shared" si="8"/>
        <v>0</v>
      </c>
      <c r="CJ33" s="107">
        <f t="shared" si="8"/>
        <v>0</v>
      </c>
      <c r="CK33" s="107">
        <f t="shared" si="8"/>
        <v>0</v>
      </c>
      <c r="CL33" s="107">
        <f t="shared" si="8"/>
        <v>0</v>
      </c>
      <c r="CM33" s="107">
        <f t="shared" si="8"/>
        <v>0</v>
      </c>
      <c r="CN33" s="107">
        <f t="shared" si="8"/>
        <v>0</v>
      </c>
      <c r="CO33" s="107">
        <f t="shared" si="8"/>
        <v>0</v>
      </c>
      <c r="CP33" s="107">
        <f t="shared" si="8"/>
        <v>0</v>
      </c>
      <c r="CQ33" s="107">
        <f t="shared" si="8"/>
        <v>0</v>
      </c>
      <c r="CR33" s="107">
        <f t="shared" si="8"/>
        <v>0</v>
      </c>
      <c r="CS33" s="107">
        <f t="shared" si="8"/>
        <v>0</v>
      </c>
      <c r="CT33" s="107">
        <f t="shared" si="8"/>
        <v>0</v>
      </c>
      <c r="CU33" s="107">
        <f t="shared" si="8"/>
        <v>1</v>
      </c>
      <c r="CV33" s="107">
        <f t="shared" si="8"/>
        <v>0</v>
      </c>
      <c r="CW33" s="107">
        <f t="shared" si="8"/>
        <v>0</v>
      </c>
      <c r="CX33" s="107">
        <f t="shared" si="8"/>
        <v>1</v>
      </c>
    </row>
    <row r="34" spans="5:102" ht="24" customHeight="1" x14ac:dyDescent="0.2">
      <c r="E34" s="78" t="s">
        <v>271</v>
      </c>
      <c r="F34" s="78"/>
      <c r="G34" s="78"/>
      <c r="H34" s="78"/>
      <c r="I34" s="107">
        <f t="shared" ref="I34:AN34" si="9">COUNTIFS($H$10:$H$29,4,I$10:I$29,1)</f>
        <v>0</v>
      </c>
      <c r="J34" s="107">
        <f t="shared" si="9"/>
        <v>0</v>
      </c>
      <c r="K34" s="107">
        <f t="shared" si="9"/>
        <v>0</v>
      </c>
      <c r="L34" s="107">
        <f t="shared" si="9"/>
        <v>0</v>
      </c>
      <c r="M34" s="107">
        <f t="shared" si="9"/>
        <v>0</v>
      </c>
      <c r="N34" s="107">
        <f t="shared" si="9"/>
        <v>0</v>
      </c>
      <c r="O34" s="107">
        <f t="shared" si="9"/>
        <v>0</v>
      </c>
      <c r="P34" s="107">
        <f t="shared" si="9"/>
        <v>0</v>
      </c>
      <c r="Q34" s="107">
        <f t="shared" si="9"/>
        <v>0</v>
      </c>
      <c r="R34" s="107">
        <f t="shared" si="9"/>
        <v>0</v>
      </c>
      <c r="S34" s="107">
        <f t="shared" si="9"/>
        <v>0</v>
      </c>
      <c r="T34" s="107">
        <f t="shared" si="9"/>
        <v>0</v>
      </c>
      <c r="U34" s="107">
        <f t="shared" si="9"/>
        <v>0</v>
      </c>
      <c r="V34" s="107">
        <f t="shared" si="9"/>
        <v>0</v>
      </c>
      <c r="W34" s="107">
        <f t="shared" si="9"/>
        <v>0</v>
      </c>
      <c r="X34" s="107">
        <f t="shared" si="9"/>
        <v>0</v>
      </c>
      <c r="Y34" s="107">
        <f t="shared" si="9"/>
        <v>0</v>
      </c>
      <c r="Z34" s="107">
        <f t="shared" si="9"/>
        <v>0</v>
      </c>
      <c r="AA34" s="107">
        <f t="shared" si="9"/>
        <v>0</v>
      </c>
      <c r="AB34" s="107">
        <f t="shared" si="9"/>
        <v>0</v>
      </c>
      <c r="AC34" s="107">
        <f t="shared" si="9"/>
        <v>0</v>
      </c>
      <c r="AD34" s="107">
        <f t="shared" si="9"/>
        <v>0</v>
      </c>
      <c r="AE34" s="107">
        <f t="shared" si="9"/>
        <v>0</v>
      </c>
      <c r="AF34" s="107">
        <f t="shared" si="9"/>
        <v>0</v>
      </c>
      <c r="AG34" s="107">
        <f t="shared" si="9"/>
        <v>0</v>
      </c>
      <c r="AH34" s="107">
        <f t="shared" si="9"/>
        <v>0</v>
      </c>
      <c r="AI34" s="107">
        <f t="shared" si="9"/>
        <v>0</v>
      </c>
      <c r="AJ34" s="107">
        <f t="shared" si="9"/>
        <v>0</v>
      </c>
      <c r="AK34" s="107">
        <f t="shared" si="9"/>
        <v>0</v>
      </c>
      <c r="AL34" s="107">
        <f t="shared" si="9"/>
        <v>0</v>
      </c>
      <c r="AM34" s="107">
        <f t="shared" si="9"/>
        <v>0</v>
      </c>
      <c r="AN34" s="107">
        <f t="shared" si="9"/>
        <v>0</v>
      </c>
      <c r="AO34" s="107">
        <f t="shared" ref="AO34:BS34" si="10">COUNTIFS($H$10:$H$29,4,AO$10:AO$29,1)</f>
        <v>0</v>
      </c>
      <c r="AP34" s="107">
        <f t="shared" si="10"/>
        <v>0</v>
      </c>
      <c r="AQ34" s="107">
        <f t="shared" si="10"/>
        <v>0</v>
      </c>
      <c r="AR34" s="107">
        <f t="shared" si="10"/>
        <v>0</v>
      </c>
      <c r="AS34" s="107">
        <f t="shared" si="10"/>
        <v>0</v>
      </c>
      <c r="AT34" s="107">
        <f t="shared" si="10"/>
        <v>0</v>
      </c>
      <c r="AU34" s="107">
        <f t="shared" si="10"/>
        <v>0</v>
      </c>
      <c r="AV34" s="107">
        <f t="shared" si="10"/>
        <v>0</v>
      </c>
      <c r="AW34" s="107">
        <f t="shared" si="10"/>
        <v>0</v>
      </c>
      <c r="AX34" s="107">
        <f t="shared" si="10"/>
        <v>0</v>
      </c>
      <c r="AY34" s="107">
        <f t="shared" si="10"/>
        <v>0</v>
      </c>
      <c r="AZ34" s="107">
        <f t="shared" si="10"/>
        <v>0</v>
      </c>
      <c r="BA34" s="107">
        <f t="shared" si="10"/>
        <v>0</v>
      </c>
      <c r="BB34" s="107">
        <f t="shared" si="10"/>
        <v>0</v>
      </c>
      <c r="BC34" s="107">
        <f t="shared" si="10"/>
        <v>0</v>
      </c>
      <c r="BD34" s="107">
        <f t="shared" si="10"/>
        <v>0</v>
      </c>
      <c r="BE34" s="107">
        <f t="shared" si="10"/>
        <v>0</v>
      </c>
      <c r="BF34" s="107">
        <f t="shared" si="10"/>
        <v>0</v>
      </c>
      <c r="BG34" s="107">
        <f t="shared" si="10"/>
        <v>0</v>
      </c>
      <c r="BH34" s="107">
        <f t="shared" si="10"/>
        <v>0</v>
      </c>
      <c r="BI34" s="107">
        <f t="shared" si="10"/>
        <v>0</v>
      </c>
      <c r="BJ34" s="107">
        <f t="shared" si="10"/>
        <v>0</v>
      </c>
      <c r="BK34" s="107">
        <f t="shared" si="10"/>
        <v>0</v>
      </c>
      <c r="BL34" s="107">
        <f t="shared" si="10"/>
        <v>0</v>
      </c>
      <c r="BM34" s="107">
        <f t="shared" si="10"/>
        <v>0</v>
      </c>
      <c r="BN34" s="107">
        <f t="shared" si="10"/>
        <v>0</v>
      </c>
      <c r="BO34" s="107">
        <f t="shared" si="10"/>
        <v>0</v>
      </c>
      <c r="BP34" s="107">
        <f t="shared" si="10"/>
        <v>0</v>
      </c>
      <c r="BQ34" s="107">
        <f t="shared" si="10"/>
        <v>0</v>
      </c>
      <c r="BR34" s="107">
        <f t="shared" si="10"/>
        <v>0</v>
      </c>
      <c r="BS34" s="107">
        <f t="shared" si="10"/>
        <v>0</v>
      </c>
      <c r="BT34" s="107">
        <f t="shared" ref="BT34:CX34" si="11">COUNTIFS($H$10:$H$29,4,BT$10:BT$29,1)</f>
        <v>0</v>
      </c>
      <c r="BU34" s="107">
        <f t="shared" si="11"/>
        <v>0</v>
      </c>
      <c r="BV34" s="107">
        <f t="shared" si="11"/>
        <v>0</v>
      </c>
      <c r="BW34" s="107">
        <f t="shared" si="11"/>
        <v>0</v>
      </c>
      <c r="BX34" s="107">
        <f t="shared" si="11"/>
        <v>0</v>
      </c>
      <c r="BY34" s="107">
        <f t="shared" si="11"/>
        <v>0</v>
      </c>
      <c r="BZ34" s="107">
        <f t="shared" si="11"/>
        <v>0</v>
      </c>
      <c r="CA34" s="107">
        <f t="shared" si="11"/>
        <v>0</v>
      </c>
      <c r="CB34" s="107">
        <f t="shared" si="11"/>
        <v>0</v>
      </c>
      <c r="CC34" s="107">
        <f t="shared" si="11"/>
        <v>0</v>
      </c>
      <c r="CD34" s="107">
        <f t="shared" si="11"/>
        <v>0</v>
      </c>
      <c r="CE34" s="107">
        <f t="shared" si="11"/>
        <v>0</v>
      </c>
      <c r="CF34" s="107">
        <f t="shared" si="11"/>
        <v>0</v>
      </c>
      <c r="CG34" s="107">
        <f t="shared" si="11"/>
        <v>0</v>
      </c>
      <c r="CH34" s="107">
        <f t="shared" si="11"/>
        <v>0</v>
      </c>
      <c r="CI34" s="107">
        <f t="shared" si="11"/>
        <v>0</v>
      </c>
      <c r="CJ34" s="107">
        <f t="shared" si="11"/>
        <v>0</v>
      </c>
      <c r="CK34" s="107">
        <f t="shared" si="11"/>
        <v>0</v>
      </c>
      <c r="CL34" s="107">
        <f t="shared" si="11"/>
        <v>0</v>
      </c>
      <c r="CM34" s="107">
        <f t="shared" si="11"/>
        <v>0</v>
      </c>
      <c r="CN34" s="107">
        <f t="shared" si="11"/>
        <v>0</v>
      </c>
      <c r="CO34" s="107">
        <f t="shared" si="11"/>
        <v>0</v>
      </c>
      <c r="CP34" s="107">
        <f t="shared" si="11"/>
        <v>0</v>
      </c>
      <c r="CQ34" s="107">
        <f t="shared" si="11"/>
        <v>0</v>
      </c>
      <c r="CR34" s="107">
        <f t="shared" si="11"/>
        <v>0</v>
      </c>
      <c r="CS34" s="107">
        <f t="shared" si="11"/>
        <v>0</v>
      </c>
      <c r="CT34" s="107">
        <f t="shared" si="11"/>
        <v>0</v>
      </c>
      <c r="CU34" s="107">
        <f t="shared" si="11"/>
        <v>0</v>
      </c>
      <c r="CV34" s="107">
        <f t="shared" si="11"/>
        <v>0</v>
      </c>
      <c r="CW34" s="107">
        <f t="shared" si="11"/>
        <v>0</v>
      </c>
      <c r="CX34" s="107">
        <f t="shared" si="11"/>
        <v>0</v>
      </c>
    </row>
    <row r="35" spans="5:102" ht="24" customHeight="1" x14ac:dyDescent="0.2">
      <c r="E35" s="78" t="s">
        <v>272</v>
      </c>
      <c r="F35" s="78"/>
      <c r="G35" s="78"/>
      <c r="H35" s="78"/>
      <c r="I35" s="107">
        <f t="shared" ref="I35:AN35" si="12">COUNTIFS($H$10:$H$29,5,I$10:I$29,1)</f>
        <v>9</v>
      </c>
      <c r="J35" s="107">
        <f t="shared" si="12"/>
        <v>0</v>
      </c>
      <c r="K35" s="107">
        <f t="shared" si="12"/>
        <v>0</v>
      </c>
      <c r="L35" s="107">
        <f t="shared" si="12"/>
        <v>0</v>
      </c>
      <c r="M35" s="107">
        <f t="shared" si="12"/>
        <v>1</v>
      </c>
      <c r="N35" s="107">
        <f t="shared" si="12"/>
        <v>0</v>
      </c>
      <c r="O35" s="107">
        <f t="shared" si="12"/>
        <v>0</v>
      </c>
      <c r="P35" s="107">
        <f t="shared" si="12"/>
        <v>0</v>
      </c>
      <c r="Q35" s="107">
        <f t="shared" si="12"/>
        <v>0</v>
      </c>
      <c r="R35" s="107">
        <f t="shared" si="12"/>
        <v>0</v>
      </c>
      <c r="S35" s="107">
        <f t="shared" si="12"/>
        <v>0</v>
      </c>
      <c r="T35" s="107">
        <f t="shared" si="12"/>
        <v>0</v>
      </c>
      <c r="U35" s="107">
        <f t="shared" si="12"/>
        <v>0</v>
      </c>
      <c r="V35" s="107">
        <f t="shared" si="12"/>
        <v>0</v>
      </c>
      <c r="W35" s="107">
        <f t="shared" si="12"/>
        <v>0</v>
      </c>
      <c r="X35" s="107">
        <f t="shared" si="12"/>
        <v>2</v>
      </c>
      <c r="Y35" s="107">
        <f t="shared" si="12"/>
        <v>1</v>
      </c>
      <c r="Z35" s="107">
        <f t="shared" si="12"/>
        <v>4</v>
      </c>
      <c r="AA35" s="107">
        <f t="shared" si="12"/>
        <v>0</v>
      </c>
      <c r="AB35" s="107">
        <f t="shared" si="12"/>
        <v>6</v>
      </c>
      <c r="AC35" s="107">
        <f t="shared" si="12"/>
        <v>3</v>
      </c>
      <c r="AD35" s="107">
        <f t="shared" si="12"/>
        <v>0</v>
      </c>
      <c r="AE35" s="107">
        <f t="shared" si="12"/>
        <v>0</v>
      </c>
      <c r="AF35" s="107">
        <f t="shared" si="12"/>
        <v>4</v>
      </c>
      <c r="AG35" s="107">
        <f t="shared" si="12"/>
        <v>5</v>
      </c>
      <c r="AH35" s="107">
        <f t="shared" si="12"/>
        <v>3</v>
      </c>
      <c r="AI35" s="107">
        <f t="shared" si="12"/>
        <v>0</v>
      </c>
      <c r="AJ35" s="107">
        <f t="shared" si="12"/>
        <v>1</v>
      </c>
      <c r="AK35" s="107">
        <f t="shared" si="12"/>
        <v>1</v>
      </c>
      <c r="AL35" s="107">
        <f t="shared" si="12"/>
        <v>3</v>
      </c>
      <c r="AM35" s="107">
        <f t="shared" si="12"/>
        <v>1</v>
      </c>
      <c r="AN35" s="107">
        <f t="shared" si="12"/>
        <v>4</v>
      </c>
      <c r="AO35" s="107">
        <f t="shared" ref="AO35:BS35" si="13">COUNTIFS($H$10:$H$29,5,AO$10:AO$29,1)</f>
        <v>2</v>
      </c>
      <c r="AP35" s="107">
        <f t="shared" si="13"/>
        <v>5</v>
      </c>
      <c r="AQ35" s="107">
        <f t="shared" si="13"/>
        <v>3</v>
      </c>
      <c r="AR35" s="107">
        <f t="shared" si="13"/>
        <v>8</v>
      </c>
      <c r="AS35" s="107">
        <f t="shared" si="13"/>
        <v>1</v>
      </c>
      <c r="AT35" s="107">
        <f t="shared" si="13"/>
        <v>6</v>
      </c>
      <c r="AU35" s="107">
        <f t="shared" si="13"/>
        <v>5</v>
      </c>
      <c r="AV35" s="107">
        <f t="shared" si="13"/>
        <v>1</v>
      </c>
      <c r="AW35" s="107">
        <f t="shared" si="13"/>
        <v>0</v>
      </c>
      <c r="AX35" s="107">
        <f t="shared" si="13"/>
        <v>1</v>
      </c>
      <c r="AY35" s="107">
        <f t="shared" si="13"/>
        <v>2</v>
      </c>
      <c r="AZ35" s="107">
        <f t="shared" si="13"/>
        <v>5</v>
      </c>
      <c r="BA35" s="107">
        <f t="shared" si="13"/>
        <v>0</v>
      </c>
      <c r="BB35" s="107">
        <f t="shared" si="13"/>
        <v>8</v>
      </c>
      <c r="BC35" s="107">
        <f t="shared" si="13"/>
        <v>4</v>
      </c>
      <c r="BD35" s="107">
        <f t="shared" si="13"/>
        <v>4</v>
      </c>
      <c r="BE35" s="107">
        <f t="shared" si="13"/>
        <v>9</v>
      </c>
      <c r="BF35" s="107">
        <f t="shared" si="13"/>
        <v>9</v>
      </c>
      <c r="BG35" s="107">
        <f t="shared" si="13"/>
        <v>7</v>
      </c>
      <c r="BH35" s="107">
        <f t="shared" si="13"/>
        <v>6</v>
      </c>
      <c r="BI35" s="107">
        <f t="shared" si="13"/>
        <v>9</v>
      </c>
      <c r="BJ35" s="107">
        <f t="shared" si="13"/>
        <v>6</v>
      </c>
      <c r="BK35" s="107">
        <f t="shared" si="13"/>
        <v>3</v>
      </c>
      <c r="BL35" s="107">
        <f t="shared" si="13"/>
        <v>6</v>
      </c>
      <c r="BM35" s="107">
        <f t="shared" si="13"/>
        <v>2</v>
      </c>
      <c r="BN35" s="107">
        <f t="shared" si="13"/>
        <v>1</v>
      </c>
      <c r="BO35" s="107">
        <f t="shared" si="13"/>
        <v>0</v>
      </c>
      <c r="BP35" s="107">
        <f t="shared" si="13"/>
        <v>0</v>
      </c>
      <c r="BQ35" s="107">
        <f t="shared" si="13"/>
        <v>3</v>
      </c>
      <c r="BR35" s="107">
        <f t="shared" si="13"/>
        <v>6</v>
      </c>
      <c r="BS35" s="107">
        <f t="shared" si="13"/>
        <v>0</v>
      </c>
      <c r="BT35" s="107">
        <f t="shared" ref="BT35:CX35" si="14">COUNTIFS($H$10:$H$29,5,BT$10:BT$29,1)</f>
        <v>0</v>
      </c>
      <c r="BU35" s="107">
        <f t="shared" si="14"/>
        <v>2</v>
      </c>
      <c r="BV35" s="107">
        <f t="shared" si="14"/>
        <v>3</v>
      </c>
      <c r="BW35" s="107">
        <f t="shared" si="14"/>
        <v>3</v>
      </c>
      <c r="BX35" s="107">
        <f t="shared" si="14"/>
        <v>2</v>
      </c>
      <c r="BY35" s="107">
        <f t="shared" si="14"/>
        <v>2</v>
      </c>
      <c r="BZ35" s="107">
        <f t="shared" si="14"/>
        <v>0</v>
      </c>
      <c r="CA35" s="107">
        <f t="shared" si="14"/>
        <v>2</v>
      </c>
      <c r="CB35" s="107">
        <f t="shared" si="14"/>
        <v>0</v>
      </c>
      <c r="CC35" s="107">
        <f t="shared" si="14"/>
        <v>3</v>
      </c>
      <c r="CD35" s="107">
        <f t="shared" si="14"/>
        <v>0</v>
      </c>
      <c r="CE35" s="107">
        <f t="shared" si="14"/>
        <v>1</v>
      </c>
      <c r="CF35" s="107">
        <f t="shared" si="14"/>
        <v>0</v>
      </c>
      <c r="CG35" s="107">
        <f t="shared" si="14"/>
        <v>3</v>
      </c>
      <c r="CH35" s="107">
        <f t="shared" si="14"/>
        <v>2</v>
      </c>
      <c r="CI35" s="107">
        <f t="shared" si="14"/>
        <v>0</v>
      </c>
      <c r="CJ35" s="107">
        <f t="shared" si="14"/>
        <v>1</v>
      </c>
      <c r="CK35" s="107">
        <f t="shared" si="14"/>
        <v>2</v>
      </c>
      <c r="CL35" s="107">
        <f t="shared" si="14"/>
        <v>0</v>
      </c>
      <c r="CM35" s="107">
        <f t="shared" si="14"/>
        <v>3</v>
      </c>
      <c r="CN35" s="107">
        <f t="shared" si="14"/>
        <v>0</v>
      </c>
      <c r="CO35" s="107">
        <f t="shared" si="14"/>
        <v>0</v>
      </c>
      <c r="CP35" s="107">
        <f t="shared" si="14"/>
        <v>2</v>
      </c>
      <c r="CQ35" s="107">
        <f t="shared" si="14"/>
        <v>1</v>
      </c>
      <c r="CR35" s="107">
        <f t="shared" si="14"/>
        <v>0</v>
      </c>
      <c r="CS35" s="107">
        <f t="shared" si="14"/>
        <v>3</v>
      </c>
      <c r="CT35" s="107">
        <f t="shared" si="14"/>
        <v>1</v>
      </c>
      <c r="CU35" s="107">
        <f t="shared" si="14"/>
        <v>5</v>
      </c>
      <c r="CV35" s="107">
        <f t="shared" si="14"/>
        <v>0</v>
      </c>
      <c r="CW35" s="107">
        <f t="shared" si="14"/>
        <v>4</v>
      </c>
      <c r="CX35" s="107">
        <f t="shared" si="14"/>
        <v>5</v>
      </c>
    </row>
    <row r="36" spans="5:102" ht="24" customHeight="1" x14ac:dyDescent="0.2">
      <c r="E36" s="78" t="s">
        <v>273</v>
      </c>
      <c r="F36" s="78"/>
      <c r="G36" s="78"/>
      <c r="H36" s="78"/>
      <c r="I36" s="107">
        <f t="shared" ref="I36:AN36" si="15">COUNTIFS($H$10:$H$29,6,I$10:I$29,1)</f>
        <v>4</v>
      </c>
      <c r="J36" s="107">
        <f t="shared" si="15"/>
        <v>0</v>
      </c>
      <c r="K36" s="107">
        <f t="shared" si="15"/>
        <v>0</v>
      </c>
      <c r="L36" s="107">
        <f t="shared" si="15"/>
        <v>0</v>
      </c>
      <c r="M36" s="107">
        <f t="shared" si="15"/>
        <v>0</v>
      </c>
      <c r="N36" s="107">
        <f t="shared" si="15"/>
        <v>0</v>
      </c>
      <c r="O36" s="107">
        <f t="shared" si="15"/>
        <v>3</v>
      </c>
      <c r="P36" s="107">
        <f t="shared" si="15"/>
        <v>0</v>
      </c>
      <c r="Q36" s="107">
        <f t="shared" si="15"/>
        <v>2</v>
      </c>
      <c r="R36" s="107">
        <f t="shared" si="15"/>
        <v>0</v>
      </c>
      <c r="S36" s="107">
        <f t="shared" si="15"/>
        <v>0</v>
      </c>
      <c r="T36" s="107">
        <f t="shared" si="15"/>
        <v>0</v>
      </c>
      <c r="U36" s="107">
        <f t="shared" si="15"/>
        <v>0</v>
      </c>
      <c r="V36" s="107">
        <f t="shared" si="15"/>
        <v>0</v>
      </c>
      <c r="W36" s="107">
        <f t="shared" si="15"/>
        <v>0</v>
      </c>
      <c r="X36" s="107">
        <f t="shared" si="15"/>
        <v>1</v>
      </c>
      <c r="Y36" s="107">
        <f t="shared" si="15"/>
        <v>1</v>
      </c>
      <c r="Z36" s="107">
        <f t="shared" si="15"/>
        <v>1</v>
      </c>
      <c r="AA36" s="107">
        <f t="shared" si="15"/>
        <v>0</v>
      </c>
      <c r="AB36" s="107">
        <f t="shared" si="15"/>
        <v>2</v>
      </c>
      <c r="AC36" s="107">
        <f t="shared" si="15"/>
        <v>2</v>
      </c>
      <c r="AD36" s="107">
        <f t="shared" si="15"/>
        <v>0</v>
      </c>
      <c r="AE36" s="107">
        <f t="shared" si="15"/>
        <v>0</v>
      </c>
      <c r="AF36" s="107">
        <f t="shared" si="15"/>
        <v>4</v>
      </c>
      <c r="AG36" s="107">
        <f t="shared" si="15"/>
        <v>0</v>
      </c>
      <c r="AH36" s="107">
        <f t="shared" si="15"/>
        <v>1</v>
      </c>
      <c r="AI36" s="107">
        <f t="shared" si="15"/>
        <v>1</v>
      </c>
      <c r="AJ36" s="107">
        <f t="shared" si="15"/>
        <v>1</v>
      </c>
      <c r="AK36" s="107">
        <f t="shared" si="15"/>
        <v>1</v>
      </c>
      <c r="AL36" s="107">
        <f t="shared" si="15"/>
        <v>2</v>
      </c>
      <c r="AM36" s="107">
        <f t="shared" si="15"/>
        <v>1</v>
      </c>
      <c r="AN36" s="107">
        <f t="shared" si="15"/>
        <v>2</v>
      </c>
      <c r="AO36" s="107">
        <f t="shared" ref="AO36:BS36" si="16">COUNTIFS($H$10:$H$29,6,AO$10:AO$29,1)</f>
        <v>1</v>
      </c>
      <c r="AP36" s="107">
        <f t="shared" si="16"/>
        <v>2</v>
      </c>
      <c r="AQ36" s="107">
        <f t="shared" si="16"/>
        <v>1</v>
      </c>
      <c r="AR36" s="107">
        <f t="shared" si="16"/>
        <v>4</v>
      </c>
      <c r="AS36" s="107">
        <f t="shared" si="16"/>
        <v>0</v>
      </c>
      <c r="AT36" s="107">
        <f t="shared" si="16"/>
        <v>2</v>
      </c>
      <c r="AU36" s="107">
        <f t="shared" si="16"/>
        <v>3</v>
      </c>
      <c r="AV36" s="107">
        <f t="shared" si="16"/>
        <v>1</v>
      </c>
      <c r="AW36" s="107">
        <f t="shared" si="16"/>
        <v>0</v>
      </c>
      <c r="AX36" s="107">
        <f t="shared" si="16"/>
        <v>0</v>
      </c>
      <c r="AY36" s="107">
        <f t="shared" si="16"/>
        <v>1</v>
      </c>
      <c r="AZ36" s="107">
        <f t="shared" si="16"/>
        <v>3</v>
      </c>
      <c r="BA36" s="107">
        <f t="shared" si="16"/>
        <v>1</v>
      </c>
      <c r="BB36" s="107">
        <f t="shared" si="16"/>
        <v>3</v>
      </c>
      <c r="BC36" s="107">
        <f t="shared" si="16"/>
        <v>2</v>
      </c>
      <c r="BD36" s="107">
        <f t="shared" si="16"/>
        <v>2</v>
      </c>
      <c r="BE36" s="107">
        <f t="shared" si="16"/>
        <v>3</v>
      </c>
      <c r="BF36" s="107">
        <f t="shared" si="16"/>
        <v>2</v>
      </c>
      <c r="BG36" s="107">
        <f t="shared" si="16"/>
        <v>2</v>
      </c>
      <c r="BH36" s="107">
        <f t="shared" si="16"/>
        <v>3</v>
      </c>
      <c r="BI36" s="107">
        <f t="shared" si="16"/>
        <v>4</v>
      </c>
      <c r="BJ36" s="107">
        <f t="shared" si="16"/>
        <v>1</v>
      </c>
      <c r="BK36" s="107">
        <f t="shared" si="16"/>
        <v>1</v>
      </c>
      <c r="BL36" s="107">
        <f t="shared" si="16"/>
        <v>2</v>
      </c>
      <c r="BM36" s="107">
        <f t="shared" si="16"/>
        <v>1</v>
      </c>
      <c r="BN36" s="107">
        <f t="shared" si="16"/>
        <v>0</v>
      </c>
      <c r="BO36" s="107">
        <f t="shared" si="16"/>
        <v>0</v>
      </c>
      <c r="BP36" s="107">
        <f t="shared" si="16"/>
        <v>0</v>
      </c>
      <c r="BQ36" s="107">
        <f t="shared" si="16"/>
        <v>2</v>
      </c>
      <c r="BR36" s="107">
        <f t="shared" si="16"/>
        <v>2</v>
      </c>
      <c r="BS36" s="107">
        <f t="shared" si="16"/>
        <v>0</v>
      </c>
      <c r="BT36" s="107">
        <f t="shared" ref="BT36:CX36" si="17">COUNTIFS($H$10:$H$29,6,BT$10:BT$29,1)</f>
        <v>0</v>
      </c>
      <c r="BU36" s="107">
        <f t="shared" si="17"/>
        <v>2</v>
      </c>
      <c r="BV36" s="107">
        <f t="shared" si="17"/>
        <v>1</v>
      </c>
      <c r="BW36" s="107">
        <f t="shared" si="17"/>
        <v>2</v>
      </c>
      <c r="BX36" s="107">
        <f t="shared" si="17"/>
        <v>2</v>
      </c>
      <c r="BY36" s="107">
        <f t="shared" si="17"/>
        <v>1</v>
      </c>
      <c r="BZ36" s="107">
        <f t="shared" si="17"/>
        <v>0</v>
      </c>
      <c r="CA36" s="107">
        <f t="shared" si="17"/>
        <v>2</v>
      </c>
      <c r="CB36" s="107">
        <f t="shared" si="17"/>
        <v>2</v>
      </c>
      <c r="CC36" s="107">
        <f t="shared" si="17"/>
        <v>1</v>
      </c>
      <c r="CD36" s="107">
        <f t="shared" si="17"/>
        <v>1</v>
      </c>
      <c r="CE36" s="107">
        <f t="shared" si="17"/>
        <v>0</v>
      </c>
      <c r="CF36" s="107">
        <f t="shared" si="17"/>
        <v>2</v>
      </c>
      <c r="CG36" s="107">
        <f t="shared" si="17"/>
        <v>2</v>
      </c>
      <c r="CH36" s="107">
        <f t="shared" si="17"/>
        <v>0</v>
      </c>
      <c r="CI36" s="107">
        <f t="shared" si="17"/>
        <v>0</v>
      </c>
      <c r="CJ36" s="107">
        <f t="shared" si="17"/>
        <v>0</v>
      </c>
      <c r="CK36" s="107">
        <f t="shared" si="17"/>
        <v>2</v>
      </c>
      <c r="CL36" s="107">
        <f t="shared" si="17"/>
        <v>1</v>
      </c>
      <c r="CM36" s="107">
        <f t="shared" si="17"/>
        <v>1</v>
      </c>
      <c r="CN36" s="107">
        <f t="shared" si="17"/>
        <v>0</v>
      </c>
      <c r="CO36" s="107">
        <f t="shared" si="17"/>
        <v>0</v>
      </c>
      <c r="CP36" s="107">
        <f t="shared" si="17"/>
        <v>2</v>
      </c>
      <c r="CQ36" s="107">
        <f t="shared" si="17"/>
        <v>0</v>
      </c>
      <c r="CR36" s="107">
        <f t="shared" si="17"/>
        <v>0</v>
      </c>
      <c r="CS36" s="107">
        <f t="shared" si="17"/>
        <v>2</v>
      </c>
      <c r="CT36" s="107">
        <f t="shared" si="17"/>
        <v>0</v>
      </c>
      <c r="CU36" s="107">
        <f t="shared" si="17"/>
        <v>2</v>
      </c>
      <c r="CV36" s="107">
        <f t="shared" si="17"/>
        <v>0</v>
      </c>
      <c r="CW36" s="107">
        <f t="shared" si="17"/>
        <v>2</v>
      </c>
      <c r="CX36" s="107">
        <f t="shared" si="17"/>
        <v>2</v>
      </c>
    </row>
    <row r="37" spans="5:102" ht="13.2" customHeight="1" x14ac:dyDescent="0.2">
      <c r="AW37" s="15"/>
      <c r="AX37" s="15"/>
      <c r="AY37" s="15"/>
      <c r="AZ37" s="15"/>
    </row>
  </sheetData>
  <autoFilter ref="A9:FN30"/>
  <mergeCells count="182">
    <mergeCell ref="H3:H7"/>
    <mergeCell ref="BP4:BP6"/>
    <mergeCell ref="BW7:BW8"/>
    <mergeCell ref="BX7:BX8"/>
    <mergeCell ref="BY7:BY8"/>
    <mergeCell ref="CB7:CB8"/>
    <mergeCell ref="CC7:CC8"/>
    <mergeCell ref="BM7:BM8"/>
    <mergeCell ref="BH7:BH8"/>
    <mergeCell ref="BQ7:BQ8"/>
    <mergeCell ref="BR7:BR8"/>
    <mergeCell ref="BS7:BS8"/>
    <mergeCell ref="BT7:BT8"/>
    <mergeCell ref="BU7:BU8"/>
    <mergeCell ref="BV7:BV8"/>
    <mergeCell ref="AT7:AT8"/>
    <mergeCell ref="AU7:AU8"/>
    <mergeCell ref="AV7:AV8"/>
    <mergeCell ref="BA7:BA8"/>
    <mergeCell ref="BB7:BB8"/>
    <mergeCell ref="BF7:BF8"/>
    <mergeCell ref="BG7:BG8"/>
    <mergeCell ref="BJ7:BJ8"/>
    <mergeCell ref="BL7:BL8"/>
    <mergeCell ref="O7:O8"/>
    <mergeCell ref="P7:P8"/>
    <mergeCell ref="S7:S8"/>
    <mergeCell ref="U7:U8"/>
    <mergeCell ref="V7:V8"/>
    <mergeCell ref="AH7:AH8"/>
    <mergeCell ref="AF7:AF8"/>
    <mergeCell ref="AE7:AE8"/>
    <mergeCell ref="AS7:AS8"/>
    <mergeCell ref="AB7:AB8"/>
    <mergeCell ref="AC7:AC8"/>
    <mergeCell ref="AD7:AD8"/>
    <mergeCell ref="CU7:CU8"/>
    <mergeCell ref="CW7:CW8"/>
    <mergeCell ref="CX7:CX8"/>
    <mergeCell ref="A30:H3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I4:BI6"/>
    <mergeCell ref="BJ4:BJ6"/>
    <mergeCell ref="BK4:BK6"/>
    <mergeCell ref="BL4:BL6"/>
    <mergeCell ref="BM4:BM6"/>
    <mergeCell ref="BN4:BN6"/>
    <mergeCell ref="BC4:BC6"/>
    <mergeCell ref="BD4:BD6"/>
    <mergeCell ref="BE4:BE6"/>
    <mergeCell ref="BF4:BF6"/>
    <mergeCell ref="BG4:BG6"/>
    <mergeCell ref="BH4:BH6"/>
    <mergeCell ref="AI4:AI6"/>
    <mergeCell ref="AJ4:AK4"/>
    <mergeCell ref="AL4:AM4"/>
    <mergeCell ref="AK5:AK6"/>
    <mergeCell ref="AL5:AL6"/>
    <mergeCell ref="AM5:AM6"/>
    <mergeCell ref="AW4:AW6"/>
    <mergeCell ref="AU4:AU6"/>
    <mergeCell ref="AV4:AV6"/>
    <mergeCell ref="AN5:AN6"/>
    <mergeCell ref="AO5:AO6"/>
    <mergeCell ref="AP5:AP6"/>
    <mergeCell ref="AQ5:AQ6"/>
    <mergeCell ref="Z4:Z6"/>
    <mergeCell ref="AA4:AA6"/>
    <mergeCell ref="AB4:AB6"/>
    <mergeCell ref="AC4:AC6"/>
    <mergeCell ref="AD4:AD6"/>
    <mergeCell ref="AE4:AE6"/>
    <mergeCell ref="AF4:AF6"/>
    <mergeCell ref="AG4:AG6"/>
    <mergeCell ref="AH4:AH6"/>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7"/>
    <mergeCell ref="E3:E7"/>
  </mergeCells>
  <phoneticPr fontId="27"/>
  <dataValidations count="6">
    <dataValidation type="list" allowBlank="1" showInputMessage="1" showErrorMessage="1" sqref="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A10:B18 A20:B29 CJ20:CU29 CA20:CH29 BU20:BY29 AB20:AD29 S20:V29 H20:Q29 AN18 H19 H10:Q18 CW10:CX18 CJ10:CU18 CA10:CH18 BU10:BY18 AB10:AD18 X10:Z18 S10:V18 CW20:CX29 X20:Z29 AF10:AM18 AN11:AN16 AF20:AM29 AP17:AP18 AN20:AN22 AN24:AN29 AO10:AO18 AQ10:BN18 AP10:AP12 AP14:AP15 AO20:AO29 AQ20:BN29 AP21:AP28 BQ10:BS18 BQ20:BS29"/>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$DC$56:$DC$62</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$DC$62:$DC$76</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AEY9"/>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7"/>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x14ac:dyDescent="0.2"/>
  <cols>
    <col min="1" max="1" width="9.21875" style="14" customWidth="1"/>
    <col min="2" max="2" width="9.21875" style="15" customWidth="1"/>
    <col min="3" max="3" width="8.33203125" style="15" bestFit="1" customWidth="1"/>
    <col min="4" max="11" width="5.77734375" style="15" customWidth="1"/>
    <col min="12" max="15" width="5.77734375" style="90"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x14ac:dyDescent="0.2">
      <c r="A1" s="213" t="s">
        <v>313</v>
      </c>
      <c r="B1" s="1"/>
      <c r="C1" s="1"/>
      <c r="D1" s="1"/>
      <c r="E1" s="1"/>
      <c r="F1" s="1"/>
      <c r="G1" s="1"/>
      <c r="H1" s="1"/>
      <c r="I1" s="1"/>
      <c r="J1" s="1"/>
      <c r="K1" s="1"/>
      <c r="L1" s="117"/>
      <c r="M1" s="117"/>
      <c r="N1" s="117"/>
      <c r="O1" s="117"/>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x14ac:dyDescent="0.2">
      <c r="A2" s="4"/>
      <c r="L2" s="88"/>
      <c r="M2" s="88"/>
      <c r="N2" s="88"/>
      <c r="O2" s="88"/>
      <c r="BM2" s="3"/>
      <c r="BN2" s="3"/>
      <c r="BO2" s="3"/>
      <c r="BP2" s="3"/>
    </row>
    <row r="3" spans="1:77" s="2" customFormat="1" ht="21" hidden="1" customHeight="1" x14ac:dyDescent="0.2">
      <c r="D3" s="50" t="s">
        <v>0</v>
      </c>
      <c r="H3" s="5"/>
      <c r="I3" s="50"/>
      <c r="L3" s="88"/>
      <c r="M3" s="88"/>
      <c r="N3" s="88"/>
      <c r="O3" s="88"/>
      <c r="BM3" s="3"/>
      <c r="BN3" s="3"/>
      <c r="BO3" s="3"/>
      <c r="BP3" s="3"/>
    </row>
    <row r="4" spans="1:77" s="2" customFormat="1" ht="21" hidden="1" customHeight="1" x14ac:dyDescent="0.2">
      <c r="D4" s="27" t="s">
        <v>173</v>
      </c>
      <c r="E4" s="26"/>
      <c r="F4" s="26"/>
      <c r="G4" s="26"/>
      <c r="H4" s="52"/>
      <c r="I4" s="26"/>
      <c r="J4" s="28"/>
      <c r="K4" s="28"/>
      <c r="L4" s="94"/>
      <c r="M4" s="94"/>
      <c r="N4" s="94"/>
      <c r="O4" s="94"/>
      <c r="P4" s="28"/>
      <c r="Q4" s="51"/>
      <c r="R4" s="51"/>
      <c r="BM4" s="3"/>
      <c r="BN4" s="3"/>
      <c r="BO4" s="3"/>
      <c r="BP4" s="3"/>
    </row>
    <row r="5" spans="1:77" s="2" customFormat="1" ht="21" hidden="1" customHeight="1" x14ac:dyDescent="0.2">
      <c r="H5" s="6"/>
      <c r="I5" s="29" t="s">
        <v>168</v>
      </c>
      <c r="J5" s="51"/>
      <c r="K5" s="51"/>
      <c r="L5" s="94"/>
      <c r="M5" s="94"/>
      <c r="N5" s="94"/>
      <c r="O5" s="94"/>
      <c r="P5" s="51"/>
      <c r="Q5" s="51"/>
      <c r="R5" s="51"/>
      <c r="BM5" s="3"/>
      <c r="BN5" s="3"/>
      <c r="BO5" s="3"/>
      <c r="BP5" s="3"/>
    </row>
    <row r="6" spans="1:77" s="7" customFormat="1" ht="21" hidden="1" customHeight="1" x14ac:dyDescent="0.15">
      <c r="L6" s="89"/>
      <c r="M6" s="89"/>
      <c r="N6" s="89"/>
      <c r="O6" s="89"/>
      <c r="BM6" s="9"/>
      <c r="BN6" s="9"/>
      <c r="BO6" s="9"/>
      <c r="BP6" s="9"/>
    </row>
    <row r="7" spans="1:77" s="7" customFormat="1" ht="21" hidden="1" customHeight="1" x14ac:dyDescent="0.15">
      <c r="B7" s="10"/>
      <c r="C7" s="10"/>
      <c r="L7" s="89"/>
      <c r="M7" s="89"/>
      <c r="N7" s="89"/>
      <c r="O7" s="89"/>
      <c r="BM7" s="9"/>
      <c r="BN7" s="9"/>
      <c r="BO7" s="9"/>
      <c r="BP7" s="9"/>
    </row>
    <row r="8" spans="1:77" s="7" customFormat="1" ht="21" hidden="1" customHeight="1" x14ac:dyDescent="0.15">
      <c r="B8" s="10"/>
      <c r="C8" s="10"/>
      <c r="I8" s="25"/>
      <c r="L8" s="89"/>
      <c r="M8" s="89"/>
      <c r="N8" s="89"/>
      <c r="O8" s="89"/>
      <c r="BM8" s="9"/>
      <c r="BN8" s="9"/>
      <c r="BO8" s="9"/>
      <c r="BP8" s="9"/>
    </row>
    <row r="9" spans="1:77" s="7" customFormat="1" ht="21" hidden="1" customHeight="1" x14ac:dyDescent="0.15">
      <c r="A9" s="11"/>
      <c r="B9" s="11"/>
      <c r="C9" s="11"/>
      <c r="I9" s="25"/>
      <c r="L9" s="89"/>
      <c r="M9" s="89"/>
      <c r="N9" s="89"/>
      <c r="O9" s="89"/>
      <c r="AJ9" s="8"/>
      <c r="BM9" s="9"/>
      <c r="BN9" s="9"/>
      <c r="BO9" s="9"/>
      <c r="BP9" s="9"/>
    </row>
    <row r="10" spans="1:77" s="2" customFormat="1" hidden="1" x14ac:dyDescent="0.2">
      <c r="A10" s="12"/>
      <c r="L10" s="88"/>
      <c r="M10" s="88"/>
      <c r="N10" s="88"/>
      <c r="O10" s="88"/>
      <c r="BM10" s="3"/>
      <c r="BN10" s="3"/>
      <c r="BO10" s="3"/>
      <c r="BP10" s="3"/>
    </row>
    <row r="11" spans="1:77" s="20" customFormat="1" ht="26.4" customHeight="1" x14ac:dyDescent="0.2">
      <c r="A11" s="134"/>
      <c r="B11" s="134"/>
      <c r="C11" s="134"/>
      <c r="D11" s="195" t="s">
        <v>298</v>
      </c>
      <c r="E11" s="196"/>
      <c r="F11" s="196"/>
      <c r="G11" s="196"/>
      <c r="H11" s="196"/>
      <c r="I11" s="196"/>
      <c r="J11" s="196"/>
      <c r="K11" s="196"/>
      <c r="L11" s="196"/>
      <c r="M11" s="196"/>
      <c r="N11" s="196"/>
      <c r="O11" s="196"/>
      <c r="P11" s="196"/>
      <c r="Q11" s="196"/>
      <c r="R11" s="196"/>
      <c r="S11" s="196"/>
      <c r="T11" s="196"/>
      <c r="U11" s="196"/>
      <c r="V11" s="196"/>
      <c r="W11" s="199"/>
      <c r="Y11" s="195" t="s">
        <v>299</v>
      </c>
      <c r="Z11" s="196"/>
      <c r="AA11" s="197"/>
      <c r="AB11" s="197"/>
      <c r="AC11" s="197"/>
      <c r="AD11" s="197"/>
      <c r="AE11" s="197"/>
      <c r="AF11" s="197"/>
      <c r="AG11" s="197"/>
      <c r="AH11" s="197"/>
      <c r="AI11" s="197"/>
      <c r="AJ11" s="197"/>
      <c r="AK11" s="197"/>
      <c r="AL11" s="197"/>
      <c r="AM11" s="197"/>
      <c r="AN11" s="197"/>
      <c r="AO11" s="197"/>
      <c r="AP11" s="197"/>
      <c r="AQ11" s="197"/>
      <c r="AR11" s="197"/>
      <c r="AS11" s="197"/>
      <c r="AT11" s="198"/>
      <c r="AV11" s="195" t="s">
        <v>300</v>
      </c>
      <c r="AW11" s="196"/>
      <c r="AX11" s="196"/>
      <c r="AY11" s="196"/>
      <c r="AZ11" s="196"/>
      <c r="BA11" s="196"/>
      <c r="BB11" s="196"/>
      <c r="BC11" s="196"/>
      <c r="BD11" s="196"/>
      <c r="BE11" s="196"/>
      <c r="BF11" s="196"/>
      <c r="BG11" s="196"/>
      <c r="BH11" s="196"/>
      <c r="BI11" s="196"/>
      <c r="BJ11" s="196"/>
      <c r="BK11" s="196"/>
      <c r="BL11" s="196"/>
      <c r="BM11" s="196"/>
      <c r="BN11" s="196"/>
      <c r="BO11" s="196"/>
      <c r="BP11" s="196"/>
      <c r="BQ11" s="199"/>
    </row>
    <row r="12" spans="1:77" s="13" customFormat="1" ht="51" customHeight="1" x14ac:dyDescent="0.2">
      <c r="A12" s="147" t="s">
        <v>123</v>
      </c>
      <c r="B12" s="147" t="s">
        <v>115</v>
      </c>
      <c r="C12" s="147" t="s">
        <v>116</v>
      </c>
      <c r="D12" s="200" t="s">
        <v>301</v>
      </c>
      <c r="E12" s="201"/>
      <c r="F12" s="201"/>
      <c r="G12" s="201"/>
      <c r="H12" s="201"/>
      <c r="I12" s="201"/>
      <c r="J12" s="201"/>
      <c r="K12" s="201"/>
      <c r="L12" s="201"/>
      <c r="M12" s="201"/>
      <c r="N12" s="201"/>
      <c r="O12" s="201"/>
      <c r="P12" s="201"/>
      <c r="Q12" s="202"/>
      <c r="R12" s="203" t="s">
        <v>302</v>
      </c>
      <c r="S12" s="203"/>
      <c r="T12" s="203"/>
      <c r="U12" s="203"/>
      <c r="V12" s="203"/>
      <c r="W12" s="203"/>
      <c r="X12" s="24"/>
      <c r="Y12" s="204" t="s">
        <v>303</v>
      </c>
      <c r="Z12" s="204"/>
      <c r="AA12" s="204" t="s">
        <v>304</v>
      </c>
      <c r="AB12" s="204"/>
      <c r="AC12" s="204"/>
      <c r="AD12" s="139" t="s">
        <v>305</v>
      </c>
      <c r="AE12" s="122"/>
      <c r="AF12" s="122"/>
      <c r="AG12" s="121" t="s">
        <v>306</v>
      </c>
      <c r="AH12" s="122"/>
      <c r="AI12" s="123"/>
      <c r="AJ12" s="133" t="s">
        <v>307</v>
      </c>
      <c r="AK12" s="133"/>
      <c r="AL12" s="133"/>
      <c r="AM12" s="133" t="s">
        <v>308</v>
      </c>
      <c r="AN12" s="134"/>
      <c r="AO12" s="134"/>
      <c r="AP12" s="134" t="s">
        <v>309</v>
      </c>
      <c r="AQ12" s="134"/>
      <c r="AR12" s="133" t="s">
        <v>310</v>
      </c>
      <c r="AS12" s="134"/>
      <c r="AT12" s="113"/>
      <c r="AU12" s="24"/>
      <c r="AV12" s="121" t="s">
        <v>311</v>
      </c>
      <c r="AW12" s="122"/>
      <c r="AX12" s="122"/>
      <c r="AY12" s="122"/>
      <c r="AZ12" s="122"/>
      <c r="BA12" s="122"/>
      <c r="BB12" s="122"/>
      <c r="BC12" s="122"/>
      <c r="BD12" s="122"/>
      <c r="BE12" s="122"/>
      <c r="BF12" s="122"/>
      <c r="BG12" s="123"/>
      <c r="BH12" s="134" t="s">
        <v>312</v>
      </c>
      <c r="BI12" s="134"/>
      <c r="BJ12" s="134"/>
      <c r="BK12" s="134"/>
      <c r="BL12" s="134"/>
      <c r="BM12" s="134"/>
      <c r="BN12" s="134"/>
      <c r="BO12" s="134"/>
      <c r="BP12" s="134"/>
      <c r="BQ12" s="134"/>
      <c r="BR12" s="2"/>
      <c r="BS12" s="2"/>
      <c r="BT12" s="2"/>
      <c r="BU12" s="2"/>
      <c r="BV12" s="2"/>
      <c r="BW12" s="2"/>
      <c r="BX12" s="2"/>
      <c r="BY12" s="2"/>
    </row>
    <row r="13" spans="1:77" s="2" customFormat="1" ht="15" customHeight="1" x14ac:dyDescent="0.2">
      <c r="A13" s="150"/>
      <c r="B13" s="150"/>
      <c r="C13" s="150"/>
      <c r="D13" s="152" t="s">
        <v>139</v>
      </c>
      <c r="E13" s="206"/>
      <c r="F13" s="206"/>
      <c r="G13" s="206"/>
      <c r="H13" s="153"/>
      <c r="I13" s="153"/>
      <c r="J13" s="153"/>
      <c r="K13" s="153"/>
      <c r="L13" s="153"/>
      <c r="M13" s="153"/>
      <c r="N13" s="153"/>
      <c r="O13" s="153"/>
      <c r="P13" s="154"/>
      <c r="Q13" s="169" t="s">
        <v>124</v>
      </c>
      <c r="R13" s="205" t="s">
        <v>1</v>
      </c>
      <c r="S13" s="205" t="s">
        <v>2</v>
      </c>
      <c r="T13" s="205" t="s">
        <v>3</v>
      </c>
      <c r="U13" s="205" t="s">
        <v>4</v>
      </c>
      <c r="V13" s="205" t="s">
        <v>5</v>
      </c>
      <c r="W13" s="173" t="s">
        <v>6</v>
      </c>
      <c r="X13" s="150"/>
      <c r="Y13" s="205" t="s">
        <v>1</v>
      </c>
      <c r="Z13" s="205" t="s">
        <v>2</v>
      </c>
      <c r="AA13" s="205" t="s">
        <v>1</v>
      </c>
      <c r="AB13" s="205" t="s">
        <v>2</v>
      </c>
      <c r="AC13" s="205" t="s">
        <v>3</v>
      </c>
      <c r="AD13" s="205" t="s">
        <v>1</v>
      </c>
      <c r="AE13" s="205" t="s">
        <v>2</v>
      </c>
      <c r="AF13" s="205" t="s">
        <v>3</v>
      </c>
      <c r="AG13" s="205" t="s">
        <v>1</v>
      </c>
      <c r="AH13" s="205" t="s">
        <v>2</v>
      </c>
      <c r="AI13" s="205" t="s">
        <v>3</v>
      </c>
      <c r="AJ13" s="205" t="s">
        <v>1</v>
      </c>
      <c r="AK13" s="205" t="s">
        <v>2</v>
      </c>
      <c r="AL13" s="205" t="s">
        <v>3</v>
      </c>
      <c r="AM13" s="205" t="s">
        <v>1</v>
      </c>
      <c r="AN13" s="205" t="s">
        <v>2</v>
      </c>
      <c r="AO13" s="205" t="s">
        <v>3</v>
      </c>
      <c r="AP13" s="205" t="s">
        <v>1</v>
      </c>
      <c r="AQ13" s="205" t="s">
        <v>2</v>
      </c>
      <c r="AR13" s="205" t="s">
        <v>1</v>
      </c>
      <c r="AS13" s="205" t="s">
        <v>2</v>
      </c>
      <c r="AT13" s="158" t="s">
        <v>8</v>
      </c>
      <c r="AU13" s="24"/>
      <c r="AV13" s="146" t="s">
        <v>1</v>
      </c>
      <c r="AW13" s="146" t="s">
        <v>2</v>
      </c>
      <c r="AX13" s="158" t="s">
        <v>3</v>
      </c>
      <c r="AY13" s="158" t="s">
        <v>4</v>
      </c>
      <c r="AZ13" s="146" t="s">
        <v>5</v>
      </c>
      <c r="BA13" s="146" t="s">
        <v>6</v>
      </c>
      <c r="BB13" s="146" t="s">
        <v>9</v>
      </c>
      <c r="BC13" s="146" t="s">
        <v>10</v>
      </c>
      <c r="BD13" s="158" t="s">
        <v>11</v>
      </c>
      <c r="BE13" s="158" t="s">
        <v>12</v>
      </c>
      <c r="BF13" s="158" t="s">
        <v>51</v>
      </c>
      <c r="BG13" s="158" t="s">
        <v>54</v>
      </c>
      <c r="BH13" s="146" t="s">
        <v>1</v>
      </c>
      <c r="BI13" s="146" t="s">
        <v>2</v>
      </c>
      <c r="BJ13" s="158" t="s">
        <v>3</v>
      </c>
      <c r="BK13" s="158" t="s">
        <v>4</v>
      </c>
      <c r="BL13" s="146" t="s">
        <v>5</v>
      </c>
      <c r="BM13" s="210" t="s">
        <v>6</v>
      </c>
      <c r="BN13" s="210" t="s">
        <v>9</v>
      </c>
      <c r="BO13" s="210" t="s">
        <v>10</v>
      </c>
      <c r="BP13" s="158" t="s">
        <v>52</v>
      </c>
      <c r="BQ13" s="211" t="s">
        <v>12</v>
      </c>
    </row>
    <row r="14" spans="1:77" s="2" customFormat="1" ht="15" customHeight="1" x14ac:dyDescent="0.2">
      <c r="A14" s="150"/>
      <c r="B14" s="150"/>
      <c r="C14" s="150"/>
      <c r="D14" s="152" t="s">
        <v>117</v>
      </c>
      <c r="E14" s="206"/>
      <c r="F14" s="206"/>
      <c r="G14" s="212"/>
      <c r="H14" s="152" t="s">
        <v>118</v>
      </c>
      <c r="I14" s="206"/>
      <c r="J14" s="206"/>
      <c r="K14" s="212"/>
      <c r="L14" s="152" t="s">
        <v>119</v>
      </c>
      <c r="M14" s="206"/>
      <c r="N14" s="206"/>
      <c r="O14" s="212"/>
      <c r="P14" s="169"/>
      <c r="Q14" s="170"/>
      <c r="R14" s="205"/>
      <c r="S14" s="205"/>
      <c r="T14" s="205"/>
      <c r="U14" s="205"/>
      <c r="V14" s="205"/>
      <c r="W14" s="173"/>
      <c r="X14" s="150"/>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158"/>
      <c r="AV14" s="146"/>
      <c r="AW14" s="146"/>
      <c r="AX14" s="158"/>
      <c r="AY14" s="158"/>
      <c r="AZ14" s="146"/>
      <c r="BA14" s="146"/>
      <c r="BB14" s="146"/>
      <c r="BC14" s="146"/>
      <c r="BD14" s="158"/>
      <c r="BE14" s="158"/>
      <c r="BF14" s="158"/>
      <c r="BG14" s="158"/>
      <c r="BH14" s="146"/>
      <c r="BI14" s="146"/>
      <c r="BJ14" s="158"/>
      <c r="BK14" s="158"/>
      <c r="BL14" s="146"/>
      <c r="BM14" s="210"/>
      <c r="BN14" s="210"/>
      <c r="BO14" s="210"/>
      <c r="BP14" s="158"/>
      <c r="BQ14" s="211"/>
    </row>
    <row r="15" spans="1:77" s="2" customFormat="1" ht="25.95" customHeight="1" x14ac:dyDescent="0.2">
      <c r="A15" s="150"/>
      <c r="B15" s="150"/>
      <c r="C15" s="150"/>
      <c r="D15" s="79" t="s">
        <v>65</v>
      </c>
      <c r="E15" s="79" t="s">
        <v>66</v>
      </c>
      <c r="F15" s="19" t="s">
        <v>120</v>
      </c>
      <c r="G15" s="19" t="s">
        <v>121</v>
      </c>
      <c r="H15" s="79" t="s">
        <v>65</v>
      </c>
      <c r="I15" s="79" t="s">
        <v>66</v>
      </c>
      <c r="J15" s="19" t="s">
        <v>120</v>
      </c>
      <c r="K15" s="19" t="s">
        <v>121</v>
      </c>
      <c r="L15" s="91" t="s">
        <v>65</v>
      </c>
      <c r="M15" s="91" t="s">
        <v>66</v>
      </c>
      <c r="N15" s="19" t="s">
        <v>120</v>
      </c>
      <c r="O15" s="19" t="s">
        <v>121</v>
      </c>
      <c r="P15" s="171"/>
      <c r="Q15" s="171"/>
      <c r="R15" s="205"/>
      <c r="S15" s="205"/>
      <c r="T15" s="205"/>
      <c r="U15" s="205"/>
      <c r="V15" s="205"/>
      <c r="W15" s="173"/>
      <c r="X15" s="150"/>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158"/>
      <c r="AV15" s="146"/>
      <c r="AW15" s="146"/>
      <c r="AX15" s="158"/>
      <c r="AY15" s="158"/>
      <c r="AZ15" s="146"/>
      <c r="BA15" s="146"/>
      <c r="BB15" s="146"/>
      <c r="BC15" s="146"/>
      <c r="BD15" s="158"/>
      <c r="BE15" s="158"/>
      <c r="BF15" s="158"/>
      <c r="BG15" s="158"/>
      <c r="BH15" s="146"/>
      <c r="BI15" s="146"/>
      <c r="BJ15" s="158"/>
      <c r="BK15" s="158"/>
      <c r="BL15" s="146"/>
      <c r="BM15" s="210"/>
      <c r="BN15" s="210"/>
      <c r="BO15" s="210"/>
      <c r="BP15" s="158"/>
      <c r="BQ15" s="211"/>
    </row>
    <row r="16" spans="1:77" s="2" customFormat="1" ht="99" customHeight="1" x14ac:dyDescent="0.2">
      <c r="A16" s="151"/>
      <c r="B16" s="151"/>
      <c r="C16" s="151"/>
      <c r="D16" s="22" t="s">
        <v>86</v>
      </c>
      <c r="E16" s="22" t="s">
        <v>87</v>
      </c>
      <c r="F16" s="22" t="s">
        <v>88</v>
      </c>
      <c r="G16" s="22" t="s">
        <v>89</v>
      </c>
      <c r="H16" s="22" t="s">
        <v>86</v>
      </c>
      <c r="I16" s="22" t="s">
        <v>87</v>
      </c>
      <c r="J16" s="22" t="s">
        <v>88</v>
      </c>
      <c r="K16" s="22" t="s">
        <v>89</v>
      </c>
      <c r="L16" s="92" t="s">
        <v>86</v>
      </c>
      <c r="M16" s="92" t="s">
        <v>87</v>
      </c>
      <c r="N16" s="92" t="s">
        <v>88</v>
      </c>
      <c r="O16" s="92" t="s">
        <v>89</v>
      </c>
      <c r="P16" s="85" t="s">
        <v>138</v>
      </c>
      <c r="Q16" s="85" t="s">
        <v>140</v>
      </c>
      <c r="R16" s="84" t="s">
        <v>90</v>
      </c>
      <c r="S16" s="84" t="s">
        <v>91</v>
      </c>
      <c r="T16" s="84" t="s">
        <v>92</v>
      </c>
      <c r="U16" s="23" t="s">
        <v>93</v>
      </c>
      <c r="V16" s="84" t="s">
        <v>94</v>
      </c>
      <c r="W16" s="85" t="s">
        <v>8</v>
      </c>
      <c r="Y16" s="84" t="s">
        <v>95</v>
      </c>
      <c r="Z16" s="84" t="s">
        <v>96</v>
      </c>
      <c r="AA16" s="84" t="s">
        <v>70</v>
      </c>
      <c r="AB16" s="84" t="s">
        <v>97</v>
      </c>
      <c r="AC16" s="84" t="s">
        <v>96</v>
      </c>
      <c r="AD16" s="84" t="s">
        <v>24</v>
      </c>
      <c r="AE16" s="84" t="s">
        <v>25</v>
      </c>
      <c r="AF16" s="84" t="s">
        <v>26</v>
      </c>
      <c r="AG16" s="84" t="s">
        <v>24</v>
      </c>
      <c r="AH16" s="84" t="s">
        <v>25</v>
      </c>
      <c r="AI16" s="84" t="s">
        <v>26</v>
      </c>
      <c r="AJ16" s="84" t="s">
        <v>24</v>
      </c>
      <c r="AK16" s="84" t="s">
        <v>25</v>
      </c>
      <c r="AL16" s="84" t="s">
        <v>26</v>
      </c>
      <c r="AM16" s="104" t="s">
        <v>24</v>
      </c>
      <c r="AN16" s="104" t="s">
        <v>25</v>
      </c>
      <c r="AO16" s="104" t="s">
        <v>26</v>
      </c>
      <c r="AP16" s="84" t="s">
        <v>27</v>
      </c>
      <c r="AQ16" s="84" t="s">
        <v>50</v>
      </c>
      <c r="AR16" s="84" t="s">
        <v>28</v>
      </c>
      <c r="AS16" s="84" t="s">
        <v>29</v>
      </c>
      <c r="AT16" s="82"/>
      <c r="AV16" s="84" t="s">
        <v>41</v>
      </c>
      <c r="AW16" s="84" t="s">
        <v>42</v>
      </c>
      <c r="AX16" s="84" t="s">
        <v>43</v>
      </c>
      <c r="AY16" s="84" t="s">
        <v>44</v>
      </c>
      <c r="AZ16" s="84" t="s">
        <v>45</v>
      </c>
      <c r="BA16" s="84" t="s">
        <v>46</v>
      </c>
      <c r="BB16" s="84" t="s">
        <v>47</v>
      </c>
      <c r="BC16" s="84" t="s">
        <v>48</v>
      </c>
      <c r="BD16" s="84" t="s">
        <v>49</v>
      </c>
      <c r="BE16" s="84" t="s">
        <v>55</v>
      </c>
      <c r="BF16" s="84" t="s">
        <v>56</v>
      </c>
      <c r="BG16" s="84" t="s">
        <v>8</v>
      </c>
      <c r="BH16" s="84" t="s">
        <v>33</v>
      </c>
      <c r="BI16" s="84" t="s">
        <v>34</v>
      </c>
      <c r="BJ16" s="84" t="s">
        <v>35</v>
      </c>
      <c r="BK16" s="84" t="s">
        <v>36</v>
      </c>
      <c r="BL16" s="84" t="s">
        <v>37</v>
      </c>
      <c r="BM16" s="84" t="s">
        <v>38</v>
      </c>
      <c r="BN16" s="84" t="s">
        <v>39</v>
      </c>
      <c r="BO16" s="84" t="s">
        <v>40</v>
      </c>
      <c r="BP16" s="84" t="s">
        <v>53</v>
      </c>
      <c r="BQ16" s="58" t="s">
        <v>8</v>
      </c>
    </row>
    <row r="17" spans="1:70" s="40" customFormat="1" hidden="1" x14ac:dyDescent="0.2">
      <c r="A17" s="30" t="s">
        <v>172</v>
      </c>
      <c r="B17" s="31"/>
      <c r="C17" s="31"/>
      <c r="D17" s="32"/>
      <c r="E17" s="32"/>
      <c r="F17" s="32"/>
      <c r="G17" s="32"/>
      <c r="H17" s="32"/>
      <c r="I17" s="32"/>
      <c r="J17" s="32"/>
      <c r="K17" s="32"/>
      <c r="L17" s="93"/>
      <c r="M17" s="93"/>
      <c r="N17" s="93"/>
      <c r="O17" s="93"/>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59"/>
    </row>
    <row r="18" spans="1:70" s="12" customFormat="1" ht="64.8" x14ac:dyDescent="0.2">
      <c r="A18" s="76">
        <v>38201</v>
      </c>
      <c r="B18" s="86" t="s">
        <v>175</v>
      </c>
      <c r="C18" s="62">
        <v>3</v>
      </c>
      <c r="D18" s="106"/>
      <c r="E18" s="106"/>
      <c r="F18" s="106"/>
      <c r="G18" s="106"/>
      <c r="H18" s="106"/>
      <c r="I18" s="106"/>
      <c r="J18" s="106"/>
      <c r="K18" s="106"/>
      <c r="L18" s="106">
        <v>1</v>
      </c>
      <c r="M18" s="106"/>
      <c r="N18" s="106"/>
      <c r="O18" s="106"/>
      <c r="P18" s="69" t="s">
        <v>266</v>
      </c>
      <c r="Q18" s="87"/>
      <c r="R18" s="106"/>
      <c r="S18" s="106"/>
      <c r="T18" s="106"/>
      <c r="U18" s="106"/>
      <c r="V18" s="106"/>
      <c r="W18" s="105"/>
      <c r="Y18" s="106">
        <v>1</v>
      </c>
      <c r="Z18" s="106"/>
      <c r="AA18" s="106"/>
      <c r="AB18" s="106">
        <v>1</v>
      </c>
      <c r="AC18" s="106"/>
      <c r="AD18" s="106"/>
      <c r="AE18" s="106">
        <v>1</v>
      </c>
      <c r="AF18" s="106"/>
      <c r="AG18" s="66"/>
      <c r="AH18" s="18">
        <v>1</v>
      </c>
      <c r="AI18" s="18"/>
      <c r="AJ18" s="106"/>
      <c r="AK18" s="106">
        <v>1</v>
      </c>
      <c r="AL18" s="106"/>
      <c r="AM18" s="17"/>
      <c r="AN18" s="106">
        <v>1</v>
      </c>
      <c r="AO18" s="17"/>
      <c r="AP18" s="17"/>
      <c r="AQ18" s="17">
        <v>1</v>
      </c>
      <c r="AR18" s="17"/>
      <c r="AS18" s="17">
        <v>1</v>
      </c>
      <c r="AT18" s="55" t="s">
        <v>215</v>
      </c>
      <c r="AV18" s="106"/>
      <c r="AW18" s="106">
        <v>1</v>
      </c>
      <c r="AX18" s="106">
        <v>1</v>
      </c>
      <c r="AY18" s="106">
        <v>1</v>
      </c>
      <c r="AZ18" s="106">
        <v>1</v>
      </c>
      <c r="BA18" s="106">
        <v>1</v>
      </c>
      <c r="BB18" s="106"/>
      <c r="BC18" s="106"/>
      <c r="BD18" s="106"/>
      <c r="BE18" s="106"/>
      <c r="BF18" s="106"/>
      <c r="BG18" s="55"/>
      <c r="BH18" s="106"/>
      <c r="BI18" s="106"/>
      <c r="BJ18" s="106">
        <v>1</v>
      </c>
      <c r="BK18" s="106">
        <v>1</v>
      </c>
      <c r="BL18" s="106"/>
      <c r="BM18" s="106">
        <v>1</v>
      </c>
      <c r="BN18" s="106">
        <v>1</v>
      </c>
      <c r="BO18" s="106">
        <v>1</v>
      </c>
      <c r="BP18" s="106">
        <v>1</v>
      </c>
      <c r="BQ18" s="55"/>
      <c r="BR18" s="12">
        <v>1</v>
      </c>
    </row>
    <row r="19" spans="1:70" s="12" customFormat="1" ht="75.599999999999994" x14ac:dyDescent="0.2">
      <c r="A19" s="76">
        <v>38202</v>
      </c>
      <c r="B19" s="86" t="s">
        <v>178</v>
      </c>
      <c r="C19" s="62">
        <v>5</v>
      </c>
      <c r="D19" s="106"/>
      <c r="E19" s="106"/>
      <c r="F19" s="106">
        <v>1</v>
      </c>
      <c r="G19" s="106"/>
      <c r="H19" s="106"/>
      <c r="I19" s="106"/>
      <c r="J19" s="106">
        <v>1</v>
      </c>
      <c r="K19" s="106"/>
      <c r="L19" s="106"/>
      <c r="M19" s="106">
        <v>1</v>
      </c>
      <c r="N19" s="106"/>
      <c r="O19" s="106"/>
      <c r="P19" s="87" t="s">
        <v>216</v>
      </c>
      <c r="Q19" s="87"/>
      <c r="R19" s="106"/>
      <c r="S19" s="106"/>
      <c r="T19" s="106"/>
      <c r="U19" s="106"/>
      <c r="V19" s="106"/>
      <c r="W19" s="87" t="s">
        <v>217</v>
      </c>
      <c r="Y19" s="106">
        <v>1</v>
      </c>
      <c r="Z19" s="106"/>
      <c r="AA19" s="106"/>
      <c r="AB19" s="106">
        <v>1</v>
      </c>
      <c r="AC19" s="106"/>
      <c r="AD19" s="106"/>
      <c r="AE19" s="106">
        <v>1</v>
      </c>
      <c r="AF19" s="106"/>
      <c r="AG19" s="66">
        <v>1</v>
      </c>
      <c r="AH19" s="18"/>
      <c r="AI19" s="18"/>
      <c r="AJ19" s="106"/>
      <c r="AK19" s="106">
        <v>1</v>
      </c>
      <c r="AL19" s="106"/>
      <c r="AM19" s="17"/>
      <c r="AN19" s="106">
        <v>1</v>
      </c>
      <c r="AO19" s="17"/>
      <c r="AP19" s="17"/>
      <c r="AQ19" s="17">
        <v>1</v>
      </c>
      <c r="AR19" s="17">
        <v>1</v>
      </c>
      <c r="AS19" s="17"/>
      <c r="AT19" s="55"/>
      <c r="AV19" s="106">
        <v>1</v>
      </c>
      <c r="AW19" s="106"/>
      <c r="AX19" s="106">
        <v>1</v>
      </c>
      <c r="AY19" s="106">
        <v>1</v>
      </c>
      <c r="AZ19" s="106"/>
      <c r="BA19" s="106"/>
      <c r="BB19" s="106"/>
      <c r="BC19" s="106"/>
      <c r="BD19" s="106"/>
      <c r="BE19" s="106">
        <v>1</v>
      </c>
      <c r="BF19" s="106">
        <v>1</v>
      </c>
      <c r="BG19" s="55"/>
      <c r="BH19" s="106">
        <v>1</v>
      </c>
      <c r="BI19" s="106">
        <v>1</v>
      </c>
      <c r="BJ19" s="106">
        <v>1</v>
      </c>
      <c r="BK19" s="106">
        <v>1</v>
      </c>
      <c r="BL19" s="106">
        <v>1</v>
      </c>
      <c r="BM19" s="106">
        <v>1</v>
      </c>
      <c r="BN19" s="106">
        <v>1</v>
      </c>
      <c r="BO19" s="106">
        <v>1</v>
      </c>
      <c r="BP19" s="106">
        <v>1</v>
      </c>
      <c r="BQ19" s="55"/>
      <c r="BR19" s="12">
        <v>1</v>
      </c>
    </row>
    <row r="20" spans="1:70" s="12" customFormat="1" ht="13.2" x14ac:dyDescent="0.2">
      <c r="A20" s="76">
        <v>38203</v>
      </c>
      <c r="B20" s="86" t="s">
        <v>180</v>
      </c>
      <c r="C20" s="62">
        <v>5</v>
      </c>
      <c r="D20" s="106"/>
      <c r="E20" s="106"/>
      <c r="F20" s="106"/>
      <c r="G20" s="106"/>
      <c r="H20" s="106"/>
      <c r="I20" s="106"/>
      <c r="J20" s="106"/>
      <c r="K20" s="106"/>
      <c r="L20" s="106"/>
      <c r="M20" s="106"/>
      <c r="N20" s="106">
        <v>1</v>
      </c>
      <c r="O20" s="106"/>
      <c r="P20" s="71"/>
      <c r="Q20" s="87"/>
      <c r="R20" s="106"/>
      <c r="S20" s="106"/>
      <c r="T20" s="106">
        <v>1</v>
      </c>
      <c r="U20" s="106">
        <v>1</v>
      </c>
      <c r="V20" s="106"/>
      <c r="W20" s="105"/>
      <c r="Y20" s="106"/>
      <c r="Z20" s="106">
        <v>1</v>
      </c>
      <c r="AA20" s="106"/>
      <c r="AB20" s="106"/>
      <c r="AC20" s="106">
        <v>1</v>
      </c>
      <c r="AD20" s="106"/>
      <c r="AE20" s="106">
        <v>1</v>
      </c>
      <c r="AF20" s="106"/>
      <c r="AG20" s="66"/>
      <c r="AH20" s="18"/>
      <c r="AI20" s="18">
        <v>1</v>
      </c>
      <c r="AJ20" s="106"/>
      <c r="AK20" s="106"/>
      <c r="AL20" s="106">
        <v>1</v>
      </c>
      <c r="AM20" s="17">
        <v>1</v>
      </c>
      <c r="AN20" s="106"/>
      <c r="AO20" s="17"/>
      <c r="AP20" s="17"/>
      <c r="AQ20" s="17">
        <v>1</v>
      </c>
      <c r="AR20" s="17"/>
      <c r="AS20" s="17">
        <v>1</v>
      </c>
      <c r="AT20" s="55"/>
      <c r="AV20" s="106"/>
      <c r="AW20" s="106"/>
      <c r="AX20" s="106"/>
      <c r="AY20" s="106"/>
      <c r="AZ20" s="106">
        <v>1</v>
      </c>
      <c r="BA20" s="106"/>
      <c r="BB20" s="106"/>
      <c r="BC20" s="106"/>
      <c r="BD20" s="106"/>
      <c r="BE20" s="106">
        <v>1</v>
      </c>
      <c r="BF20" s="106"/>
      <c r="BG20" s="55"/>
      <c r="BH20" s="106">
        <v>1</v>
      </c>
      <c r="BI20" s="106"/>
      <c r="BJ20" s="106">
        <v>1</v>
      </c>
      <c r="BK20" s="106">
        <v>1</v>
      </c>
      <c r="BL20" s="106"/>
      <c r="BM20" s="106"/>
      <c r="BN20" s="106">
        <v>1</v>
      </c>
      <c r="BO20" s="106">
        <v>1</v>
      </c>
      <c r="BP20" s="106">
        <v>1</v>
      </c>
      <c r="BQ20" s="55"/>
      <c r="BR20" s="12">
        <v>1</v>
      </c>
    </row>
    <row r="21" spans="1:70" s="12" customFormat="1" ht="21.6" x14ac:dyDescent="0.2">
      <c r="A21" s="76">
        <v>38204</v>
      </c>
      <c r="B21" s="86" t="s">
        <v>182</v>
      </c>
      <c r="C21" s="62">
        <v>5</v>
      </c>
      <c r="D21" s="106"/>
      <c r="E21" s="106"/>
      <c r="F21" s="106"/>
      <c r="G21" s="106"/>
      <c r="H21" s="106"/>
      <c r="I21" s="106"/>
      <c r="J21" s="106"/>
      <c r="K21" s="106"/>
      <c r="L21" s="106"/>
      <c r="M21" s="106"/>
      <c r="N21" s="106"/>
      <c r="O21" s="106">
        <v>1</v>
      </c>
      <c r="P21" s="87" t="s">
        <v>218</v>
      </c>
      <c r="Q21" s="87"/>
      <c r="R21" s="106"/>
      <c r="S21" s="106"/>
      <c r="T21" s="106">
        <v>1</v>
      </c>
      <c r="U21" s="106"/>
      <c r="V21" s="106"/>
      <c r="W21" s="105"/>
      <c r="Y21" s="106"/>
      <c r="Z21" s="106">
        <v>1</v>
      </c>
      <c r="AA21" s="106"/>
      <c r="AB21" s="106">
        <v>1</v>
      </c>
      <c r="AC21" s="106"/>
      <c r="AD21" s="106"/>
      <c r="AE21" s="106">
        <v>1</v>
      </c>
      <c r="AF21" s="106"/>
      <c r="AG21" s="66"/>
      <c r="AH21" s="18"/>
      <c r="AI21" s="18">
        <v>1</v>
      </c>
      <c r="AJ21" s="106"/>
      <c r="AK21" s="106">
        <v>1</v>
      </c>
      <c r="AL21" s="106"/>
      <c r="AM21" s="17"/>
      <c r="AN21" s="106">
        <v>1</v>
      </c>
      <c r="AO21" s="17"/>
      <c r="AP21" s="17"/>
      <c r="AQ21" s="17">
        <v>1</v>
      </c>
      <c r="AR21" s="17"/>
      <c r="AS21" s="17">
        <v>1</v>
      </c>
      <c r="AT21" s="55"/>
      <c r="AV21" s="106"/>
      <c r="AW21" s="106">
        <v>1</v>
      </c>
      <c r="AX21" s="106">
        <v>1</v>
      </c>
      <c r="AY21" s="106">
        <v>1</v>
      </c>
      <c r="AZ21" s="106"/>
      <c r="BA21" s="106"/>
      <c r="BB21" s="106"/>
      <c r="BC21" s="106"/>
      <c r="BD21" s="106"/>
      <c r="BE21" s="106"/>
      <c r="BF21" s="106"/>
      <c r="BG21" s="55"/>
      <c r="BH21" s="106"/>
      <c r="BI21" s="106"/>
      <c r="BJ21" s="106">
        <v>1</v>
      </c>
      <c r="BK21" s="106"/>
      <c r="BL21" s="106"/>
      <c r="BM21" s="106"/>
      <c r="BN21" s="106">
        <v>1</v>
      </c>
      <c r="BO21" s="106"/>
      <c r="BP21" s="106">
        <v>1</v>
      </c>
      <c r="BQ21" s="55"/>
      <c r="BR21" s="12">
        <v>1</v>
      </c>
    </row>
    <row r="22" spans="1:70" s="12" customFormat="1" ht="39.6" x14ac:dyDescent="0.2">
      <c r="A22" s="76">
        <v>38205</v>
      </c>
      <c r="B22" s="86" t="s">
        <v>184</v>
      </c>
      <c r="C22" s="62">
        <v>5</v>
      </c>
      <c r="D22" s="106"/>
      <c r="E22" s="106"/>
      <c r="F22" s="106"/>
      <c r="G22" s="106"/>
      <c r="H22" s="106">
        <v>1</v>
      </c>
      <c r="I22" s="106"/>
      <c r="J22" s="106"/>
      <c r="K22" s="106"/>
      <c r="L22" s="106">
        <v>1</v>
      </c>
      <c r="M22" s="106"/>
      <c r="N22" s="106"/>
      <c r="O22" s="106"/>
      <c r="P22" s="71" t="s">
        <v>219</v>
      </c>
      <c r="Q22" s="87"/>
      <c r="R22" s="106"/>
      <c r="S22" s="106"/>
      <c r="T22" s="106"/>
      <c r="U22" s="106"/>
      <c r="V22" s="106"/>
      <c r="W22" s="105"/>
      <c r="Y22" s="106">
        <v>1</v>
      </c>
      <c r="Z22" s="106"/>
      <c r="AA22" s="106"/>
      <c r="AB22" s="106">
        <v>1</v>
      </c>
      <c r="AC22" s="106"/>
      <c r="AD22" s="106"/>
      <c r="AE22" s="106">
        <v>1</v>
      </c>
      <c r="AF22" s="106"/>
      <c r="AG22" s="66"/>
      <c r="AH22" s="18">
        <v>1</v>
      </c>
      <c r="AI22" s="18"/>
      <c r="AJ22" s="106"/>
      <c r="AK22" s="106">
        <v>1</v>
      </c>
      <c r="AL22" s="106"/>
      <c r="AM22" s="17"/>
      <c r="AN22" s="106">
        <v>1</v>
      </c>
      <c r="AO22" s="17"/>
      <c r="AP22" s="17">
        <v>1</v>
      </c>
      <c r="AQ22" s="17"/>
      <c r="AR22" s="17"/>
      <c r="AS22" s="17">
        <v>1</v>
      </c>
      <c r="AT22" s="55"/>
      <c r="AV22" s="106"/>
      <c r="AW22" s="106"/>
      <c r="AX22" s="106">
        <v>1</v>
      </c>
      <c r="AY22" s="106"/>
      <c r="AZ22" s="106"/>
      <c r="BA22" s="106"/>
      <c r="BB22" s="106"/>
      <c r="BC22" s="106"/>
      <c r="BD22" s="106"/>
      <c r="BE22" s="106"/>
      <c r="BF22" s="106"/>
      <c r="BG22" s="55"/>
      <c r="BH22" s="106">
        <v>1</v>
      </c>
      <c r="BI22" s="106"/>
      <c r="BJ22" s="106">
        <v>1</v>
      </c>
      <c r="BK22" s="106">
        <v>1</v>
      </c>
      <c r="BL22" s="106">
        <v>1</v>
      </c>
      <c r="BM22" s="106"/>
      <c r="BN22" s="106">
        <v>1</v>
      </c>
      <c r="BO22" s="106">
        <v>1</v>
      </c>
      <c r="BP22" s="106"/>
      <c r="BQ22" s="55"/>
      <c r="BR22" s="12">
        <v>1</v>
      </c>
    </row>
    <row r="23" spans="1:70" s="12" customFormat="1" x14ac:dyDescent="0.2">
      <c r="A23" s="76">
        <v>38206</v>
      </c>
      <c r="B23" s="86" t="s">
        <v>185</v>
      </c>
      <c r="C23" s="62">
        <v>5</v>
      </c>
      <c r="D23" s="106"/>
      <c r="E23" s="106"/>
      <c r="F23" s="106"/>
      <c r="G23" s="106"/>
      <c r="H23" s="106"/>
      <c r="I23" s="106"/>
      <c r="J23" s="106"/>
      <c r="K23" s="106"/>
      <c r="L23" s="106"/>
      <c r="M23" s="106"/>
      <c r="N23" s="106"/>
      <c r="O23" s="106"/>
      <c r="P23" s="87"/>
      <c r="Q23" s="87"/>
      <c r="R23" s="106"/>
      <c r="S23" s="106"/>
      <c r="T23" s="106"/>
      <c r="U23" s="106"/>
      <c r="V23" s="106"/>
      <c r="W23" s="105"/>
      <c r="Y23" s="106"/>
      <c r="Z23" s="106"/>
      <c r="AA23" s="106"/>
      <c r="AB23" s="106"/>
      <c r="AC23" s="106"/>
      <c r="AD23" s="106"/>
      <c r="AE23" s="106"/>
      <c r="AF23" s="106"/>
      <c r="AG23" s="66"/>
      <c r="AH23" s="18"/>
      <c r="AI23" s="18"/>
      <c r="AJ23" s="106"/>
      <c r="AK23" s="106"/>
      <c r="AL23" s="106"/>
      <c r="AM23" s="17"/>
      <c r="AN23" s="106"/>
      <c r="AO23" s="17"/>
      <c r="AP23" s="17"/>
      <c r="AQ23" s="17"/>
      <c r="AR23" s="17"/>
      <c r="AS23" s="17"/>
      <c r="AT23" s="55"/>
      <c r="AV23" s="106"/>
      <c r="AW23" s="106"/>
      <c r="AX23" s="106"/>
      <c r="AY23" s="106"/>
      <c r="AZ23" s="106"/>
      <c r="BA23" s="106"/>
      <c r="BB23" s="106"/>
      <c r="BC23" s="106"/>
      <c r="BD23" s="106"/>
      <c r="BE23" s="106"/>
      <c r="BF23" s="106"/>
      <c r="BG23" s="55"/>
      <c r="BH23" s="106"/>
      <c r="BI23" s="106"/>
      <c r="BJ23" s="106"/>
      <c r="BK23" s="106"/>
      <c r="BL23" s="106"/>
      <c r="BM23" s="106"/>
      <c r="BN23" s="106"/>
      <c r="BO23" s="106"/>
      <c r="BP23" s="106"/>
      <c r="BQ23" s="55"/>
    </row>
    <row r="24" spans="1:70" s="12" customFormat="1" ht="12" x14ac:dyDescent="0.2">
      <c r="A24" s="76">
        <v>38207</v>
      </c>
      <c r="B24" s="86" t="s">
        <v>186</v>
      </c>
      <c r="C24" s="62">
        <v>5</v>
      </c>
      <c r="D24" s="106"/>
      <c r="E24" s="106"/>
      <c r="F24" s="106"/>
      <c r="G24" s="106"/>
      <c r="H24" s="106"/>
      <c r="I24" s="106"/>
      <c r="J24" s="106"/>
      <c r="K24" s="106"/>
      <c r="L24" s="106"/>
      <c r="M24" s="106"/>
      <c r="N24" s="106">
        <v>1</v>
      </c>
      <c r="O24" s="106"/>
      <c r="P24" s="87"/>
      <c r="Q24" s="87"/>
      <c r="R24" s="106">
        <v>1</v>
      </c>
      <c r="S24" s="106"/>
      <c r="T24" s="106">
        <v>1</v>
      </c>
      <c r="U24" s="106"/>
      <c r="V24" s="106"/>
      <c r="W24" s="105"/>
      <c r="Y24" s="106">
        <v>1</v>
      </c>
      <c r="Z24" s="106"/>
      <c r="AA24" s="106"/>
      <c r="AB24" s="106">
        <v>1</v>
      </c>
      <c r="AC24" s="106"/>
      <c r="AD24" s="106"/>
      <c r="AE24" s="106">
        <v>1</v>
      </c>
      <c r="AF24" s="106"/>
      <c r="AG24" s="66"/>
      <c r="AH24" s="18">
        <v>1</v>
      </c>
      <c r="AI24" s="18"/>
      <c r="AJ24" s="106"/>
      <c r="AK24" s="106">
        <v>1</v>
      </c>
      <c r="AL24" s="106"/>
      <c r="AM24" s="17"/>
      <c r="AN24" s="106">
        <v>1</v>
      </c>
      <c r="AO24" s="17"/>
      <c r="AP24" s="17"/>
      <c r="AQ24" s="17">
        <v>1</v>
      </c>
      <c r="AR24" s="17"/>
      <c r="AS24" s="17">
        <v>1</v>
      </c>
      <c r="AT24" s="55"/>
      <c r="AV24" s="106"/>
      <c r="AW24" s="106"/>
      <c r="AX24" s="106">
        <v>1</v>
      </c>
      <c r="AY24" s="106"/>
      <c r="AZ24" s="106"/>
      <c r="BA24" s="106"/>
      <c r="BB24" s="106"/>
      <c r="BC24" s="106"/>
      <c r="BD24" s="106"/>
      <c r="BE24" s="106">
        <v>1</v>
      </c>
      <c r="BF24" s="106"/>
      <c r="BG24" s="55"/>
      <c r="BH24" s="106">
        <v>1</v>
      </c>
      <c r="BI24" s="106"/>
      <c r="BJ24" s="106"/>
      <c r="BK24" s="106"/>
      <c r="BL24" s="106"/>
      <c r="BM24" s="106"/>
      <c r="BN24" s="106"/>
      <c r="BO24" s="106"/>
      <c r="BP24" s="106">
        <v>1</v>
      </c>
      <c r="BQ24" s="55"/>
      <c r="BR24" s="12">
        <v>1</v>
      </c>
    </row>
    <row r="25" spans="1:70" s="12" customFormat="1" ht="39.6" x14ac:dyDescent="0.2">
      <c r="A25" s="76">
        <v>38210</v>
      </c>
      <c r="B25" s="86" t="s">
        <v>189</v>
      </c>
      <c r="C25" s="62">
        <v>5</v>
      </c>
      <c r="D25" s="106"/>
      <c r="E25" s="106"/>
      <c r="F25" s="106"/>
      <c r="G25" s="106"/>
      <c r="H25" s="106"/>
      <c r="I25" s="106"/>
      <c r="J25" s="106"/>
      <c r="K25" s="106"/>
      <c r="L25" s="106">
        <v>1</v>
      </c>
      <c r="M25" s="106"/>
      <c r="N25" s="106"/>
      <c r="O25" s="106"/>
      <c r="P25" s="71" t="s">
        <v>267</v>
      </c>
      <c r="Q25" s="87"/>
      <c r="R25" s="106"/>
      <c r="S25" s="106"/>
      <c r="T25" s="106"/>
      <c r="U25" s="106"/>
      <c r="V25" s="106"/>
      <c r="W25" s="105"/>
      <c r="Y25" s="106">
        <v>1</v>
      </c>
      <c r="Z25" s="106"/>
      <c r="AA25" s="106"/>
      <c r="AB25" s="106"/>
      <c r="AC25" s="106">
        <v>1</v>
      </c>
      <c r="AD25" s="106"/>
      <c r="AE25" s="106">
        <v>1</v>
      </c>
      <c r="AF25" s="106"/>
      <c r="AG25" s="66"/>
      <c r="AH25" s="18"/>
      <c r="AI25" s="18">
        <v>1</v>
      </c>
      <c r="AJ25" s="106"/>
      <c r="AK25" s="106"/>
      <c r="AL25" s="106">
        <v>1</v>
      </c>
      <c r="AM25" s="17"/>
      <c r="AN25" s="106">
        <v>1</v>
      </c>
      <c r="AO25" s="17"/>
      <c r="AP25" s="17"/>
      <c r="AQ25" s="17">
        <v>1</v>
      </c>
      <c r="AR25" s="17"/>
      <c r="AS25" s="17">
        <v>1</v>
      </c>
      <c r="AT25" s="55"/>
      <c r="AV25" s="106"/>
      <c r="AW25" s="106">
        <v>1</v>
      </c>
      <c r="AX25" s="106">
        <v>1</v>
      </c>
      <c r="AY25" s="106"/>
      <c r="AZ25" s="106">
        <v>1</v>
      </c>
      <c r="BA25" s="106">
        <v>1</v>
      </c>
      <c r="BB25" s="106"/>
      <c r="BC25" s="106"/>
      <c r="BD25" s="106"/>
      <c r="BE25" s="106">
        <v>1</v>
      </c>
      <c r="BF25" s="106">
        <v>1</v>
      </c>
      <c r="BG25" s="55"/>
      <c r="BH25" s="106">
        <v>1</v>
      </c>
      <c r="BI25" s="106"/>
      <c r="BJ25" s="106">
        <v>1</v>
      </c>
      <c r="BK25" s="106"/>
      <c r="BL25" s="106"/>
      <c r="BM25" s="106">
        <v>1</v>
      </c>
      <c r="BN25" s="106">
        <v>1</v>
      </c>
      <c r="BO25" s="106">
        <v>1</v>
      </c>
      <c r="BP25" s="106">
        <v>1</v>
      </c>
      <c r="BQ25" s="55"/>
      <c r="BR25" s="12">
        <v>1</v>
      </c>
    </row>
    <row r="26" spans="1:70" s="12" customFormat="1" ht="32.4" x14ac:dyDescent="0.2">
      <c r="A26" s="76">
        <v>38213</v>
      </c>
      <c r="B26" s="86" t="s">
        <v>192</v>
      </c>
      <c r="C26" s="62">
        <v>5</v>
      </c>
      <c r="D26" s="106"/>
      <c r="E26" s="106"/>
      <c r="F26" s="106"/>
      <c r="G26" s="106"/>
      <c r="H26" s="106"/>
      <c r="I26" s="106"/>
      <c r="J26" s="106"/>
      <c r="K26" s="106"/>
      <c r="L26" s="106">
        <v>1</v>
      </c>
      <c r="M26" s="106"/>
      <c r="N26" s="106"/>
      <c r="O26" s="106"/>
      <c r="P26" s="87" t="s">
        <v>220</v>
      </c>
      <c r="Q26" s="87"/>
      <c r="R26" s="106"/>
      <c r="S26" s="106"/>
      <c r="T26" s="106"/>
      <c r="U26" s="106"/>
      <c r="V26" s="106"/>
      <c r="W26" s="105"/>
      <c r="Y26" s="106"/>
      <c r="Z26" s="106">
        <v>1</v>
      </c>
      <c r="AA26" s="106"/>
      <c r="AB26" s="106"/>
      <c r="AC26" s="106">
        <v>1</v>
      </c>
      <c r="AD26" s="106"/>
      <c r="AE26" s="106"/>
      <c r="AF26" s="106">
        <v>1</v>
      </c>
      <c r="AG26" s="66"/>
      <c r="AH26" s="18"/>
      <c r="AI26" s="18">
        <v>1</v>
      </c>
      <c r="AJ26" s="106"/>
      <c r="AK26" s="106"/>
      <c r="AL26" s="106">
        <v>1</v>
      </c>
      <c r="AM26" s="17"/>
      <c r="AN26" s="106"/>
      <c r="AO26" s="17">
        <v>1</v>
      </c>
      <c r="AP26" s="17"/>
      <c r="AQ26" s="17">
        <v>1</v>
      </c>
      <c r="AR26" s="17"/>
      <c r="AS26" s="17">
        <v>1</v>
      </c>
      <c r="AT26" s="55"/>
      <c r="AV26" s="106"/>
      <c r="AW26" s="106"/>
      <c r="AX26" s="106"/>
      <c r="AY26" s="106"/>
      <c r="AZ26" s="106"/>
      <c r="BA26" s="106"/>
      <c r="BB26" s="106"/>
      <c r="BC26" s="106"/>
      <c r="BD26" s="106">
        <v>1</v>
      </c>
      <c r="BE26" s="106"/>
      <c r="BF26" s="106"/>
      <c r="BG26" s="55"/>
      <c r="BH26" s="106"/>
      <c r="BI26" s="106">
        <v>1</v>
      </c>
      <c r="BJ26" s="106">
        <v>1</v>
      </c>
      <c r="BK26" s="106">
        <v>1</v>
      </c>
      <c r="BL26" s="106">
        <v>1</v>
      </c>
      <c r="BM26" s="106"/>
      <c r="BN26" s="106">
        <v>1</v>
      </c>
      <c r="BO26" s="106">
        <v>1</v>
      </c>
      <c r="BP26" s="106">
        <v>1</v>
      </c>
      <c r="BQ26" s="55"/>
      <c r="BR26" s="12">
        <v>1</v>
      </c>
    </row>
    <row r="27" spans="1:70" s="12" customFormat="1" ht="13.2" x14ac:dyDescent="0.2">
      <c r="A27" s="75">
        <v>38214</v>
      </c>
      <c r="B27" s="86" t="s">
        <v>194</v>
      </c>
      <c r="C27" s="62">
        <v>5</v>
      </c>
      <c r="D27" s="106">
        <v>1</v>
      </c>
      <c r="E27" s="106"/>
      <c r="F27" s="106"/>
      <c r="G27" s="106"/>
      <c r="H27" s="106">
        <v>1</v>
      </c>
      <c r="I27" s="106"/>
      <c r="J27" s="106"/>
      <c r="K27" s="106"/>
      <c r="L27" s="106">
        <v>1</v>
      </c>
      <c r="M27" s="106"/>
      <c r="N27" s="106"/>
      <c r="O27" s="106"/>
      <c r="P27" s="72" t="s">
        <v>268</v>
      </c>
      <c r="Q27" s="67"/>
      <c r="R27" s="106"/>
      <c r="S27" s="106"/>
      <c r="T27" s="106"/>
      <c r="U27" s="106"/>
      <c r="V27" s="106"/>
      <c r="W27" s="106"/>
      <c r="Y27" s="106">
        <v>1</v>
      </c>
      <c r="Z27" s="106"/>
      <c r="AA27" s="106">
        <v>1</v>
      </c>
      <c r="AB27" s="106"/>
      <c r="AC27" s="106"/>
      <c r="AD27" s="106">
        <v>1</v>
      </c>
      <c r="AE27" s="106"/>
      <c r="AF27" s="106"/>
      <c r="AG27" s="66">
        <v>1</v>
      </c>
      <c r="AH27" s="18"/>
      <c r="AI27" s="18"/>
      <c r="AJ27" s="106">
        <v>1</v>
      </c>
      <c r="AK27" s="106"/>
      <c r="AL27" s="106"/>
      <c r="AM27" s="17">
        <v>1</v>
      </c>
      <c r="AN27" s="106"/>
      <c r="AO27" s="17"/>
      <c r="AP27" s="17">
        <v>1</v>
      </c>
      <c r="AQ27" s="17"/>
      <c r="AR27" s="17">
        <v>1</v>
      </c>
      <c r="AS27" s="17"/>
      <c r="AT27" s="65"/>
      <c r="AV27" s="106">
        <v>1</v>
      </c>
      <c r="AW27" s="106">
        <v>1</v>
      </c>
      <c r="AX27" s="106">
        <v>1</v>
      </c>
      <c r="AY27" s="106"/>
      <c r="AZ27" s="106">
        <v>1</v>
      </c>
      <c r="BA27" s="106">
        <v>1</v>
      </c>
      <c r="BB27" s="106">
        <v>1</v>
      </c>
      <c r="BC27" s="106"/>
      <c r="BD27" s="106">
        <v>1</v>
      </c>
      <c r="BE27" s="106">
        <v>1</v>
      </c>
      <c r="BF27" s="106"/>
      <c r="BG27" s="65"/>
      <c r="BH27" s="106">
        <v>1</v>
      </c>
      <c r="BI27" s="106"/>
      <c r="BJ27" s="106">
        <v>1</v>
      </c>
      <c r="BK27" s="106">
        <v>1</v>
      </c>
      <c r="BL27" s="106"/>
      <c r="BM27" s="106">
        <v>1</v>
      </c>
      <c r="BN27" s="106"/>
      <c r="BO27" s="106">
        <v>1</v>
      </c>
      <c r="BP27" s="106"/>
      <c r="BQ27" s="65"/>
      <c r="BR27" s="12">
        <v>1</v>
      </c>
    </row>
    <row r="28" spans="1:70" s="12" customFormat="1" ht="32.4" x14ac:dyDescent="0.2">
      <c r="A28" s="76">
        <v>38215</v>
      </c>
      <c r="B28" s="86" t="s">
        <v>196</v>
      </c>
      <c r="C28" s="62">
        <v>5</v>
      </c>
      <c r="D28" s="106"/>
      <c r="E28" s="106"/>
      <c r="F28" s="106"/>
      <c r="G28" s="106"/>
      <c r="H28" s="106">
        <v>1</v>
      </c>
      <c r="I28" s="106"/>
      <c r="J28" s="106"/>
      <c r="K28" s="106"/>
      <c r="L28" s="106"/>
      <c r="M28" s="106">
        <v>1</v>
      </c>
      <c r="N28" s="106"/>
      <c r="O28" s="106"/>
      <c r="P28" s="87" t="s">
        <v>221</v>
      </c>
      <c r="Q28" s="87"/>
      <c r="R28" s="106"/>
      <c r="S28" s="106"/>
      <c r="T28" s="106"/>
      <c r="U28" s="106"/>
      <c r="V28" s="106"/>
      <c r="W28" s="105"/>
      <c r="Y28" s="106">
        <v>1</v>
      </c>
      <c r="Z28" s="106"/>
      <c r="AA28" s="106"/>
      <c r="AB28" s="106">
        <v>1</v>
      </c>
      <c r="AC28" s="106"/>
      <c r="AD28" s="106"/>
      <c r="AE28" s="106">
        <v>1</v>
      </c>
      <c r="AF28" s="106"/>
      <c r="AG28" s="66"/>
      <c r="AH28" s="18"/>
      <c r="AI28" s="18">
        <v>1</v>
      </c>
      <c r="AJ28" s="106"/>
      <c r="AK28" s="106">
        <v>1</v>
      </c>
      <c r="AL28" s="106"/>
      <c r="AM28" s="17"/>
      <c r="AN28" s="106">
        <v>1</v>
      </c>
      <c r="AO28" s="17"/>
      <c r="AP28" s="17">
        <v>1</v>
      </c>
      <c r="AQ28" s="17"/>
      <c r="AR28" s="17"/>
      <c r="AS28" s="17">
        <v>1</v>
      </c>
      <c r="AT28" s="55"/>
      <c r="AV28" s="106"/>
      <c r="AW28" s="106"/>
      <c r="AX28" s="106"/>
      <c r="AY28" s="106">
        <v>1</v>
      </c>
      <c r="AZ28" s="106"/>
      <c r="BA28" s="106"/>
      <c r="BB28" s="106">
        <v>1</v>
      </c>
      <c r="BC28" s="106"/>
      <c r="BD28" s="106"/>
      <c r="BE28" s="106">
        <v>1</v>
      </c>
      <c r="BF28" s="106"/>
      <c r="BG28" s="55"/>
      <c r="BH28" s="106">
        <v>1</v>
      </c>
      <c r="BI28" s="106"/>
      <c r="BJ28" s="106">
        <v>1</v>
      </c>
      <c r="BK28" s="106"/>
      <c r="BL28" s="106"/>
      <c r="BM28" s="106">
        <v>1</v>
      </c>
      <c r="BN28" s="106">
        <v>1</v>
      </c>
      <c r="BO28" s="106">
        <v>1</v>
      </c>
      <c r="BP28" s="106">
        <v>1</v>
      </c>
      <c r="BQ28" s="55"/>
      <c r="BR28" s="12">
        <v>1</v>
      </c>
    </row>
    <row r="29" spans="1:70" s="12" customFormat="1" x14ac:dyDescent="0.2">
      <c r="A29" s="76">
        <v>38356</v>
      </c>
      <c r="B29" s="86" t="s">
        <v>199</v>
      </c>
      <c r="C29" s="62">
        <v>6</v>
      </c>
      <c r="D29" s="106"/>
      <c r="E29" s="106"/>
      <c r="F29" s="106"/>
      <c r="G29" s="106"/>
      <c r="H29" s="106"/>
      <c r="I29" s="106"/>
      <c r="J29" s="106"/>
      <c r="K29" s="106"/>
      <c r="L29" s="106"/>
      <c r="M29" s="106"/>
      <c r="N29" s="106"/>
      <c r="O29" s="106"/>
      <c r="P29" s="87"/>
      <c r="Q29" s="87"/>
      <c r="R29" s="106"/>
      <c r="S29" s="106"/>
      <c r="T29" s="106"/>
      <c r="U29" s="106"/>
      <c r="V29" s="106"/>
      <c r="W29" s="105"/>
      <c r="Y29" s="106"/>
      <c r="Z29" s="106"/>
      <c r="AA29" s="106"/>
      <c r="AB29" s="106"/>
      <c r="AC29" s="106"/>
      <c r="AD29" s="106"/>
      <c r="AE29" s="106"/>
      <c r="AF29" s="106"/>
      <c r="AG29" s="66"/>
      <c r="AH29" s="18"/>
      <c r="AI29" s="18"/>
      <c r="AJ29" s="106"/>
      <c r="AK29" s="106"/>
      <c r="AL29" s="106"/>
      <c r="AM29" s="17"/>
      <c r="AN29" s="106"/>
      <c r="AO29" s="17"/>
      <c r="AP29" s="17"/>
      <c r="AQ29" s="17"/>
      <c r="AR29" s="17"/>
      <c r="AS29" s="17"/>
      <c r="AT29" s="55"/>
      <c r="AV29" s="106"/>
      <c r="AW29" s="106"/>
      <c r="AX29" s="106"/>
      <c r="AY29" s="106"/>
      <c r="AZ29" s="106"/>
      <c r="BA29" s="106"/>
      <c r="BB29" s="106"/>
      <c r="BC29" s="106"/>
      <c r="BD29" s="106"/>
      <c r="BE29" s="106"/>
      <c r="BF29" s="106"/>
      <c r="BG29" s="55"/>
      <c r="BH29" s="106"/>
      <c r="BI29" s="106"/>
      <c r="BJ29" s="106"/>
      <c r="BK29" s="106"/>
      <c r="BL29" s="106"/>
      <c r="BM29" s="106"/>
      <c r="BN29" s="106"/>
      <c r="BO29" s="106"/>
      <c r="BP29" s="106"/>
      <c r="BQ29" s="55"/>
    </row>
    <row r="30" spans="1:70" s="12" customFormat="1" x14ac:dyDescent="0.2">
      <c r="A30" s="76">
        <v>38386</v>
      </c>
      <c r="B30" s="86" t="s">
        <v>201</v>
      </c>
      <c r="C30" s="62">
        <v>6</v>
      </c>
      <c r="D30" s="106"/>
      <c r="E30" s="106"/>
      <c r="F30" s="106"/>
      <c r="G30" s="106"/>
      <c r="H30" s="106"/>
      <c r="I30" s="106"/>
      <c r="J30" s="106"/>
      <c r="K30" s="106"/>
      <c r="L30" s="106"/>
      <c r="M30" s="106"/>
      <c r="N30" s="106"/>
      <c r="O30" s="106"/>
      <c r="P30" s="87"/>
      <c r="Q30" s="87"/>
      <c r="R30" s="106"/>
      <c r="S30" s="106"/>
      <c r="T30" s="106"/>
      <c r="U30" s="106"/>
      <c r="V30" s="106"/>
      <c r="W30" s="105"/>
      <c r="Y30" s="106"/>
      <c r="Z30" s="106"/>
      <c r="AA30" s="106"/>
      <c r="AB30" s="106"/>
      <c r="AC30" s="106"/>
      <c r="AD30" s="106"/>
      <c r="AE30" s="106"/>
      <c r="AF30" s="106"/>
      <c r="AG30" s="66"/>
      <c r="AH30" s="18"/>
      <c r="AI30" s="18"/>
      <c r="AJ30" s="106"/>
      <c r="AK30" s="106"/>
      <c r="AL30" s="106"/>
      <c r="AM30" s="17"/>
      <c r="AN30" s="106"/>
      <c r="AO30" s="17"/>
      <c r="AP30" s="17"/>
      <c r="AQ30" s="17"/>
      <c r="AR30" s="17"/>
      <c r="AS30" s="17"/>
      <c r="AT30" s="55"/>
      <c r="AV30" s="106"/>
      <c r="AW30" s="106"/>
      <c r="AX30" s="106"/>
      <c r="AY30" s="106"/>
      <c r="AZ30" s="106"/>
      <c r="BA30" s="106"/>
      <c r="BB30" s="106"/>
      <c r="BC30" s="106"/>
      <c r="BD30" s="106"/>
      <c r="BE30" s="106"/>
      <c r="BF30" s="106"/>
      <c r="BG30" s="55"/>
      <c r="BH30" s="106"/>
      <c r="BI30" s="106"/>
      <c r="BJ30" s="106"/>
      <c r="BK30" s="106"/>
      <c r="BL30" s="106"/>
      <c r="BM30" s="106"/>
      <c r="BN30" s="106"/>
      <c r="BO30" s="106"/>
      <c r="BP30" s="106"/>
      <c r="BQ30" s="55"/>
    </row>
    <row r="31" spans="1:70" s="12" customFormat="1" ht="12" x14ac:dyDescent="0.2">
      <c r="A31" s="76">
        <v>38401</v>
      </c>
      <c r="B31" s="86" t="s">
        <v>202</v>
      </c>
      <c r="C31" s="62">
        <v>6</v>
      </c>
      <c r="D31" s="106"/>
      <c r="E31" s="106"/>
      <c r="F31" s="106"/>
      <c r="G31" s="106"/>
      <c r="H31" s="106"/>
      <c r="I31" s="106"/>
      <c r="J31" s="106"/>
      <c r="K31" s="106"/>
      <c r="L31" s="106"/>
      <c r="M31" s="106"/>
      <c r="N31" s="106">
        <v>1</v>
      </c>
      <c r="O31" s="106"/>
      <c r="P31" s="87"/>
      <c r="Q31" s="87"/>
      <c r="R31" s="106"/>
      <c r="S31" s="106"/>
      <c r="T31" s="106"/>
      <c r="U31" s="106"/>
      <c r="V31" s="106"/>
      <c r="W31" s="87" t="s">
        <v>222</v>
      </c>
      <c r="Y31" s="106">
        <v>1</v>
      </c>
      <c r="Z31" s="106"/>
      <c r="AA31" s="106">
        <v>1</v>
      </c>
      <c r="AB31" s="106"/>
      <c r="AC31" s="106"/>
      <c r="AD31" s="106"/>
      <c r="AE31" s="106"/>
      <c r="AF31" s="106">
        <v>1</v>
      </c>
      <c r="AG31" s="66"/>
      <c r="AH31" s="18"/>
      <c r="AI31" s="18">
        <v>1</v>
      </c>
      <c r="AJ31" s="106"/>
      <c r="AK31" s="106">
        <v>1</v>
      </c>
      <c r="AL31" s="106"/>
      <c r="AM31" s="17">
        <v>1</v>
      </c>
      <c r="AN31" s="106"/>
      <c r="AO31" s="17"/>
      <c r="AP31" s="17"/>
      <c r="AQ31" s="17">
        <v>1</v>
      </c>
      <c r="AR31" s="17"/>
      <c r="AS31" s="17">
        <v>1</v>
      </c>
      <c r="AT31" s="55"/>
      <c r="AV31" s="106"/>
      <c r="AW31" s="106"/>
      <c r="AX31" s="106"/>
      <c r="AY31" s="106">
        <v>1</v>
      </c>
      <c r="AZ31" s="106"/>
      <c r="BA31" s="106"/>
      <c r="BB31" s="106"/>
      <c r="BC31" s="106"/>
      <c r="BD31" s="106"/>
      <c r="BE31" s="106"/>
      <c r="BF31" s="106"/>
      <c r="BG31" s="55"/>
      <c r="BH31" s="106">
        <v>1</v>
      </c>
      <c r="BI31" s="106"/>
      <c r="BJ31" s="106">
        <v>1</v>
      </c>
      <c r="BK31" s="106">
        <v>1</v>
      </c>
      <c r="BL31" s="106"/>
      <c r="BM31" s="106">
        <v>1</v>
      </c>
      <c r="BN31" s="106"/>
      <c r="BO31" s="106"/>
      <c r="BP31" s="106"/>
      <c r="BQ31" s="55"/>
      <c r="BR31" s="12">
        <v>1</v>
      </c>
    </row>
    <row r="32" spans="1:70" s="12" customFormat="1" ht="26.4" x14ac:dyDescent="0.2">
      <c r="A32" s="76">
        <v>38402</v>
      </c>
      <c r="B32" s="86" t="s">
        <v>205</v>
      </c>
      <c r="C32" s="62">
        <v>6</v>
      </c>
      <c r="D32" s="106"/>
      <c r="E32" s="106"/>
      <c r="F32" s="106"/>
      <c r="G32" s="106"/>
      <c r="H32" s="106">
        <v>1</v>
      </c>
      <c r="I32" s="106"/>
      <c r="J32" s="106"/>
      <c r="K32" s="106"/>
      <c r="L32" s="106"/>
      <c r="M32" s="106"/>
      <c r="N32" s="106"/>
      <c r="O32" s="106"/>
      <c r="P32" s="71" t="s">
        <v>269</v>
      </c>
      <c r="Q32" s="87"/>
      <c r="R32" s="106"/>
      <c r="S32" s="106"/>
      <c r="T32" s="106"/>
      <c r="U32" s="106"/>
      <c r="V32" s="106"/>
      <c r="W32" s="105"/>
      <c r="Y32" s="106"/>
      <c r="Z32" s="106">
        <v>1</v>
      </c>
      <c r="AA32" s="106"/>
      <c r="AB32" s="106">
        <v>1</v>
      </c>
      <c r="AC32" s="106"/>
      <c r="AD32" s="106"/>
      <c r="AE32" s="106"/>
      <c r="AF32" s="106">
        <v>1</v>
      </c>
      <c r="AG32" s="66"/>
      <c r="AH32" s="18"/>
      <c r="AI32" s="18">
        <v>1</v>
      </c>
      <c r="AJ32" s="106"/>
      <c r="AK32" s="106"/>
      <c r="AL32" s="106">
        <v>1</v>
      </c>
      <c r="AM32" s="17"/>
      <c r="AN32" s="106">
        <v>1</v>
      </c>
      <c r="AO32" s="17"/>
      <c r="AP32" s="17">
        <v>1</v>
      </c>
      <c r="AQ32" s="17"/>
      <c r="AR32" s="17"/>
      <c r="AS32" s="17">
        <v>1</v>
      </c>
      <c r="AT32" s="55"/>
      <c r="AV32" s="106"/>
      <c r="AW32" s="106">
        <v>1</v>
      </c>
      <c r="AX32" s="106"/>
      <c r="AY32" s="106">
        <v>1</v>
      </c>
      <c r="AZ32" s="106"/>
      <c r="BA32" s="106"/>
      <c r="BB32" s="106"/>
      <c r="BC32" s="106"/>
      <c r="BD32" s="106"/>
      <c r="BE32" s="106">
        <v>1</v>
      </c>
      <c r="BF32" s="106"/>
      <c r="BG32" s="55"/>
      <c r="BH32" s="106">
        <v>1</v>
      </c>
      <c r="BI32" s="106"/>
      <c r="BJ32" s="106">
        <v>1</v>
      </c>
      <c r="BK32" s="106">
        <v>1</v>
      </c>
      <c r="BL32" s="106"/>
      <c r="BM32" s="106"/>
      <c r="BN32" s="106">
        <v>1</v>
      </c>
      <c r="BO32" s="106"/>
      <c r="BP32" s="106">
        <v>1</v>
      </c>
      <c r="BQ32" s="55"/>
      <c r="BR32" s="12">
        <v>1</v>
      </c>
    </row>
    <row r="33" spans="1:70" s="12" customFormat="1" ht="12" x14ac:dyDescent="0.2">
      <c r="A33" s="77">
        <v>38422</v>
      </c>
      <c r="B33" s="86" t="s">
        <v>209</v>
      </c>
      <c r="C33" s="62">
        <v>6</v>
      </c>
      <c r="D33" s="106"/>
      <c r="E33" s="106">
        <v>1</v>
      </c>
      <c r="F33" s="106"/>
      <c r="G33" s="106"/>
      <c r="H33" s="106"/>
      <c r="I33" s="106">
        <v>1</v>
      </c>
      <c r="J33" s="106"/>
      <c r="K33" s="106"/>
      <c r="L33" s="106"/>
      <c r="M33" s="106"/>
      <c r="N33" s="106">
        <v>1</v>
      </c>
      <c r="O33" s="106"/>
      <c r="P33" s="87"/>
      <c r="Q33" s="87"/>
      <c r="R33" s="106">
        <v>1</v>
      </c>
      <c r="S33" s="106"/>
      <c r="T33" s="106"/>
      <c r="U33" s="106"/>
      <c r="V33" s="106"/>
      <c r="W33" s="105"/>
      <c r="Y33" s="106"/>
      <c r="Z33" s="106">
        <v>1</v>
      </c>
      <c r="AA33" s="106"/>
      <c r="AB33" s="106">
        <v>1</v>
      </c>
      <c r="AC33" s="106"/>
      <c r="AD33" s="106"/>
      <c r="AE33" s="106">
        <v>1</v>
      </c>
      <c r="AF33" s="106"/>
      <c r="AG33" s="66"/>
      <c r="AH33" s="18">
        <v>1</v>
      </c>
      <c r="AI33" s="18"/>
      <c r="AJ33" s="106"/>
      <c r="AK33" s="106">
        <v>1</v>
      </c>
      <c r="AL33" s="106"/>
      <c r="AM33" s="17"/>
      <c r="AN33" s="106">
        <v>1</v>
      </c>
      <c r="AO33" s="17"/>
      <c r="AP33" s="17">
        <v>1</v>
      </c>
      <c r="AQ33" s="17"/>
      <c r="AR33" s="17">
        <v>1</v>
      </c>
      <c r="AS33" s="17"/>
      <c r="AT33" s="55"/>
      <c r="AV33" s="106"/>
      <c r="AW33" s="106">
        <v>1</v>
      </c>
      <c r="AX33" s="106"/>
      <c r="AY33" s="106"/>
      <c r="AZ33" s="106"/>
      <c r="BA33" s="106"/>
      <c r="BB33" s="106"/>
      <c r="BC33" s="106"/>
      <c r="BD33" s="106">
        <v>1</v>
      </c>
      <c r="BE33" s="106">
        <v>1</v>
      </c>
      <c r="BF33" s="106"/>
      <c r="BG33" s="55"/>
      <c r="BH33" s="106">
        <v>1</v>
      </c>
      <c r="BI33" s="106">
        <v>1</v>
      </c>
      <c r="BJ33" s="106"/>
      <c r="BK33" s="106"/>
      <c r="BL33" s="106"/>
      <c r="BM33" s="106"/>
      <c r="BN33" s="106"/>
      <c r="BO33" s="106"/>
      <c r="BP33" s="106"/>
      <c r="BQ33" s="55"/>
      <c r="BR33" s="12">
        <v>1</v>
      </c>
    </row>
    <row r="34" spans="1:70" s="12" customFormat="1" x14ac:dyDescent="0.2">
      <c r="A34" s="76">
        <v>38442</v>
      </c>
      <c r="B34" s="86" t="s">
        <v>211</v>
      </c>
      <c r="C34" s="62">
        <v>6</v>
      </c>
      <c r="D34" s="106"/>
      <c r="E34" s="106"/>
      <c r="F34" s="106"/>
      <c r="G34" s="106"/>
      <c r="H34" s="106"/>
      <c r="I34" s="106"/>
      <c r="J34" s="106"/>
      <c r="K34" s="106"/>
      <c r="L34" s="106"/>
      <c r="M34" s="106"/>
      <c r="N34" s="106"/>
      <c r="O34" s="106"/>
      <c r="P34" s="87"/>
      <c r="Q34" s="87"/>
      <c r="R34" s="106"/>
      <c r="S34" s="106"/>
      <c r="T34" s="106"/>
      <c r="U34" s="106"/>
      <c r="V34" s="106"/>
      <c r="W34" s="105"/>
      <c r="Y34" s="106"/>
      <c r="Z34" s="106"/>
      <c r="AA34" s="106"/>
      <c r="AB34" s="106"/>
      <c r="AC34" s="106"/>
      <c r="AD34" s="106"/>
      <c r="AE34" s="106"/>
      <c r="AF34" s="106"/>
      <c r="AG34" s="66"/>
      <c r="AH34" s="18"/>
      <c r="AI34" s="18"/>
      <c r="AJ34" s="106"/>
      <c r="AK34" s="106"/>
      <c r="AL34" s="106"/>
      <c r="AM34" s="17"/>
      <c r="AN34" s="106"/>
      <c r="AO34" s="17"/>
      <c r="AP34" s="17"/>
      <c r="AQ34" s="17"/>
      <c r="AR34" s="17"/>
      <c r="AS34" s="17"/>
      <c r="AT34" s="55"/>
      <c r="AV34" s="106"/>
      <c r="AW34" s="106"/>
      <c r="AX34" s="106"/>
      <c r="AY34" s="106"/>
      <c r="AZ34" s="106"/>
      <c r="BA34" s="106"/>
      <c r="BB34" s="106"/>
      <c r="BC34" s="106"/>
      <c r="BD34" s="106"/>
      <c r="BE34" s="106"/>
      <c r="BF34" s="106"/>
      <c r="BG34" s="55"/>
      <c r="BH34" s="106"/>
      <c r="BI34" s="106"/>
      <c r="BJ34" s="106"/>
      <c r="BK34" s="106"/>
      <c r="BL34" s="106"/>
      <c r="BM34" s="106"/>
      <c r="BN34" s="106"/>
      <c r="BO34" s="106"/>
      <c r="BP34" s="106"/>
      <c r="BQ34" s="55"/>
    </row>
    <row r="35" spans="1:70" s="12" customFormat="1" x14ac:dyDescent="0.2">
      <c r="A35" s="76">
        <v>38484</v>
      </c>
      <c r="B35" s="86" t="s">
        <v>212</v>
      </c>
      <c r="C35" s="62">
        <v>6</v>
      </c>
      <c r="D35" s="106"/>
      <c r="E35" s="106"/>
      <c r="F35" s="106"/>
      <c r="G35" s="106"/>
      <c r="H35" s="106"/>
      <c r="I35" s="106"/>
      <c r="J35" s="106"/>
      <c r="K35" s="106"/>
      <c r="L35" s="106"/>
      <c r="M35" s="106"/>
      <c r="N35" s="106"/>
      <c r="O35" s="106"/>
      <c r="P35" s="87"/>
      <c r="Q35" s="87"/>
      <c r="R35" s="106"/>
      <c r="S35" s="106"/>
      <c r="T35" s="106"/>
      <c r="U35" s="106"/>
      <c r="V35" s="106"/>
      <c r="W35" s="105"/>
      <c r="Y35" s="106"/>
      <c r="Z35" s="106"/>
      <c r="AA35" s="106"/>
      <c r="AB35" s="106"/>
      <c r="AC35" s="106"/>
      <c r="AD35" s="106"/>
      <c r="AE35" s="106"/>
      <c r="AF35" s="106"/>
      <c r="AG35" s="66"/>
      <c r="AH35" s="18"/>
      <c r="AI35" s="18"/>
      <c r="AJ35" s="106"/>
      <c r="AK35" s="106"/>
      <c r="AL35" s="106"/>
      <c r="AM35" s="17"/>
      <c r="AN35" s="106"/>
      <c r="AO35" s="17"/>
      <c r="AP35" s="17"/>
      <c r="AQ35" s="17"/>
      <c r="AR35" s="17"/>
      <c r="AS35" s="17"/>
      <c r="AT35" s="55"/>
      <c r="AV35" s="106"/>
      <c r="AW35" s="106"/>
      <c r="AX35" s="106"/>
      <c r="AY35" s="106"/>
      <c r="AZ35" s="106"/>
      <c r="BA35" s="106"/>
      <c r="BB35" s="106"/>
      <c r="BC35" s="106"/>
      <c r="BD35" s="106"/>
      <c r="BE35" s="106"/>
      <c r="BF35" s="106"/>
      <c r="BG35" s="55"/>
      <c r="BH35" s="106"/>
      <c r="BI35" s="106"/>
      <c r="BJ35" s="106"/>
      <c r="BK35" s="106"/>
      <c r="BL35" s="106"/>
      <c r="BM35" s="106"/>
      <c r="BN35" s="106"/>
      <c r="BO35" s="106"/>
      <c r="BP35" s="106"/>
      <c r="BQ35" s="55"/>
    </row>
    <row r="36" spans="1:70" s="12" customFormat="1" x14ac:dyDescent="0.2">
      <c r="A36" s="76">
        <v>38488</v>
      </c>
      <c r="B36" s="86" t="s">
        <v>213</v>
      </c>
      <c r="C36" s="62">
        <v>6</v>
      </c>
      <c r="D36" s="106"/>
      <c r="E36" s="106"/>
      <c r="F36" s="106"/>
      <c r="G36" s="106"/>
      <c r="H36" s="106"/>
      <c r="I36" s="106"/>
      <c r="J36" s="106"/>
      <c r="K36" s="106"/>
      <c r="L36" s="106"/>
      <c r="M36" s="106"/>
      <c r="N36" s="106"/>
      <c r="O36" s="106"/>
      <c r="P36" s="87"/>
      <c r="Q36" s="87"/>
      <c r="R36" s="106"/>
      <c r="S36" s="106"/>
      <c r="T36" s="106"/>
      <c r="U36" s="106"/>
      <c r="V36" s="106"/>
      <c r="W36" s="105"/>
      <c r="Y36" s="106"/>
      <c r="Z36" s="106"/>
      <c r="AA36" s="106"/>
      <c r="AB36" s="106"/>
      <c r="AC36" s="106"/>
      <c r="AD36" s="106"/>
      <c r="AE36" s="106"/>
      <c r="AF36" s="106"/>
      <c r="AG36" s="66"/>
      <c r="AH36" s="18"/>
      <c r="AI36" s="18"/>
      <c r="AJ36" s="106"/>
      <c r="AK36" s="106"/>
      <c r="AL36" s="106"/>
      <c r="AM36" s="17"/>
      <c r="AN36" s="106"/>
      <c r="AO36" s="17"/>
      <c r="AP36" s="17"/>
      <c r="AQ36" s="17"/>
      <c r="AR36" s="17"/>
      <c r="AS36" s="17"/>
      <c r="AT36" s="55"/>
      <c r="AV36" s="106"/>
      <c r="AW36" s="106"/>
      <c r="AX36" s="106"/>
      <c r="AY36" s="106"/>
      <c r="AZ36" s="106"/>
      <c r="BA36" s="106"/>
      <c r="BB36" s="106"/>
      <c r="BC36" s="106"/>
      <c r="BD36" s="106"/>
      <c r="BE36" s="106"/>
      <c r="BF36" s="106"/>
      <c r="BG36" s="55"/>
      <c r="BH36" s="106"/>
      <c r="BI36" s="106"/>
      <c r="BJ36" s="106"/>
      <c r="BK36" s="106"/>
      <c r="BL36" s="106"/>
      <c r="BM36" s="106"/>
      <c r="BN36" s="106"/>
      <c r="BO36" s="106"/>
      <c r="BP36" s="106"/>
      <c r="BQ36" s="55"/>
    </row>
    <row r="37" spans="1:70" s="12" customFormat="1" ht="43.2" x14ac:dyDescent="0.2">
      <c r="A37" s="76">
        <v>38506</v>
      </c>
      <c r="B37" s="86" t="s">
        <v>214</v>
      </c>
      <c r="C37" s="62">
        <v>6</v>
      </c>
      <c r="D37" s="106"/>
      <c r="E37" s="106"/>
      <c r="F37" s="106"/>
      <c r="G37" s="106">
        <v>1</v>
      </c>
      <c r="H37" s="106"/>
      <c r="I37" s="106"/>
      <c r="J37" s="106"/>
      <c r="K37" s="106">
        <v>1</v>
      </c>
      <c r="L37" s="106"/>
      <c r="M37" s="106"/>
      <c r="N37" s="106"/>
      <c r="O37" s="106">
        <v>1</v>
      </c>
      <c r="P37" s="87"/>
      <c r="Q37" s="87" t="s">
        <v>223</v>
      </c>
      <c r="R37" s="106"/>
      <c r="S37" s="106"/>
      <c r="T37" s="106"/>
      <c r="U37" s="106"/>
      <c r="V37" s="106"/>
      <c r="W37" s="87"/>
      <c r="Y37" s="106">
        <v>1</v>
      </c>
      <c r="Z37" s="106"/>
      <c r="AA37" s="106">
        <v>1</v>
      </c>
      <c r="AB37" s="106"/>
      <c r="AC37" s="106"/>
      <c r="AD37" s="106">
        <v>1</v>
      </c>
      <c r="AE37" s="106"/>
      <c r="AF37" s="106"/>
      <c r="AG37" s="66">
        <v>1</v>
      </c>
      <c r="AH37" s="18"/>
      <c r="AI37" s="18"/>
      <c r="AJ37" s="106">
        <v>1</v>
      </c>
      <c r="AK37" s="106"/>
      <c r="AL37" s="106"/>
      <c r="AM37" s="17"/>
      <c r="AN37" s="106">
        <v>1</v>
      </c>
      <c r="AO37" s="17"/>
      <c r="AP37" s="17">
        <v>1</v>
      </c>
      <c r="AQ37" s="17"/>
      <c r="AR37" s="17">
        <v>1</v>
      </c>
      <c r="AS37" s="17"/>
      <c r="AT37" s="55"/>
      <c r="AV37" s="106"/>
      <c r="AW37" s="106">
        <v>1</v>
      </c>
      <c r="AX37" s="106"/>
      <c r="AY37" s="106">
        <v>1</v>
      </c>
      <c r="AZ37" s="106">
        <v>1</v>
      </c>
      <c r="BA37" s="106"/>
      <c r="BB37" s="106"/>
      <c r="BC37" s="106"/>
      <c r="BD37" s="106"/>
      <c r="BE37" s="106">
        <v>1</v>
      </c>
      <c r="BF37" s="106"/>
      <c r="BG37" s="55"/>
      <c r="BH37" s="106">
        <v>1</v>
      </c>
      <c r="BI37" s="106"/>
      <c r="BJ37" s="106">
        <v>1</v>
      </c>
      <c r="BK37" s="106"/>
      <c r="BL37" s="106"/>
      <c r="BM37" s="106"/>
      <c r="BN37" s="106">
        <v>1</v>
      </c>
      <c r="BO37" s="106">
        <v>1</v>
      </c>
      <c r="BP37" s="106">
        <v>1</v>
      </c>
      <c r="BQ37" s="55"/>
      <c r="BR37" s="12">
        <v>1</v>
      </c>
    </row>
    <row r="38" spans="1:70" s="40" customFormat="1" ht="20.399999999999999" hidden="1" customHeight="1" x14ac:dyDescent="0.2">
      <c r="A38" s="30"/>
      <c r="B38" s="31"/>
      <c r="C38" s="31"/>
      <c r="D38" s="32"/>
      <c r="E38" s="32"/>
      <c r="F38" s="32"/>
      <c r="G38" s="32"/>
      <c r="H38" s="32"/>
      <c r="I38" s="32"/>
      <c r="J38" s="32"/>
      <c r="K38" s="31"/>
      <c r="L38" s="33"/>
      <c r="M38" s="31"/>
      <c r="N38" s="33"/>
      <c r="O38" s="38"/>
      <c r="P38" s="32"/>
      <c r="Q38" s="32"/>
      <c r="R38" s="32"/>
      <c r="S38" s="31"/>
      <c r="T38" s="33"/>
      <c r="U38" s="31"/>
      <c r="V38" s="33"/>
      <c r="W38" s="38"/>
      <c r="X38" s="47"/>
      <c r="Y38" s="32"/>
      <c r="Z38" s="32"/>
      <c r="AA38" s="32"/>
      <c r="AB38" s="31"/>
      <c r="AC38" s="32"/>
      <c r="AD38" s="32"/>
      <c r="AE38" s="32"/>
      <c r="AF38" s="32"/>
      <c r="AG38" s="32"/>
      <c r="AH38" s="32"/>
      <c r="AI38" s="32"/>
      <c r="AJ38" s="32"/>
      <c r="AK38" s="32"/>
      <c r="AL38" s="32"/>
      <c r="AM38" s="32"/>
      <c r="AN38" s="32"/>
      <c r="AO38" s="32"/>
      <c r="AP38" s="32"/>
      <c r="AQ38" s="32"/>
      <c r="AR38" s="32"/>
      <c r="AS38" s="32"/>
      <c r="AT38" s="32"/>
      <c r="AU38" s="47"/>
      <c r="AV38" s="32"/>
      <c r="AW38" s="32"/>
      <c r="AX38" s="32"/>
      <c r="AY38" s="32"/>
      <c r="AZ38" s="32"/>
      <c r="BA38" s="32"/>
      <c r="BB38" s="32"/>
      <c r="BC38" s="32"/>
      <c r="BD38" s="32"/>
      <c r="BE38" s="32"/>
      <c r="BF38" s="32"/>
      <c r="BG38" s="32"/>
      <c r="BH38" s="32"/>
      <c r="BI38" s="32"/>
      <c r="BJ38" s="32"/>
      <c r="BK38" s="32"/>
      <c r="BL38" s="32"/>
      <c r="BM38" s="32"/>
      <c r="BN38" s="32"/>
      <c r="BO38" s="32"/>
      <c r="BP38" s="32"/>
      <c r="BQ38" s="32"/>
      <c r="BR38" s="32"/>
    </row>
    <row r="39" spans="1:70" s="14" customFormat="1" ht="24.6" customHeight="1" x14ac:dyDescent="0.2">
      <c r="A39" s="207" t="s">
        <v>170</v>
      </c>
      <c r="B39" s="208"/>
      <c r="C39" s="209"/>
      <c r="D39" s="44">
        <f t="shared" ref="D39:O39" si="0">SUM(D18:D37)</f>
        <v>1</v>
      </c>
      <c r="E39" s="44">
        <f t="shared" si="0"/>
        <v>1</v>
      </c>
      <c r="F39" s="44">
        <f t="shared" si="0"/>
        <v>1</v>
      </c>
      <c r="G39" s="44">
        <f t="shared" si="0"/>
        <v>1</v>
      </c>
      <c r="H39" s="44">
        <f t="shared" si="0"/>
        <v>4</v>
      </c>
      <c r="I39" s="44">
        <f t="shared" si="0"/>
        <v>1</v>
      </c>
      <c r="J39" s="44">
        <f t="shared" si="0"/>
        <v>1</v>
      </c>
      <c r="K39" s="44">
        <f t="shared" si="0"/>
        <v>1</v>
      </c>
      <c r="L39" s="44">
        <f t="shared" si="0"/>
        <v>5</v>
      </c>
      <c r="M39" s="44">
        <f t="shared" si="0"/>
        <v>2</v>
      </c>
      <c r="N39" s="44">
        <f t="shared" si="0"/>
        <v>4</v>
      </c>
      <c r="O39" s="44">
        <f t="shared" si="0"/>
        <v>2</v>
      </c>
      <c r="P39" s="45"/>
      <c r="Q39" s="45"/>
      <c r="R39" s="44">
        <f>SUM(R18:R37)</f>
        <v>2</v>
      </c>
      <c r="S39" s="44">
        <f>SUM(S18:S37)</f>
        <v>0</v>
      </c>
      <c r="T39" s="44">
        <f>SUM(T18:T37)</f>
        <v>3</v>
      </c>
      <c r="U39" s="44">
        <f>SUM(U18:U37)</f>
        <v>1</v>
      </c>
      <c r="V39" s="44">
        <f>SUM(V18:V37)</f>
        <v>0</v>
      </c>
      <c r="W39" s="46"/>
      <c r="X39" s="48"/>
      <c r="Y39" s="44">
        <f t="shared" ref="Y39:AS39" si="1">SUM(Y18:Y37)</f>
        <v>9</v>
      </c>
      <c r="Z39" s="44">
        <f t="shared" si="1"/>
        <v>5</v>
      </c>
      <c r="AA39" s="44">
        <f t="shared" si="1"/>
        <v>3</v>
      </c>
      <c r="AB39" s="44">
        <f t="shared" si="1"/>
        <v>8</v>
      </c>
      <c r="AC39" s="44">
        <f t="shared" si="1"/>
        <v>3</v>
      </c>
      <c r="AD39" s="44">
        <f t="shared" si="1"/>
        <v>2</v>
      </c>
      <c r="AE39" s="44">
        <f t="shared" si="1"/>
        <v>9</v>
      </c>
      <c r="AF39" s="44">
        <f t="shared" si="1"/>
        <v>3</v>
      </c>
      <c r="AG39" s="44">
        <f t="shared" si="1"/>
        <v>3</v>
      </c>
      <c r="AH39" s="44">
        <f t="shared" si="1"/>
        <v>4</v>
      </c>
      <c r="AI39" s="44">
        <f t="shared" si="1"/>
        <v>7</v>
      </c>
      <c r="AJ39" s="44">
        <f t="shared" si="1"/>
        <v>2</v>
      </c>
      <c r="AK39" s="44">
        <f t="shared" si="1"/>
        <v>8</v>
      </c>
      <c r="AL39" s="44">
        <f t="shared" si="1"/>
        <v>4</v>
      </c>
      <c r="AM39" s="44">
        <f t="shared" si="1"/>
        <v>3</v>
      </c>
      <c r="AN39" s="44">
        <f t="shared" si="1"/>
        <v>10</v>
      </c>
      <c r="AO39" s="44">
        <f t="shared" si="1"/>
        <v>1</v>
      </c>
      <c r="AP39" s="44">
        <f t="shared" si="1"/>
        <v>6</v>
      </c>
      <c r="AQ39" s="44">
        <f t="shared" si="1"/>
        <v>8</v>
      </c>
      <c r="AR39" s="44">
        <f t="shared" si="1"/>
        <v>4</v>
      </c>
      <c r="AS39" s="44">
        <f t="shared" si="1"/>
        <v>10</v>
      </c>
      <c r="AT39" s="46"/>
      <c r="AU39" s="48"/>
      <c r="AV39" s="44">
        <f t="shared" ref="AV39:BF39" si="2">SUM(AV18:AV37)</f>
        <v>2</v>
      </c>
      <c r="AW39" s="44">
        <f t="shared" si="2"/>
        <v>7</v>
      </c>
      <c r="AX39" s="44">
        <f t="shared" si="2"/>
        <v>7</v>
      </c>
      <c r="AY39" s="44">
        <f t="shared" si="2"/>
        <v>7</v>
      </c>
      <c r="AZ39" s="44">
        <f t="shared" si="2"/>
        <v>5</v>
      </c>
      <c r="BA39" s="44">
        <f t="shared" si="2"/>
        <v>3</v>
      </c>
      <c r="BB39" s="44">
        <f t="shared" si="2"/>
        <v>2</v>
      </c>
      <c r="BC39" s="44">
        <f t="shared" si="2"/>
        <v>0</v>
      </c>
      <c r="BD39" s="44">
        <f t="shared" si="2"/>
        <v>3</v>
      </c>
      <c r="BE39" s="44">
        <f t="shared" si="2"/>
        <v>9</v>
      </c>
      <c r="BF39" s="44">
        <f t="shared" si="2"/>
        <v>2</v>
      </c>
      <c r="BG39" s="45"/>
      <c r="BH39" s="44">
        <f t="shared" ref="BH39:BP39" si="3">SUM(BH18:BH37)</f>
        <v>11</v>
      </c>
      <c r="BI39" s="44">
        <f t="shared" si="3"/>
        <v>3</v>
      </c>
      <c r="BJ39" s="44">
        <f t="shared" si="3"/>
        <v>12</v>
      </c>
      <c r="BK39" s="44">
        <f t="shared" si="3"/>
        <v>8</v>
      </c>
      <c r="BL39" s="44">
        <f t="shared" si="3"/>
        <v>3</v>
      </c>
      <c r="BM39" s="44">
        <f t="shared" si="3"/>
        <v>6</v>
      </c>
      <c r="BN39" s="44">
        <f t="shared" si="3"/>
        <v>10</v>
      </c>
      <c r="BO39" s="44">
        <f t="shared" si="3"/>
        <v>9</v>
      </c>
      <c r="BP39" s="44">
        <f t="shared" si="3"/>
        <v>10</v>
      </c>
      <c r="BQ39" s="45"/>
    </row>
    <row r="40" spans="1:70" x14ac:dyDescent="0.2">
      <c r="L40" s="15"/>
      <c r="M40" s="15"/>
      <c r="N40" s="15"/>
      <c r="O40" s="15"/>
    </row>
    <row r="41" spans="1:70" x14ac:dyDescent="0.2">
      <c r="L41" s="15"/>
      <c r="M41" s="15"/>
      <c r="N41" s="15"/>
      <c r="O41" s="15"/>
    </row>
    <row r="42" spans="1:70" ht="22.8" customHeight="1" x14ac:dyDescent="0.2">
      <c r="C42" s="78" t="s">
        <v>270</v>
      </c>
      <c r="D42" s="78">
        <f t="shared" ref="D42:AI42" si="4">COUNTIFS($C$18:$C$37,3,D$18:D$37,1)</f>
        <v>0</v>
      </c>
      <c r="E42" s="78">
        <f t="shared" si="4"/>
        <v>0</v>
      </c>
      <c r="F42" s="78">
        <f t="shared" si="4"/>
        <v>0</v>
      </c>
      <c r="G42" s="78">
        <f t="shared" si="4"/>
        <v>0</v>
      </c>
      <c r="H42" s="78">
        <f t="shared" si="4"/>
        <v>0</v>
      </c>
      <c r="I42" s="78">
        <f t="shared" si="4"/>
        <v>0</v>
      </c>
      <c r="J42" s="78">
        <f t="shared" si="4"/>
        <v>0</v>
      </c>
      <c r="K42" s="78">
        <f t="shared" si="4"/>
        <v>0</v>
      </c>
      <c r="L42" s="78">
        <f t="shared" si="4"/>
        <v>1</v>
      </c>
      <c r="M42" s="78">
        <f t="shared" si="4"/>
        <v>0</v>
      </c>
      <c r="N42" s="78">
        <f t="shared" si="4"/>
        <v>0</v>
      </c>
      <c r="O42" s="78">
        <f t="shared" si="4"/>
        <v>0</v>
      </c>
      <c r="P42" s="78">
        <f t="shared" si="4"/>
        <v>0</v>
      </c>
      <c r="Q42" s="78">
        <f t="shared" si="4"/>
        <v>0</v>
      </c>
      <c r="R42" s="78">
        <f t="shared" si="4"/>
        <v>0</v>
      </c>
      <c r="S42" s="78">
        <f t="shared" si="4"/>
        <v>0</v>
      </c>
      <c r="T42" s="78">
        <f t="shared" si="4"/>
        <v>0</v>
      </c>
      <c r="U42" s="78">
        <f t="shared" si="4"/>
        <v>0</v>
      </c>
      <c r="V42" s="78">
        <f t="shared" si="4"/>
        <v>0</v>
      </c>
      <c r="W42" s="78">
        <f t="shared" si="4"/>
        <v>0</v>
      </c>
      <c r="X42" s="78">
        <f t="shared" si="4"/>
        <v>0</v>
      </c>
      <c r="Y42" s="78">
        <f t="shared" si="4"/>
        <v>1</v>
      </c>
      <c r="Z42" s="78">
        <f t="shared" si="4"/>
        <v>0</v>
      </c>
      <c r="AA42" s="78">
        <f t="shared" si="4"/>
        <v>0</v>
      </c>
      <c r="AB42" s="78">
        <f t="shared" si="4"/>
        <v>1</v>
      </c>
      <c r="AC42" s="78">
        <f t="shared" si="4"/>
        <v>0</v>
      </c>
      <c r="AD42" s="78">
        <f t="shared" si="4"/>
        <v>0</v>
      </c>
      <c r="AE42" s="78">
        <f t="shared" si="4"/>
        <v>1</v>
      </c>
      <c r="AF42" s="78">
        <f t="shared" si="4"/>
        <v>0</v>
      </c>
      <c r="AG42" s="78">
        <f t="shared" si="4"/>
        <v>0</v>
      </c>
      <c r="AH42" s="78">
        <f t="shared" si="4"/>
        <v>1</v>
      </c>
      <c r="AI42" s="78">
        <f t="shared" si="4"/>
        <v>0</v>
      </c>
      <c r="AJ42" s="78">
        <f t="shared" ref="AJ42:BQ42" si="5">COUNTIFS($C$18:$C$37,3,AJ$18:AJ$37,1)</f>
        <v>0</v>
      </c>
      <c r="AK42" s="78">
        <f t="shared" si="5"/>
        <v>1</v>
      </c>
      <c r="AL42" s="78">
        <f t="shared" si="5"/>
        <v>0</v>
      </c>
      <c r="AM42" s="78">
        <f t="shared" si="5"/>
        <v>0</v>
      </c>
      <c r="AN42" s="78">
        <f t="shared" si="5"/>
        <v>1</v>
      </c>
      <c r="AO42" s="78">
        <f t="shared" si="5"/>
        <v>0</v>
      </c>
      <c r="AP42" s="78">
        <f t="shared" si="5"/>
        <v>0</v>
      </c>
      <c r="AQ42" s="78">
        <f t="shared" si="5"/>
        <v>1</v>
      </c>
      <c r="AR42" s="78">
        <f t="shared" si="5"/>
        <v>0</v>
      </c>
      <c r="AS42" s="78">
        <f t="shared" si="5"/>
        <v>1</v>
      </c>
      <c r="AT42" s="78">
        <f t="shared" si="5"/>
        <v>0</v>
      </c>
      <c r="AU42" s="78">
        <f t="shared" si="5"/>
        <v>0</v>
      </c>
      <c r="AV42" s="78">
        <f t="shared" si="5"/>
        <v>0</v>
      </c>
      <c r="AW42" s="78">
        <f t="shared" si="5"/>
        <v>1</v>
      </c>
      <c r="AX42" s="78">
        <f t="shared" si="5"/>
        <v>1</v>
      </c>
      <c r="AY42" s="78">
        <f t="shared" si="5"/>
        <v>1</v>
      </c>
      <c r="AZ42" s="78">
        <f t="shared" si="5"/>
        <v>1</v>
      </c>
      <c r="BA42" s="78">
        <f t="shared" si="5"/>
        <v>1</v>
      </c>
      <c r="BB42" s="78">
        <f t="shared" si="5"/>
        <v>0</v>
      </c>
      <c r="BC42" s="78">
        <f t="shared" si="5"/>
        <v>0</v>
      </c>
      <c r="BD42" s="78">
        <f t="shared" si="5"/>
        <v>0</v>
      </c>
      <c r="BE42" s="78">
        <f t="shared" si="5"/>
        <v>0</v>
      </c>
      <c r="BF42" s="78">
        <f t="shared" si="5"/>
        <v>0</v>
      </c>
      <c r="BG42" s="78">
        <f t="shared" si="5"/>
        <v>0</v>
      </c>
      <c r="BH42" s="78">
        <f t="shared" si="5"/>
        <v>0</v>
      </c>
      <c r="BI42" s="78">
        <f t="shared" si="5"/>
        <v>0</v>
      </c>
      <c r="BJ42" s="78">
        <f t="shared" si="5"/>
        <v>1</v>
      </c>
      <c r="BK42" s="78">
        <f t="shared" si="5"/>
        <v>1</v>
      </c>
      <c r="BL42" s="78">
        <f t="shared" si="5"/>
        <v>0</v>
      </c>
      <c r="BM42" s="78">
        <f t="shared" si="5"/>
        <v>1</v>
      </c>
      <c r="BN42" s="78">
        <f t="shared" si="5"/>
        <v>1</v>
      </c>
      <c r="BO42" s="78">
        <f t="shared" si="5"/>
        <v>1</v>
      </c>
      <c r="BP42" s="78">
        <f t="shared" si="5"/>
        <v>1</v>
      </c>
      <c r="BQ42" s="78">
        <f t="shared" si="5"/>
        <v>0</v>
      </c>
    </row>
    <row r="43" spans="1:70" ht="22.8" customHeight="1" x14ac:dyDescent="0.2">
      <c r="C43" s="78" t="s">
        <v>271</v>
      </c>
      <c r="D43" s="78">
        <f t="shared" ref="D43:AI43" si="6">COUNTIFS($C$18:$C$37,4,D$18:D$37,1)</f>
        <v>0</v>
      </c>
      <c r="E43" s="78">
        <f t="shared" si="6"/>
        <v>0</v>
      </c>
      <c r="F43" s="78">
        <f t="shared" si="6"/>
        <v>0</v>
      </c>
      <c r="G43" s="78">
        <f t="shared" si="6"/>
        <v>0</v>
      </c>
      <c r="H43" s="78">
        <f t="shared" si="6"/>
        <v>0</v>
      </c>
      <c r="I43" s="78">
        <f t="shared" si="6"/>
        <v>0</v>
      </c>
      <c r="J43" s="78">
        <f t="shared" si="6"/>
        <v>0</v>
      </c>
      <c r="K43" s="78">
        <f t="shared" si="6"/>
        <v>0</v>
      </c>
      <c r="L43" s="78">
        <f t="shared" si="6"/>
        <v>0</v>
      </c>
      <c r="M43" s="78">
        <f t="shared" si="6"/>
        <v>0</v>
      </c>
      <c r="N43" s="78">
        <f t="shared" si="6"/>
        <v>0</v>
      </c>
      <c r="O43" s="78">
        <f t="shared" si="6"/>
        <v>0</v>
      </c>
      <c r="P43" s="78">
        <f t="shared" si="6"/>
        <v>0</v>
      </c>
      <c r="Q43" s="78">
        <f t="shared" si="6"/>
        <v>0</v>
      </c>
      <c r="R43" s="78">
        <f t="shared" si="6"/>
        <v>0</v>
      </c>
      <c r="S43" s="78">
        <f t="shared" si="6"/>
        <v>0</v>
      </c>
      <c r="T43" s="78">
        <f t="shared" si="6"/>
        <v>0</v>
      </c>
      <c r="U43" s="78">
        <f t="shared" si="6"/>
        <v>0</v>
      </c>
      <c r="V43" s="78">
        <f t="shared" si="6"/>
        <v>0</v>
      </c>
      <c r="W43" s="78">
        <f t="shared" si="6"/>
        <v>0</v>
      </c>
      <c r="X43" s="78">
        <f t="shared" si="6"/>
        <v>0</v>
      </c>
      <c r="Y43" s="78">
        <f t="shared" si="6"/>
        <v>0</v>
      </c>
      <c r="Z43" s="78">
        <f t="shared" si="6"/>
        <v>0</v>
      </c>
      <c r="AA43" s="78">
        <f t="shared" si="6"/>
        <v>0</v>
      </c>
      <c r="AB43" s="78">
        <f t="shared" si="6"/>
        <v>0</v>
      </c>
      <c r="AC43" s="78">
        <f t="shared" si="6"/>
        <v>0</v>
      </c>
      <c r="AD43" s="78">
        <f t="shared" si="6"/>
        <v>0</v>
      </c>
      <c r="AE43" s="78">
        <f t="shared" si="6"/>
        <v>0</v>
      </c>
      <c r="AF43" s="78">
        <f t="shared" si="6"/>
        <v>0</v>
      </c>
      <c r="AG43" s="78">
        <f t="shared" si="6"/>
        <v>0</v>
      </c>
      <c r="AH43" s="78">
        <f t="shared" si="6"/>
        <v>0</v>
      </c>
      <c r="AI43" s="78">
        <f t="shared" si="6"/>
        <v>0</v>
      </c>
      <c r="AJ43" s="78">
        <f t="shared" ref="AJ43:BQ43" si="7">COUNTIFS($C$18:$C$37,4,AJ$18:AJ$37,1)</f>
        <v>0</v>
      </c>
      <c r="AK43" s="78">
        <f t="shared" si="7"/>
        <v>0</v>
      </c>
      <c r="AL43" s="78">
        <f t="shared" si="7"/>
        <v>0</v>
      </c>
      <c r="AM43" s="78">
        <f t="shared" si="7"/>
        <v>0</v>
      </c>
      <c r="AN43" s="78">
        <f t="shared" si="7"/>
        <v>0</v>
      </c>
      <c r="AO43" s="78">
        <f t="shared" si="7"/>
        <v>0</v>
      </c>
      <c r="AP43" s="78">
        <f t="shared" si="7"/>
        <v>0</v>
      </c>
      <c r="AQ43" s="78">
        <f t="shared" si="7"/>
        <v>0</v>
      </c>
      <c r="AR43" s="78">
        <f t="shared" si="7"/>
        <v>0</v>
      </c>
      <c r="AS43" s="78">
        <f t="shared" si="7"/>
        <v>0</v>
      </c>
      <c r="AT43" s="78">
        <f t="shared" si="7"/>
        <v>0</v>
      </c>
      <c r="AU43" s="78">
        <f t="shared" si="7"/>
        <v>0</v>
      </c>
      <c r="AV43" s="78">
        <f t="shared" si="7"/>
        <v>0</v>
      </c>
      <c r="AW43" s="78">
        <f t="shared" si="7"/>
        <v>0</v>
      </c>
      <c r="AX43" s="78">
        <f t="shared" si="7"/>
        <v>0</v>
      </c>
      <c r="AY43" s="78">
        <f t="shared" si="7"/>
        <v>0</v>
      </c>
      <c r="AZ43" s="78">
        <f t="shared" si="7"/>
        <v>0</v>
      </c>
      <c r="BA43" s="78">
        <f t="shared" si="7"/>
        <v>0</v>
      </c>
      <c r="BB43" s="78">
        <f t="shared" si="7"/>
        <v>0</v>
      </c>
      <c r="BC43" s="78">
        <f t="shared" si="7"/>
        <v>0</v>
      </c>
      <c r="BD43" s="78">
        <f t="shared" si="7"/>
        <v>0</v>
      </c>
      <c r="BE43" s="78">
        <f t="shared" si="7"/>
        <v>0</v>
      </c>
      <c r="BF43" s="78">
        <f t="shared" si="7"/>
        <v>0</v>
      </c>
      <c r="BG43" s="78">
        <f t="shared" si="7"/>
        <v>0</v>
      </c>
      <c r="BH43" s="78">
        <f t="shared" si="7"/>
        <v>0</v>
      </c>
      <c r="BI43" s="78">
        <f t="shared" si="7"/>
        <v>0</v>
      </c>
      <c r="BJ43" s="78">
        <f t="shared" si="7"/>
        <v>0</v>
      </c>
      <c r="BK43" s="78">
        <f t="shared" si="7"/>
        <v>0</v>
      </c>
      <c r="BL43" s="78">
        <f t="shared" si="7"/>
        <v>0</v>
      </c>
      <c r="BM43" s="78">
        <f t="shared" si="7"/>
        <v>0</v>
      </c>
      <c r="BN43" s="78">
        <f t="shared" si="7"/>
        <v>0</v>
      </c>
      <c r="BO43" s="78">
        <f t="shared" si="7"/>
        <v>0</v>
      </c>
      <c r="BP43" s="78">
        <f t="shared" si="7"/>
        <v>0</v>
      </c>
      <c r="BQ43" s="78">
        <f t="shared" si="7"/>
        <v>0</v>
      </c>
    </row>
    <row r="44" spans="1:70" ht="22.8" customHeight="1" x14ac:dyDescent="0.2">
      <c r="C44" s="78" t="s">
        <v>272</v>
      </c>
      <c r="D44" s="78">
        <f t="shared" ref="D44:AI44" si="8">COUNTIFS($C$18:$C$37,5,D$18:D$37,1)</f>
        <v>1</v>
      </c>
      <c r="E44" s="78">
        <f t="shared" si="8"/>
        <v>0</v>
      </c>
      <c r="F44" s="78">
        <f t="shared" si="8"/>
        <v>1</v>
      </c>
      <c r="G44" s="78">
        <f t="shared" si="8"/>
        <v>0</v>
      </c>
      <c r="H44" s="78">
        <f t="shared" si="8"/>
        <v>3</v>
      </c>
      <c r="I44" s="78">
        <f t="shared" si="8"/>
        <v>0</v>
      </c>
      <c r="J44" s="78">
        <f t="shared" si="8"/>
        <v>1</v>
      </c>
      <c r="K44" s="78">
        <f t="shared" si="8"/>
        <v>0</v>
      </c>
      <c r="L44" s="78">
        <f t="shared" si="8"/>
        <v>4</v>
      </c>
      <c r="M44" s="78">
        <f t="shared" si="8"/>
        <v>2</v>
      </c>
      <c r="N44" s="78">
        <f t="shared" si="8"/>
        <v>2</v>
      </c>
      <c r="O44" s="78">
        <f t="shared" si="8"/>
        <v>1</v>
      </c>
      <c r="P44" s="78">
        <f t="shared" si="8"/>
        <v>0</v>
      </c>
      <c r="Q44" s="78">
        <f t="shared" si="8"/>
        <v>0</v>
      </c>
      <c r="R44" s="78">
        <f t="shared" si="8"/>
        <v>1</v>
      </c>
      <c r="S44" s="78">
        <f t="shared" si="8"/>
        <v>0</v>
      </c>
      <c r="T44" s="78">
        <f t="shared" si="8"/>
        <v>3</v>
      </c>
      <c r="U44" s="78">
        <f t="shared" si="8"/>
        <v>1</v>
      </c>
      <c r="V44" s="78">
        <f t="shared" si="8"/>
        <v>0</v>
      </c>
      <c r="W44" s="78">
        <f t="shared" si="8"/>
        <v>0</v>
      </c>
      <c r="X44" s="78">
        <f t="shared" si="8"/>
        <v>0</v>
      </c>
      <c r="Y44" s="78">
        <f t="shared" si="8"/>
        <v>6</v>
      </c>
      <c r="Z44" s="78">
        <f t="shared" si="8"/>
        <v>3</v>
      </c>
      <c r="AA44" s="78">
        <f t="shared" si="8"/>
        <v>1</v>
      </c>
      <c r="AB44" s="78">
        <f t="shared" si="8"/>
        <v>5</v>
      </c>
      <c r="AC44" s="78">
        <f t="shared" si="8"/>
        <v>3</v>
      </c>
      <c r="AD44" s="78">
        <f t="shared" si="8"/>
        <v>1</v>
      </c>
      <c r="AE44" s="78">
        <f t="shared" si="8"/>
        <v>7</v>
      </c>
      <c r="AF44" s="78">
        <f t="shared" si="8"/>
        <v>1</v>
      </c>
      <c r="AG44" s="78">
        <f t="shared" si="8"/>
        <v>2</v>
      </c>
      <c r="AH44" s="78">
        <f t="shared" si="8"/>
        <v>2</v>
      </c>
      <c r="AI44" s="78">
        <f t="shared" si="8"/>
        <v>5</v>
      </c>
      <c r="AJ44" s="78">
        <f t="shared" ref="AJ44:BQ44" si="9">COUNTIFS($C$18:$C$37,5,AJ$18:AJ$37,1)</f>
        <v>1</v>
      </c>
      <c r="AK44" s="78">
        <f t="shared" si="9"/>
        <v>5</v>
      </c>
      <c r="AL44" s="78">
        <f t="shared" si="9"/>
        <v>3</v>
      </c>
      <c r="AM44" s="78">
        <f t="shared" si="9"/>
        <v>2</v>
      </c>
      <c r="AN44" s="78">
        <f t="shared" si="9"/>
        <v>6</v>
      </c>
      <c r="AO44" s="78">
        <f t="shared" si="9"/>
        <v>1</v>
      </c>
      <c r="AP44" s="78">
        <f t="shared" si="9"/>
        <v>3</v>
      </c>
      <c r="AQ44" s="78">
        <f t="shared" si="9"/>
        <v>6</v>
      </c>
      <c r="AR44" s="78">
        <f t="shared" si="9"/>
        <v>2</v>
      </c>
      <c r="AS44" s="78">
        <f t="shared" si="9"/>
        <v>7</v>
      </c>
      <c r="AT44" s="78">
        <f t="shared" si="9"/>
        <v>0</v>
      </c>
      <c r="AU44" s="78">
        <f t="shared" si="9"/>
        <v>0</v>
      </c>
      <c r="AV44" s="78">
        <f t="shared" si="9"/>
        <v>2</v>
      </c>
      <c r="AW44" s="78">
        <f t="shared" si="9"/>
        <v>3</v>
      </c>
      <c r="AX44" s="78">
        <f t="shared" si="9"/>
        <v>6</v>
      </c>
      <c r="AY44" s="78">
        <f t="shared" si="9"/>
        <v>3</v>
      </c>
      <c r="AZ44" s="78">
        <f t="shared" si="9"/>
        <v>3</v>
      </c>
      <c r="BA44" s="78">
        <f t="shared" si="9"/>
        <v>2</v>
      </c>
      <c r="BB44" s="78">
        <f t="shared" si="9"/>
        <v>2</v>
      </c>
      <c r="BC44" s="78">
        <f t="shared" si="9"/>
        <v>0</v>
      </c>
      <c r="BD44" s="78">
        <f t="shared" si="9"/>
        <v>2</v>
      </c>
      <c r="BE44" s="78">
        <f t="shared" si="9"/>
        <v>6</v>
      </c>
      <c r="BF44" s="78">
        <f t="shared" si="9"/>
        <v>2</v>
      </c>
      <c r="BG44" s="78">
        <f t="shared" si="9"/>
        <v>0</v>
      </c>
      <c r="BH44" s="78">
        <f t="shared" si="9"/>
        <v>7</v>
      </c>
      <c r="BI44" s="78">
        <f t="shared" si="9"/>
        <v>2</v>
      </c>
      <c r="BJ44" s="78">
        <f t="shared" si="9"/>
        <v>8</v>
      </c>
      <c r="BK44" s="78">
        <f t="shared" si="9"/>
        <v>5</v>
      </c>
      <c r="BL44" s="78">
        <f t="shared" si="9"/>
        <v>3</v>
      </c>
      <c r="BM44" s="78">
        <f t="shared" si="9"/>
        <v>4</v>
      </c>
      <c r="BN44" s="78">
        <f t="shared" si="9"/>
        <v>7</v>
      </c>
      <c r="BO44" s="78">
        <f t="shared" si="9"/>
        <v>7</v>
      </c>
      <c r="BP44" s="78">
        <f t="shared" si="9"/>
        <v>7</v>
      </c>
      <c r="BQ44" s="78">
        <f t="shared" si="9"/>
        <v>0</v>
      </c>
    </row>
    <row r="45" spans="1:70" ht="22.8" customHeight="1" x14ac:dyDescent="0.2">
      <c r="C45" s="78" t="s">
        <v>274</v>
      </c>
      <c r="D45" s="78">
        <f t="shared" ref="D45:AI45" si="10">COUNTIFS($C$18:$C$37,6,D$18:D$37,1)</f>
        <v>0</v>
      </c>
      <c r="E45" s="78">
        <f t="shared" si="10"/>
        <v>1</v>
      </c>
      <c r="F45" s="78">
        <f t="shared" si="10"/>
        <v>0</v>
      </c>
      <c r="G45" s="78">
        <f t="shared" si="10"/>
        <v>1</v>
      </c>
      <c r="H45" s="78">
        <f t="shared" si="10"/>
        <v>1</v>
      </c>
      <c r="I45" s="78">
        <f t="shared" si="10"/>
        <v>1</v>
      </c>
      <c r="J45" s="78">
        <f t="shared" si="10"/>
        <v>0</v>
      </c>
      <c r="K45" s="78">
        <f t="shared" si="10"/>
        <v>1</v>
      </c>
      <c r="L45" s="78">
        <f t="shared" si="10"/>
        <v>0</v>
      </c>
      <c r="M45" s="78">
        <f t="shared" si="10"/>
        <v>0</v>
      </c>
      <c r="N45" s="78">
        <f t="shared" si="10"/>
        <v>2</v>
      </c>
      <c r="O45" s="78">
        <f t="shared" si="10"/>
        <v>1</v>
      </c>
      <c r="P45" s="78">
        <f t="shared" si="10"/>
        <v>0</v>
      </c>
      <c r="Q45" s="78">
        <f t="shared" si="10"/>
        <v>0</v>
      </c>
      <c r="R45" s="78">
        <f t="shared" si="10"/>
        <v>1</v>
      </c>
      <c r="S45" s="78">
        <f t="shared" si="10"/>
        <v>0</v>
      </c>
      <c r="T45" s="78">
        <f t="shared" si="10"/>
        <v>0</v>
      </c>
      <c r="U45" s="78">
        <f t="shared" si="10"/>
        <v>0</v>
      </c>
      <c r="V45" s="78">
        <f t="shared" si="10"/>
        <v>0</v>
      </c>
      <c r="W45" s="78">
        <f t="shared" si="10"/>
        <v>0</v>
      </c>
      <c r="X45" s="78">
        <f t="shared" si="10"/>
        <v>0</v>
      </c>
      <c r="Y45" s="78">
        <f t="shared" si="10"/>
        <v>2</v>
      </c>
      <c r="Z45" s="78">
        <f t="shared" si="10"/>
        <v>2</v>
      </c>
      <c r="AA45" s="78">
        <f t="shared" si="10"/>
        <v>2</v>
      </c>
      <c r="AB45" s="78">
        <f t="shared" si="10"/>
        <v>2</v>
      </c>
      <c r="AC45" s="78">
        <f t="shared" si="10"/>
        <v>0</v>
      </c>
      <c r="AD45" s="78">
        <f t="shared" si="10"/>
        <v>1</v>
      </c>
      <c r="AE45" s="78">
        <f t="shared" si="10"/>
        <v>1</v>
      </c>
      <c r="AF45" s="78">
        <f t="shared" si="10"/>
        <v>2</v>
      </c>
      <c r="AG45" s="78">
        <f t="shared" si="10"/>
        <v>1</v>
      </c>
      <c r="AH45" s="78">
        <f t="shared" si="10"/>
        <v>1</v>
      </c>
      <c r="AI45" s="78">
        <f t="shared" si="10"/>
        <v>2</v>
      </c>
      <c r="AJ45" s="78">
        <f t="shared" ref="AJ45:BQ45" si="11">COUNTIFS($C$18:$C$37,6,AJ$18:AJ$37,1)</f>
        <v>1</v>
      </c>
      <c r="AK45" s="78">
        <f t="shared" si="11"/>
        <v>2</v>
      </c>
      <c r="AL45" s="78">
        <f t="shared" si="11"/>
        <v>1</v>
      </c>
      <c r="AM45" s="78">
        <f t="shared" si="11"/>
        <v>1</v>
      </c>
      <c r="AN45" s="78">
        <f t="shared" si="11"/>
        <v>3</v>
      </c>
      <c r="AO45" s="78">
        <f t="shared" si="11"/>
        <v>0</v>
      </c>
      <c r="AP45" s="78">
        <f t="shared" si="11"/>
        <v>3</v>
      </c>
      <c r="AQ45" s="78">
        <f t="shared" si="11"/>
        <v>1</v>
      </c>
      <c r="AR45" s="78">
        <f t="shared" si="11"/>
        <v>2</v>
      </c>
      <c r="AS45" s="78">
        <f t="shared" si="11"/>
        <v>2</v>
      </c>
      <c r="AT45" s="78">
        <f t="shared" si="11"/>
        <v>0</v>
      </c>
      <c r="AU45" s="78">
        <f t="shared" si="11"/>
        <v>0</v>
      </c>
      <c r="AV45" s="78">
        <f t="shared" si="11"/>
        <v>0</v>
      </c>
      <c r="AW45" s="78">
        <f t="shared" si="11"/>
        <v>3</v>
      </c>
      <c r="AX45" s="78">
        <f t="shared" si="11"/>
        <v>0</v>
      </c>
      <c r="AY45" s="78">
        <f t="shared" si="11"/>
        <v>3</v>
      </c>
      <c r="AZ45" s="78">
        <f t="shared" si="11"/>
        <v>1</v>
      </c>
      <c r="BA45" s="78">
        <f t="shared" si="11"/>
        <v>0</v>
      </c>
      <c r="BB45" s="78">
        <f t="shared" si="11"/>
        <v>0</v>
      </c>
      <c r="BC45" s="78">
        <f t="shared" si="11"/>
        <v>0</v>
      </c>
      <c r="BD45" s="78">
        <f t="shared" si="11"/>
        <v>1</v>
      </c>
      <c r="BE45" s="78">
        <f t="shared" si="11"/>
        <v>3</v>
      </c>
      <c r="BF45" s="78">
        <f t="shared" si="11"/>
        <v>0</v>
      </c>
      <c r="BG45" s="78">
        <f t="shared" si="11"/>
        <v>0</v>
      </c>
      <c r="BH45" s="78">
        <f t="shared" si="11"/>
        <v>4</v>
      </c>
      <c r="BI45" s="78">
        <f t="shared" si="11"/>
        <v>1</v>
      </c>
      <c r="BJ45" s="78">
        <f t="shared" si="11"/>
        <v>3</v>
      </c>
      <c r="BK45" s="78">
        <f t="shared" si="11"/>
        <v>2</v>
      </c>
      <c r="BL45" s="78">
        <f t="shared" si="11"/>
        <v>0</v>
      </c>
      <c r="BM45" s="78">
        <f t="shared" si="11"/>
        <v>1</v>
      </c>
      <c r="BN45" s="78">
        <f t="shared" si="11"/>
        <v>2</v>
      </c>
      <c r="BO45" s="78">
        <f t="shared" si="11"/>
        <v>1</v>
      </c>
      <c r="BP45" s="78">
        <f t="shared" si="11"/>
        <v>2</v>
      </c>
      <c r="BQ45" s="78">
        <f t="shared" si="11"/>
        <v>0</v>
      </c>
    </row>
    <row r="46" spans="1:70" x14ac:dyDescent="0.2">
      <c r="L46" s="15"/>
      <c r="M46" s="15"/>
      <c r="N46" s="15"/>
      <c r="O46" s="15"/>
    </row>
    <row r="47" spans="1:70" x14ac:dyDescent="0.2">
      <c r="L47" s="15"/>
      <c r="M47" s="15"/>
      <c r="N47" s="15"/>
      <c r="O47" s="15"/>
    </row>
  </sheetData>
  <autoFilter ref="A17:BR37"/>
  <mergeCells count="77">
    <mergeCell ref="X13:X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39:C39"/>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7"/>
  <dataValidations count="4">
    <dataValidation imeMode="disabled" allowBlank="1" showInputMessage="1" showErrorMessage="1" sqref="R28:V37 BH28:BP37 AV28:BF37 Y28:AS37 BH18:BP26 A18:A26 A28:A37 Y18:AS26 R18:V26 C27:C37 D28:O37 C18:O26 AV18:BF26"/>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8 WVJ38 WLN38 WBR38 VRV38 VHZ38 UYD38 UOH38 UEL38 TUP38 TKT38 TAX38 SRB38 SHF38 RXJ38 RNN38 RDR38 QTV38 QJZ38 QAD38 PQH38 PGL38 OWP38 OMT38 OCX38 NTB38 NJF38 MZJ38 MPN38 MFR38 LVV38 LLZ38 LCD38 KSH38 KIL38 JYP38 JOT38 JEX38 IVB38 ILF38 IBJ38 HRN38 HHR38 GXV38 GNZ38 GED38 FUH38 FKL38 FAP38 EQT38 EGX38 DXB38 DNF38 DDJ38 CTN38 CJR38 BZV38 BPZ38 BGD38 AWH38 AML38 ACP38 ST38 IX38 BC38 WWD38 WMH38 WCL38 VSP38 VIT38 UYX38 UPB38 UFF38 TVJ38 TLN38 TBR38 SRV38 SHZ38 RYD38 ROH38 REL38 QUP38 QKT38 QAX38 PRB38 PHF38 OXJ38 ONN38 ODR38 NTV38 NJZ38 NAD38 MQH38 MGL38 LWP38 LMT38 LCX38 KTB38 KJF38 JZJ38 JPN38 JFR38 IVV38 ILZ38 ICD38 HSH38 HIL38 GYP38 GOT38 GEX38 FVB38 FLF38 FBJ38 ERN38 EHR38 DXV38 DNZ38 DED38 CUH38 CKL38 CAP38 BQT38 BGX38 AXB38 ANF38 ADJ38 TN38 JR38 WWL38 WMP38 WCT38 VSX38 VJB38 UZF38 UPJ38 UFN38 TVR38 TLV38 TBZ38 SSD38 SIH38 RYL38 ROP38 RET38 QUX38 QLB38 QBF38 PRJ38 PHN38 OXR38 ONV38 ODZ38 NUD38 NKH38 NAL38 MQP38 MGT38 LWX38 LNB38 LDF38 KTJ38 KJN38 JZR38 JPV38 JFZ38 IWD38 IMH38 ICL38 HSP38 HIT38 GYX38 GPB38 GFF38 FVJ38 FLN38 FBR38 ERV38 EHZ38 DYD38 DOH38 DEL38 CUP38 CKT38 CAX38 BRB38 BHF38 AXJ38 ANN38 ADR38 TV38 JZ38 WWJ38 WMN38 WCR38 VSV38 VIZ38 UZD38 UPH38 UFL38 TVP38 TLT38 TBX38 SSB38 SIF38 RYJ38 RON38 RER38 QUV38 QKZ38 QBD38 PRH38 PHL38 OXP38 ONT38 ODX38 NUB38 NKF38 NAJ38 MQN38 MGR38 LWV38 LMZ38 LDD38 KTH38 KJL38 JZP38 JPT38 JFX38 IWB38 IMF38 ICJ38 HSN38 HIR38 GYV38 GOZ38 GFD38 FVH38 FLL38 FBP38 ERT38 EHX38 DYB38 DOF38 DEJ38 CUN38 CKR38 CAV38 BQZ38 BHD38 AXH38 ANL38 ADP38 TT38 JX38 WWH38 WML38 WCP38 VST38 VIX38 UZB38 UPF38 UFJ38 TVN38 TLR38 TBV38 SRZ38 SID38 RYH38 ROL38 REP38 QUT38 QKX38 QBB38 PRF38 PHJ38 OXN38 ONR38 ODV38 NTZ38 NKD38 NAH38 MQL38 MGP38 LWT38 LMX38 LDB38 KTF38 KJJ38 JZN38 JPR38 JFV38 IVZ38 IMD38 ICH38 HSL38 HIP38 GYT38 GOX38 GFB38 FVF38 FLJ38 FBN38 ERR38 EHV38 DXZ38 DOD38 DEH38 CUL38 CKP38 CAT38 BQX38 BHB38 AXF38 ANJ38 ADN38 TR38 JV38 WWF38 WMJ38 WCN38 VSR38 VIV38 UYZ38 UPD38 UFH38 TVL38 TLP38 TBT38 SRX38 SIB38 RYF38 ROJ38 REN38 QUR38 QKV38 QAZ38 PRD38 PHH38 OXL38 ONP38 ODT38 NTX38 NKB38 NAF38 MQJ38 MGN38 LWR38 LMV38 LCZ38 KTD38 KJH38 JZL38 JPP38 JFT38 IVX38 IMB38 ICF38 HSJ38 HIN38 GYR38 GOV38 GEZ38 FVD38 FLH38 FBL38 ERP38 EHT38 DXX38 DOB38 DEF38 CUJ38 CKN38 CAR38 BQV38 BGZ38 AXD38 ANH38 ADL38 TP38 JT38 WVX38 WMB38 WCF38 VSJ38 VIN38 UYR38 UOV38 UEZ38 TVD38 TLH38 TBL38 SRP38 SHT38 RXX38 ROB38 REF38 QUJ38 QKN38 QAR38 PQV38 PGZ38 OXD38 ONH38 ODL38 NTP38 NJT38 MZX38 MQB38 MGF38 LWJ38 LMN38 LCR38 KSV38 KIZ38 JZD38 JPH38 JFL38 IVP38 ILT38 IBX38 HSB38 HIF38 GYJ38 GON38 GER38 FUV38 FKZ38 FBD38 ERH38 EHL38 DXP38 DNT38 DDX38 CUB38 CKF38 CAJ38 BQN38 BGR38 AWV38 AMZ38 ADD38 TH38 JL38 WWB38 WMF38 WCJ38 VSN38 VIR38 UYV38 UOZ38 UFD38 TVH38 TLL38 TBP38 SRT38 SHX38 RYB38 ROF38 REJ38 QUN38 QKR38 QAV38 PQZ38 PHD38 OXH38 ONL38 ODP38 NTT38 NJX38 NAB38 MQF38 MGJ38 LWN38 LMR38 LCV38 KSZ38 KJD38 JZH38 JPL38 JFP38 IVT38 ILX38 ICB38 HSF38 HIJ38 GYN38 GOR38 GEV38 FUZ38 FLD38 FBH38 ERL38 EHP38 DXT38 DNX38 DEB38 CUF38 CKJ38 CAN38 BQR38 BGV38 AWZ38 AND38 ADH38 TL38 JP38 WVZ38 WMD38 WCH38 VSL38 VIP38 UYT38 UOX38 UFB38 TVF38 TLJ38 TBN38 SRR38 SHV38 RXZ38 ROD38 REH38 QUL38 QKP38 QAT38 PQX38 PHB38 OXF38 ONJ38 ODN38 NTR38 NJV38 MZZ38 MQD38 MGH38 LWL38 LMP38 LCT38 KSX38 KJB38 JZF38 JPJ38 JFN38 IVR38 ILV38 IBZ38 HSD38 HIH38 GYL38 GOP38 GET38 FUX38 FLB38 FBF38 ERJ38 EHN38 DXR38 DNV38 DDZ38 CUD38 CKH38 CAL38 BQP38 BGT38 AWX38 ANB38 ADF38 TJ38 JN38 BQ38:BR38 WVV38 WLZ38 WCD38 VSH38 VIL38 UYP38 UOT38 UEX38 TVB38 TLF38 TBJ38 SRN38 SHR38 RXV38 RNZ38 RED38 QUH38 QKL38 QAP38 PQT38 PGX38 OXB38 ONF38 ODJ38 NTN38 NJR38 MZV38 MPZ38 MGD38 LWH38 LML38 LCP38 KST38 KIX38 JZB38 JPF38 JFJ38 IVN38 ILR38 IBV38 HRZ38 HID38 GYH38 GOL38 GEP38 FUT38 FKX38 FBB38 ERF38 EHJ38 DXN38 DNR38 DDV38 CTZ38 CKD38 CAH38 BQL38 BGP38 AWT38 AMX38 ADB38 TF38 JJ38 BO38 WVT38 WLX38 WCB38 VSF38 VIJ38 UYN38 UOR38 UEV38 TUZ38 TLD38 TBH38 SRL38 SHP38 RXT38 RNX38 REB38 QUF38 QKJ38 QAN38 PQR38 PGV38 OWZ38 OND38 ODH38 NTL38 NJP38 MZT38 MPX38 MGB38 LWF38 LMJ38 LCN38 KSR38 KIV38 JYZ38 JPD38 JFH38 IVL38 ILP38 IBT38 HRX38 HIB38 GYF38 GOJ38 GEN38 FUR38 FKV38 FAZ38 ERD38 EHH38 DXL38 DNP38 DDT38 CTX38 CKB38 CAF38 BQJ38 BGN38 AWR38 AMV38 ACZ38 TD38 JH38 BM38 WVR38 WLV38 WBZ38 VSD38 VIH38 UYL38 UOP38 UET38 TUX38 TLB38 TBF38 SRJ38 SHN38 RXR38 RNV38 RDZ38 QUD38 QKH38 QAL38 PQP38 PGT38 OWX38 ONB38 ODF38 NTJ38 NJN38 MZR38 MPV38 MFZ38 LWD38 LMH38 LCL38 KSP38 KIT38 JYX38 JPB38 JFF38 IVJ38 ILN38 IBR38 HRV38 HHZ38 GYD38 GOH38 GEL38 FUP38 FKT38 FAX38 ERB38 EHF38 DXJ38 DNN38 DDR38 CTV38 CJZ38 CAD38 BQH38 BGL38 AWP38 AMT38 ACX38 TB38 JF38 BK38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JD38 BI38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BG38 WVL38 WLP38 WBT38 VRX38 VIB38 UYF38 UOJ38 UEN38 TUR38 TKV38 TAZ38 SRD38 SHH38 RXL38 RNP38 RDT38 QTX38 QKB38 QAF38 PQJ38 PGN38 OWR38 OMV38 OCZ38 NTD38 NJH38 MZL38 MPP38 MFT38 LVX38 LMB38 LCF38 KSJ38 KIN38 JYR38 JOV38 JEZ38 IVD38 ILH38 IBL38 HRP38 HHT38 GXX38 GOB38 GEF38 FUJ38 FKN38 FAR38 EQV38 EGZ38 DXD38 DNH38 DDL38 CTP38 CJT38 BZX38 BQB38 BGF38 AWJ38 AMN38 ACR38 SV38 IZ38 BE38 WWN38 WMR38 WCV38 VSZ38 VJD38 UZH38 UPL38 UFP38 TVT38 TLX38 TCB38 SSF38 SIJ38 RYN38 ROR38 REV38 QUZ38 QLD38 QBH38 PRL38 PHP38 OXT38 ONX38 OEB38 NUF38 NKJ38 NAN38 MQR38 MGV38 LWZ38 LND38 LDH38 KTL38 KJP38 JZT38 JPX38 JGB38 IWF38 IMJ38 ICN38 HSR38 HIV38 GYZ38 GPD38 GFH38 FVL38 FLP38 FBT38 ERX38 EIB38 DYF38 DOJ38 DEN38 CUR38 CKV38 CAZ38 BRD38 BHH38 AXL38 ANP38 ADT38 TX38 KB38 WVH38 WLL38 WBP38 VRT38 VHX38 UYB38 UOF38 UEJ38 TUN38 TKR38 TAV38 SQZ38 SHD38 RXH38 RNL38 RDP38 QTT38 QJX38 QAB38 PQF38 PGJ38 OWN38 OMR38 OCV38 NSZ38 NJD38 MZH38 MPL38 MFP38 LVT38 LLX38 LCB38 KSF38 KIJ38 JYN38 JOR38 JEV38 IUZ38 ILD38 IBH38 HRL38 HHP38 GXT38 GNX38 GEB38 FUF38 FKJ38 FAN38 EQR38 EGV38 DWZ38 DND38 DDH38 CTL38 CJP38 BZT38 BPX38 BGB38 AWF38 AMJ38 ACN38 SR38 BA38">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8:IT38 WTW38:WTX38 WKA38:WKB38 WAE38:WAF38 VQI38:VQJ38 VGM38:VGN38 UWQ38:UWR38 UMU38:UMV38 UCY38:UCZ38 TTC38:TTD38 TJG38:TJH38 SZK38:SZL38 SPO38:SPP38 SFS38:SFT38 RVW38:RVX38 RMA38:RMB38 RCE38:RCF38 QSI38:QSJ38 QIM38:QIN38 PYQ38:PYR38 POU38:POV38 PEY38:PEZ38 OVC38:OVD38 OLG38:OLH38 OBK38:OBL38 NRO38:NRP38 NHS38:NHT38 MXW38:MXX38 MOA38:MOB38 MEE38:MEF38 LUI38:LUJ38 LKM38:LKN38 LAQ38:LAR38 KQU38:KQV38 KGY38:KGZ38 JXC38:JXD38 JNG38:JNH38 JDK38:JDL38 ITO38:ITP38 IJS38:IJT38 HZW38:HZX38 HQA38:HQB38 HGE38:HGF38 GWI38:GWJ38 GMM38:GMN38 GCQ38:GCR38 FSU38:FSV38 FIY38:FIZ38 EZC38:EZD38 EPG38:EPH38 EFK38:EFL38 DVO38:DVP38 DLS38:DLT38 DBW38:DBX38 CSA38:CSB38 CIE38:CIF38 BYI38:BYJ38 BOM38:BON38 BEQ38:BER38 AUU38:AUV38 AKY38:AKZ38 ABC38:ABD38 RG38:RH38 HK38:HL38 WTK38:WTN38 WJO38:WJR38 VZS38:VZV38 VPW38:VPZ38 VGA38:VGD38 UWE38:UWH38 UMI38:UML38 UCM38:UCP38 TSQ38:TST38 TIU38:TIX38 SYY38:SZB38 SPC38:SPF38 SFG38:SFJ38 RVK38:RVN38 RLO38:RLR38 RBS38:RBV38 QRW38:QRZ38 QIA38:QID38 PYE38:PYH38 POI38:POL38 PEM38:PEP38 OUQ38:OUT38 OKU38:OKX38 OAY38:OBB38 NRC38:NRF38 NHG38:NHJ38 MXK38:MXN38 MNO38:MNR38 MDS38:MDV38 LTW38:LTZ38 LKA38:LKD38 LAE38:LAH38 KQI38:KQL38 KGM38:KGP38 JWQ38:JWT38 JMU38:JMX38 JCY38:JDB38 ITC38:ITF38 IJG38:IJJ38 HZK38:HZN38 HPO38:HPR38 HFS38:HFV38 GVW38:GVZ38 GMA38:GMD38 GCE38:GCH38 FSI38:FSL38 FIM38:FIP38 EYQ38:EYT38 EOU38:EOX38 EEY38:EFB38 DVC38:DVF38 DLG38:DLJ38 DBK38:DBN38 CRO38:CRR38 CHS38:CHV38 BXW38:BXZ38 BOA38:BOD38 BEE38:BEH38 AUI38:AUL38 AKM38:AKP38 AAQ38:AAT38 QU38:QX38 GY38:HB38 WTP38:WTQ38 WJT38:WJU38 VZX38:VZY38 VQB38:VQC38 VGF38:VGG38 UWJ38:UWK38 UMN38:UMO38 UCR38:UCS38 TSV38:TSW38 TIZ38:TJA38 SZD38:SZE38 SPH38:SPI38 SFL38:SFM38 RVP38:RVQ38 RLT38:RLU38 RBX38:RBY38 QSB38:QSC38 QIF38:QIG38 PYJ38:PYK38 PON38:POO38 PER38:PES38 OUV38:OUW38 OKZ38:OLA38 OBD38:OBE38 NRH38:NRI38 NHL38:NHM38 MXP38:MXQ38 MNT38:MNU38 MDX38:MDY38 LUB38:LUC38 LKF38:LKG38 LAJ38:LAK38 KQN38:KQO38 KGR38:KGS38 JWV38:JWW38 JMZ38:JNA38 JDD38:JDE38 ITH38:ITI38 IJL38:IJM38 HZP38:HZQ38 HPT38:HPU38 HFX38:HFY38 GWB38:GWC38 GMF38:GMG38 GCJ38:GCK38 FSN38:FSO38 FIR38:FIS38 EYV38:EYW38 EOZ38:EPA38 EFD38:EFE38 DVH38:DVI38 DLL38:DLM38 DBP38:DBQ38 CRT38:CRU38 CHX38:CHY38 BYB38:BYC38 BOF38:BOG38 BEJ38:BEK38 AUN38:AUO38 AKR38:AKS38 AAV38:AAW38 QZ38:RA38 HD38:HE38 WUE38:WUH38 WKI38:WKL38 WAM38:WAP38 VQQ38:VQT38 VGU38:VGX38 UWY38:UXB38 UNC38:UNF38 UDG38:UDJ38 TTK38:TTN38 TJO38:TJR38 SZS38:SZV38 SPW38:SPZ38 SGA38:SGD38 RWE38:RWH38 RMI38:RML38 RCM38:RCP38 QSQ38:QST38 QIU38:QIX38 PYY38:PZB38 PPC38:PPF38 PFG38:PFJ38 OVK38:OVN38 OLO38:OLR38 OBS38:OBV38 NRW38:NRZ38 NIA38:NID38 MYE38:MYH38 MOI38:MOL38 MEM38:MEP38 LUQ38:LUT38 LKU38:LKX38 LAY38:LBB38 KRC38:KRF38 KHG38:KHJ38 JXK38:JXN38 JNO38:JNR38 JDS38:JDV38 ITW38:ITZ38 IKA38:IKD38 IAE38:IAH38 HQI38:HQL38 HGM38:HGP38 GWQ38:GWT38 GMU38:GMX38 GCY38:GDB38 FTC38:FTF38 FJG38:FJJ38 EZK38:EZN38 EPO38:EPR38 EFS38:EFV38 DVW38:DVZ38 DMA38:DMD38 DCE38:DCH38 CSI38:CSL38 CIM38:CIP38 BYQ38:BYT38 BOU38:BOX38 BEY38:BFB38 AVC38:AVF38 ALG38:ALJ38 ABK38:ABN38 RO38:RR38 HS38:HV38 X38:AA38 WUJ38:WUL38 WKN38:WKP38 WAR38:WAT38 VQV38:VQX38 VGZ38:VHB38 UXD38:UXF38 UNH38:UNJ38 UDL38:UDN38 TTP38:TTR38 TJT38:TJV38 SZX38:SZZ38 SQB38:SQD38 SGF38:SGH38 RWJ38:RWL38 RMN38:RMP38 RCR38:RCT38 QSV38:QSX38 QIZ38:QJB38 PZD38:PZF38 PPH38:PPJ38 PFL38:PFN38 OVP38:OVR38 OLT38:OLV38 OBX38:OBZ38 NSB38:NSD38 NIF38:NIH38 MYJ38:MYL38 MON38:MOP38 MER38:MET38 LUV38:LUX38 LKZ38:LLB38 LBD38:LBF38 KRH38:KRJ38 KHL38:KHN38 JXP38:JXR38 JNT38:JNV38 JDX38:JDZ38 IUB38:IUD38 IKF38:IKH38 IAJ38:IAL38 HQN38:HQP38 HGR38:HGT38 GWV38:GWX38 GMZ38:GNB38 GDD38:GDF38 FTH38:FTJ38 FJL38:FJN38 EZP38:EZR38 EPT38:EPV38 EFX38:EFZ38 DWB38:DWD38 DMF38:DMH38 DCJ38:DCL38 CSN38:CSP38 CIR38:CIT38 BYV38:BYX38 BOZ38:BPB38 BFD38:BFF38 AVH38:AVJ38 ALL38:ALN38 ABP38:ABR38 RT38:RV38 HX38:HZ38 AC38:AE38 WUN38:WVF38 WKR38:WLJ38 WAV38:WBN38 VQZ38:VRR38 VHD38:VHV38 UXH38:UXZ38 UNL38:UOD38 UDP38:UEH38 TTT38:TUL38 TJX38:TKP38 TAB38:TAT38 SQF38:SQX38 SGJ38:SHB38 RWN38:RXF38 RMR38:RNJ38 RCV38:RDN38 QSZ38:QTR38 QJD38:QJV38 PZH38:PZZ38 PPL38:PQD38 PFP38:PGH38 OVT38:OWL38 OLX38:OMP38 OCB38:OCT38 NSF38:NSX38 NIJ38:NJB38 MYN38:MZF38 MOR38:MPJ38 MEV38:MFN38 LUZ38:LVR38 LLD38:LLV38 LBH38:LBZ38 KRL38:KSD38 KHP38:KIH38 JXT38:JYL38 JNX38:JOP38 JEB38:JET38 IUF38:IUX38 IKJ38:ILB38 IAN38:IBF38 HQR38:HRJ38 HGV38:HHN38 GWZ38:GXR38 GND38:GNV38 GDH38:GDZ38 FTL38:FUD38 FJP38:FKH38 EZT38:FAL38 EPX38:EQP38 EGB38:EGT38 DWF38:DWX38 DMJ38:DNB38 DCN38:DDF38 CSR38:CTJ38 CIV38:CJN38 BYZ38:BZR38 BPD38:BPV38 BFH38:BFZ38 AVL38:AWD38 ALP38:AMH38 ABT38:ACL38 RX38:SP38 AG38:AY38 HQ38 WTU38 WJY38 WAC38 VQG38 VGK38 UWO38 UMS38 UCW38 TTA38 TJE38 SZI38 SPM38 SFQ38 RVU38 RLY38 RCC38 QSG38 QIK38 PYO38 POS38 PEW38 OVA38 OLE38 OBI38 NRM38 NHQ38 MXU38 MNY38 MEC38 LUG38 LKK38 LAO38 KQS38 KGW38 JXA38 JNE38 JDI38 ITM38 IJQ38 HZU38 HPY38 HGC38 GWG38 GMK38 GCO38 FSS38 FIW38 EZA38 EPE38 EFI38 DVM38 DLQ38 DBU38 CRY38 CIC38 BYG38 BOK38 BEO38 AUS38 AKW38 ABA38 RE38 HI38 WUC38 WKG38 WAK38 VQO38 VGS38 UWW38 UNA38 UDE38 TTI38 TJM38 SZQ38 SPU38 SFY38 RWC38 RMG38 RCK38 QSO38 QIS38 PYW38 PPA38 PFE38 OVI38 OLM38 OBQ38 NRU38 NHY38 MYC38 MOG38 MEK38 LUO38 LKS38 LAW38 KRA38 KHE38 JXI38 JNM38 JDQ38 ITU38 IJY38 IAC38 HQG38 HGK38 GWO38 GMS38 GCW38 FTA38 FJE38 EZI38 EPM38 EFQ38 DVU38 DLY38 DCC38 CSG38 CIK38 BYO38 BOS38 BEW38 AVA38 ALE38 ABI38 RM38 V38 HO38 WTS38 WJW38 WAA38 VQE38 VGI38 UWM38 UMQ38 UCU38 TSY38 TJC38 SZG38 SPK38 SFO38 RVS38 RLW38 RCA38 QSE38 QII38 PYM38 POQ38 PEU38 OUY38 OLC38 OBG38 NRK38 NHO38 MXS38 MNW38 MEA38 LUE38 LKI38 LAM38 KQQ38 KGU38 JWY38 JNC38 JDG38 ITK38 IJO38 HZS38 HPW38 HGA38 GWE38 GMI38 GCM38 FSQ38 FIU38 EYY38 EPC38 EFG38 DVK38 DLO38 DBS38 CRW38 CIA38 BYE38 BOI38 BEM38 AUQ38 AKU38 AAY38 RC38 HG38 D17:O17 WUA38 WKE38 WAI38 VQM38 VGQ38 UWU38 UMY38 UDC38 TTG38 TJK38 SZO38 SPS38 SFW38 RWA38 RME38 RCI38 QSM38 QIQ38 PYU38 POY38 PFC38 OVG38 OLK38 OBO38 NRS38 NHW38 MYA38 MOE38 MEI38 LUM38 LKQ38 LAU38 KQY38 KHC38 JXG38 JNK38 JDO38 ITS38 IJW38 IAA38 HQE38 HGI38 GWM38 GMQ38 GCU38 FSY38 FJC38 EZG38 EPK38 EFO38 DVS38 DLW38 DCA38 CSE38 CII38 BYM38 BOQ38 BEU38 AUY38 ALC38 ABG38 RK38 T38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8:Q38 D38:G38 I38:J38 N38 L38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8 HW38 RS38 ABO38 ALK38 AVG38 BFC38 BOY38 BYU38 CIQ38 CSM38 DCI38 DME38 DWA38 EFW38 EPS38 EZO38 FJK38 FTG38 GDC38 GMY38 GWU38 HGQ38 HQM38 IAI38 IKE38 IUA38 JDW38 JNS38 JXO38 KHK38 KRG38 LBC38 LKY38 LUU38 MEQ38 MOM38 MYI38 NIE38 NSA38 OBW38 OLS38 OVO38 PFK38 PPG38 PZC38 QIY38 QSU38 RCQ38 RMM38 RWI38 SGE38 SQA38 SZW38 TJS38 TTO38 UDK38 UNG38 UXC38 VGY38 VQU38 WAQ38 WKM38 WUI38 HF38 RB38 AAX38 AKT38 AUP38 BEL38 BOH38 BYD38 CHZ38 CRV38 DBR38 DLN38 DVJ38 EFF38 EPB38 EYX38 FIT38 FSP38 GCL38 GMH38 GWD38 HFZ38 HPV38 HZR38 IJN38 ITJ38 JDF38 JNB38 JWX38 KGT38 KQP38 LAL38 LKH38 LUD38 MDZ38 MNV38 MXR38 NHN38 NRJ38 OBF38 OLB38 OUX38 PET38 POP38 PYL38 QIH38 QSD38 RBZ38 RLV38 RVR38 SFN38 SPJ38 SZF38 TJB38 TSX38 UCT38 UMP38 UWL38 VGH38 VQD38 VZZ38 WJV38 WTR38 U38 HP38 RL38 ABH38 ALD38 AUZ38 BEV38 BOR38 BYN38 CIJ38 CSF38 DCB38 DLX38 DVT38 EFP38 EPL38 EZH38 FJD38 FSZ38 GCV38 GMR38 GWN38 HGJ38 HQF38 IAB38 IJX38 ITT38 JDP38 JNL38 JXH38 KHD38 KQZ38 LAV38 LKR38 LUN38 MEJ38 MOF38 MYB38 NHX38 NRT38 OBP38 OLL38 OVH38 PFD38 POZ38 PYV38 QIR38 QSN38 RCJ38 RMF38 RWB38 SFX38 SPT38 SZP38 TJL38 TTH38 UDD38 UMZ38 UWV38 VGR38 VQN38 WAJ38 WKF38 WUB38 HC38 QY38 AAU38 AKQ38 AUM38 BEI38 BOE38 BYA38 CHW38 CRS38 DBO38 DLK38 DVG38 EFC38 EOY38 EYU38 FIQ38 FSM38 GCI38 GME38 GWA38 HFW38 HPS38 HZO38 IJK38 ITG38 JDC38 JMY38 JWU38 KGQ38 KQM38 LAI38 LKE38 LUA38 MDW38 MNS38 MXO38 NHK38 NRG38 OBC38 OKY38 OUU38 PEQ38 POM38 PYI38 QIE38 QSA38 RBW38 RLS38 RVO38 SFK38 SPG38 SZC38 TIY38 TSU38 UCQ38 UMM38 UWI38 VGE38 VQA38 VZW38 WJS38 WTO38 HH38 RD38 AAZ38 AKV38 AUR38 BEN38 BOJ38 BYF38 CIB38 CRX38 DBT38 DLP38 DVL38 EFH38 EPD38 EYZ38 FIV38 FSR38 GCN38 GMJ38 GWF38 HGB38 HPX38 HZT38 IJP38 ITL38 JDH38 JND38 JWZ38 KGV38 KQR38 LAN38 LKJ38 LUF38 MEB38 MNX38 MXT38 NHP38 NRL38 OBH38 OLD38 OUZ38 PEV38 POR38 PYN38 QIJ38 QSF38 RCB38 RLX38 RVT38 SFP38 SPL38 SZH38 TJD38 TSZ38 UCV38 UMR38 UWN38 VGJ38 VQF38 WAB38 WJX38 WTT38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8:C38 BS38:GX38 KD38:QT38 TZ38:AAP38 ADV38:AKL38 ANR38:AUH38 AXN38:BED38 BHJ38:BNZ38 BRF38:BXV38 CBB38:CHR38 CKX38:CRN38 CUT38:DBJ38 DEP38:DLF38 DOL38:DVB38 DYH38:EEX38 EID38:EOT38 ERZ38:EYP38 FBV38:FIL38 FLR38:FSH38 FVN38:GCD38 GFJ38:GLZ38 GPF38:GVV38 GZB38:HFR38 HIX38:HPN38 HST38:HZJ38 ICP38:IJF38 IML38:ITB38 IWH38:JCX38 JGD38:JMT38 JPZ38:JWP38 JZV38:KGL38 KJR38:KQH38 KTN38:LAD38 LDJ38:LJZ38 LNF38:LTV38 LXB38:MDR38 MGX38:MNN38 MQT38:MXJ38 NAP38:NHF38 NKL38:NRB38 NUH38:OAX38 OED38:OKT38 ONZ38:OUP38 OXV38:PEL38 PHR38:POH38 PRN38:PYD38 QBJ38:QHZ38 QLF38:QRV38 QVB38:RBR38 REX38:RLN38 ROT38:RVJ38 RYP38:SFF38 SIL38:SPB38 SSH38:SYX38 TCD38:TIT38 TLZ38:TSP38 TVV38:UCL38 UFR38:UMH38 UPN38:UWD38 UZJ38:VFZ38 VJF38:VPV38 VTB38:VZR38 WCX38:WJN38 WMT38:WTJ38 WWP38:XFD38 AZ38 IU38 SQ38 ACM38 AMI38 AWE38 BGA38 BPW38 BZS38 CJO38 CTK38 DDG38 DNC38 DWY38 EGU38 EQQ38 FAM38 FKI38 FUE38 GEA38 GNW38 GXS38 HHO38 HRK38 IBG38 ILC38 IUY38 JEU38 JOQ38 JYM38 KII38 KSE38 LCA38 LLW38 LVS38 MFO38 MPK38 MZG38 NJC38 NSY38 OCU38 OMQ38 OWM38 PGI38 PQE38 QAA38 QJW38 QTS38 RDO38 RNK38 RXG38 SHC38 SQY38 TAU38 TKQ38 TUM38 UEI38 UOE38 UYA38 VHW38 VRS38 WBO38 WLK38 WVG38 AF38 IA38 RW38 ABS38 ALO38 AVK38 BFG38 BPC38 BYY38 CIU38 CSQ38 DCM38 DMI38 DWE38 EGA38 EPW38 EZS38 FJO38 FTK38 GDG38 GNC38 GWY38 HGU38 HQQ38 IAM38 IKI38 IUE38 JEA38 JNW38 JXS38 KHO38 KRK38 LBG38 LLC38 LUY38 MEU38 MOQ38 MYM38 NII38 NSE38 OCA38 OLW38 OVS38 PFO38 PPK38 PZG38 QJC38 QSY38 RCU38 RMQ38 RWM38 SGI38 SQE38 TAA38 TJW38 TTS38 UDO38 UNK38 UXG38 VHC38 VQY38 WAU38 WKQ38 WUM38 R38:S38 HM38:HN38 RI38:RJ38 ABE38:ABF38 ALA38:ALB38 AUW38:AUX38 BES38:BET38 BOO38:BOP38 BYK38:BYL38 CIG38:CIH38 CSC38:CSD38 DBY38:DBZ38 DLU38:DLV38 DVQ38:DVR38 EFM38:EFN38 EPI38:EPJ38 EZE38:EZF38 FJA38:FJB38 FSW38:FSX38 GCS38:GCT38 GMO38:GMP38 GWK38:GWL38 HGG38:HGH38 HQC38:HQD38 HZY38:HZZ38 IJU38:IJV38 ITQ38:ITR38 JDM38:JDN38 JNI38:JNJ38 JXE38:JXF38 KHA38:KHB38 KQW38:KQX38 LAS38:LAT38 LKO38:LKP38 LUK38:LUL38 MEG38:MEH38 MOC38:MOD38 MXY38:MXZ38 NHU38:NHV38 NRQ38:NRR38 OBM38:OBN38 OLI38:OLJ38 OVE38:OVF38 PFA38:PFB38 POW38:POX38 PYS38:PYT38 QIO38:QIP38 QSK38:QSL38 RCG38:RCH38 RMC38:RMD38 RVY38:RVZ38 SFU38:SFV38 SPQ38:SPR38 SZM38:SZN38 TJI38:TJJ38 TTE38:TTF38 UDA38:UDB38 UMW38:UMX38 UWS38:UWT38 VGO38:VGP38 VQK38:VQL38 WAG38:WAH38 WKC38:WKD38 WTY38:WTZ38 HJ38 RF38 ABB38 AKX38 AUT38 BEP38 BOL38 BYH38 CID38 CRZ38 DBV38 DLR38 DVN38 EFJ38 EPF38 EZB38 FIX38 FST38 GCP38 GML38 GWH38 HGD38 HPZ38 HZV38 IJR38 ITN38 JDJ38 JNF38 JXB38 KGX38 KQT38 LAP38 LKL38 LUH38 MED38 MNZ38 MXV38 NHR38 NRN38 OBJ38 OLF38 OVB38 PEX38 POT38 PYP38 QIL38 QSH38 RCD38 RLZ38 RVV38 SFR38 SPN38 SZJ38 TJF38 TTB38 UCX38 UMT38 UWP38 VGL38 VQH38 WAD38 WJZ38 WTV38 HR38 RN38 ABJ38 ALF38 AVB38 BEX38 BOT38 BYP38 CIL38 CSH38 DCD38 DLZ38 DVV38 EFR38 EPN38 EZJ38 FJF38 FTB38 GCX38 GMT38 GWP38 HGL38 HQH38 IAD38 IJZ38 ITV38 JDR38 JNN38 JXJ38 KHF38 KRB38 LAX38 LKT38 LUP38 MEL38 MOH38 MYD38 NHZ38 NRV38 OBR38 OLN38 OVJ38 PFF38 PPB38 PYX38 QIT38 QSP38 RCL38 RMH38 RWD38 SFZ38 SPV38 SZR38 TJN38 TTJ38 UDF38 UNB38 UWX38 VGT38 VQP38 WAL38 WKH38 WUD38 O38 BG28:BG37 AT28:AT37 W28:W38 Q28:Q37 Q18:Q26 BQ18:BQ26 AT18:AT26 W18:W26 BG18:BG26 BQ28:BQ37 K38 H38 M38"/>
  </dataValidations>
  <hyperlinks>
    <hyperlink ref="P32" r:id="rId1"/>
    <hyperlink ref="P33" r:id="rId2" display="http://www.town.tobe.ehime.jp/site/kihonsesaku/"/>
    <hyperlink ref="P18" r:id="rId3"/>
    <hyperlink ref="P22" r:id="rId4"/>
    <hyperlink ref="P25" r:id="rId5"/>
  </hyperlinks>
  <pageMargins left="0.39370078740157483" right="0.31496062992125984" top="0.38" bottom="0.39370078740157483" header="0.31496062992125984" footer="0.2"/>
  <pageSetup paperSize="9" scale="60" orientation="landscape" r:id="rId6"/>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2018-05-02T12:55:42Z</dcterms:modified>
</cp:coreProperties>
</file>