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'!$A$9:$FN$31</definedName>
    <definedName name="_xlnm._FilterDatabase" localSheetId="1" hidden="1">'調査票Ｃ、Ｄ、Ｅ '!$A$17:$BR$37</definedName>
    <definedName name="_xlnm.Print_Area" localSheetId="0">'調査票Ａ、Ｂ '!$D$1:$CX$38</definedName>
    <definedName name="_xlnm.Print_Area" localSheetId="1">'調査票Ｃ、Ｄ、Ｅ '!$A$1:$BQ$47</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BQ45" i="6" l="1"/>
  <c r="BP45" i="6"/>
  <c r="BO45" i="6"/>
  <c r="BN45" i="6"/>
  <c r="BM45" i="6"/>
  <c r="BL45" i="6"/>
  <c r="BK45" i="6"/>
  <c r="BJ45" i="6"/>
  <c r="BI45" i="6"/>
  <c r="BH45" i="6"/>
  <c r="BG45" i="6"/>
  <c r="BF45" i="6"/>
  <c r="BE45" i="6"/>
  <c r="BD45" i="6"/>
  <c r="BC45" i="6"/>
  <c r="BB45" i="6"/>
  <c r="BA45" i="6"/>
  <c r="AZ45" i="6"/>
  <c r="AY45" i="6"/>
  <c r="AX45" i="6"/>
  <c r="AW45" i="6"/>
  <c r="AV45" i="6"/>
  <c r="AU45" i="6"/>
  <c r="AT45" i="6"/>
  <c r="AS45" i="6"/>
  <c r="AR45" i="6"/>
  <c r="AQ45" i="6"/>
  <c r="AP45" i="6"/>
  <c r="AO45" i="6"/>
  <c r="AN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BQ44" i="6"/>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P39" i="6"/>
  <c r="BO39" i="6"/>
  <c r="BN39" i="6"/>
  <c r="BM39" i="6"/>
  <c r="BL39" i="6"/>
  <c r="BK39" i="6"/>
  <c r="BJ39" i="6"/>
  <c r="BI39" i="6"/>
  <c r="BH39" i="6"/>
  <c r="BF39" i="6"/>
  <c r="BE39" i="6"/>
  <c r="BD39" i="6"/>
  <c r="BC39" i="6"/>
  <c r="BB39" i="6"/>
  <c r="BA39" i="6"/>
  <c r="AZ39" i="6"/>
  <c r="AY39" i="6"/>
  <c r="AX39" i="6"/>
  <c r="AW39" i="6"/>
  <c r="AV39" i="6"/>
  <c r="AS39" i="6"/>
  <c r="AR39" i="6"/>
  <c r="AQ39" i="6"/>
  <c r="AP39" i="6"/>
  <c r="AO39" i="6"/>
  <c r="AN39" i="6"/>
  <c r="AL39" i="6"/>
  <c r="AK39" i="6"/>
  <c r="AJ39" i="6"/>
  <c r="AI39" i="6"/>
  <c r="AH39" i="6"/>
  <c r="AG39" i="6"/>
  <c r="AF39" i="6"/>
  <c r="AE39" i="6"/>
  <c r="AD39" i="6"/>
  <c r="AC39" i="6"/>
  <c r="AB39" i="6"/>
  <c r="AA39" i="6"/>
  <c r="Z39" i="6"/>
  <c r="Y39" i="6"/>
  <c r="V39" i="6"/>
  <c r="U39" i="6"/>
  <c r="T39" i="6"/>
  <c r="S39" i="6"/>
  <c r="R39" i="6"/>
  <c r="O39" i="6"/>
  <c r="N39" i="6"/>
  <c r="M39" i="6"/>
  <c r="L39" i="6"/>
  <c r="K39" i="6"/>
  <c r="J39" i="6"/>
  <c r="I39" i="6"/>
  <c r="H39" i="6"/>
  <c r="G39" i="6"/>
  <c r="F39" i="6"/>
  <c r="E39" i="6"/>
  <c r="D39" i="6"/>
  <c r="CX37" i="5"/>
  <c r="CW37" i="5"/>
  <c r="CV37" i="5"/>
  <c r="CU37" i="5"/>
  <c r="CT37" i="5"/>
  <c r="CS37" i="5"/>
  <c r="CR37" i="5"/>
  <c r="CQ37" i="5"/>
  <c r="CP37" i="5"/>
  <c r="CO37" i="5"/>
  <c r="CN37" i="5"/>
  <c r="CM37" i="5"/>
  <c r="CL37" i="5"/>
  <c r="CK37" i="5"/>
  <c r="CJ37" i="5"/>
  <c r="CI37" i="5"/>
  <c r="CH37" i="5"/>
  <c r="CG37" i="5"/>
  <c r="CF37" i="5"/>
  <c r="CE37" i="5"/>
  <c r="CD37" i="5"/>
  <c r="CC37" i="5"/>
  <c r="CB37" i="5"/>
  <c r="CA37" i="5"/>
  <c r="BZ37" i="5"/>
  <c r="BY37" i="5"/>
  <c r="BX37" i="5"/>
  <c r="BW37" i="5"/>
  <c r="BV37" i="5"/>
  <c r="BU37" i="5"/>
  <c r="BT37" i="5"/>
  <c r="BS37" i="5"/>
  <c r="BR37" i="5"/>
  <c r="BQ37" i="5"/>
  <c r="BP37" i="5"/>
  <c r="BO37" i="5"/>
  <c r="BN37" i="5"/>
  <c r="BM37" i="5"/>
  <c r="BL37" i="5"/>
  <c r="BK37" i="5"/>
  <c r="BJ37" i="5"/>
  <c r="BI37" i="5"/>
  <c r="BH37"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1" i="5"/>
  <c r="CW31" i="5"/>
  <c r="CU31" i="5"/>
  <c r="CT31" i="5"/>
  <c r="CS31" i="5"/>
  <c r="CR31" i="5"/>
  <c r="CQ31" i="5"/>
  <c r="CP31" i="5"/>
  <c r="CO31" i="5"/>
  <c r="CN31" i="5"/>
  <c r="CM31" i="5"/>
  <c r="CL31" i="5"/>
  <c r="CK31" i="5"/>
  <c r="CJ31" i="5"/>
  <c r="CH31" i="5"/>
  <c r="CG31" i="5"/>
  <c r="CF31" i="5"/>
  <c r="CE31" i="5"/>
  <c r="CD31" i="5"/>
  <c r="CC31" i="5"/>
  <c r="CB31" i="5"/>
  <c r="CA31" i="5"/>
  <c r="BY31" i="5"/>
  <c r="BX31" i="5"/>
  <c r="BW31" i="5"/>
  <c r="BV31" i="5"/>
  <c r="BU31" i="5"/>
  <c r="BS31" i="5"/>
  <c r="BR31" i="5"/>
  <c r="BQ31" i="5"/>
  <c r="BN31" i="5"/>
  <c r="BM31" i="5"/>
  <c r="BL31" i="5"/>
  <c r="BK31" i="5"/>
  <c r="BJ31" i="5"/>
  <c r="BI31" i="5"/>
  <c r="BH31"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D31" i="5"/>
  <c r="AC31" i="5"/>
  <c r="AB31" i="5"/>
  <c r="Z31" i="5"/>
  <c r="Y31" i="5"/>
  <c r="X31" i="5"/>
  <c r="V31" i="5"/>
  <c r="U31" i="5"/>
  <c r="T31" i="5"/>
  <c r="S31" i="5"/>
  <c r="Q31" i="5"/>
  <c r="P31" i="5"/>
  <c r="O31" i="5"/>
  <c r="M31" i="5"/>
  <c r="K31" i="5"/>
  <c r="I31" i="5"/>
  <c r="AM45" i="6"/>
  <c r="AM39" i="6"/>
</calcChain>
</file>

<file path=xl/sharedStrings.xml><?xml version="1.0" encoding="utf-8"?>
<sst xmlns="http://schemas.openxmlformats.org/spreadsheetml/2006/main" count="491" uniqueCount="308">
  <si>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</si>
  <si>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</si>
  <si>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</si>
  <si>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</si>
  <si>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</si>
  <si>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</si>
  <si>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</si>
  <si>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</si>
  <si>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</si>
  <si>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</si>
  <si>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</si>
  <si>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</si>
  <si>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</si>
  <si>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</si>
  <si>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</si>
  <si>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</si>
  <si>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</si>
  <si>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</si>
  <si>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</si>
  <si>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</si>
  <si>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</si>
  <si>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</si>
  <si>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</si>
  <si>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</si>
  <si>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</si>
  <si>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</si>
  <si>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</si>
  <si>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</si>
  <si>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</si>
  <si>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</si>
  <si>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</si>
  <si>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</si>
  <si>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</si>
  <si>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</si>
  <si>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</si>
  <si>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</si>
  <si>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</si>
  <si>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</si>
  <si>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</si>
  <si>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</si>
  <si>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</si>
  <si>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</si>
  <si>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</si>
  <si>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</si>
  <si>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</si>
  <si>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</si>
  <si>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</si>
  <si>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</si>
  <si>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</si>
  <si>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</si>
  <si>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</si>
  <si>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</si>
  <si>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</si>
  <si>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</si>
  <si>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</si>
  <si>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</si>
  <si>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</si>
  <si>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</si>
  <si>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</si>
  <si>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</si>
  <si>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</si>
  <si>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</si>
  <si>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</si>
  <si>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</si>
  <si>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</si>
  <si>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</si>
  <si>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</si>
  <si>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</si>
  <si>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</si>
  <si>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</si>
  <si>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</si>
  <si>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</si>
  <si>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</si>
  <si>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</si>
  <si>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</si>
  <si>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</si>
  <si>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</si>
  <si>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</si>
  <si>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</si>
  <si>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</si>
  <si>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</si>
  <si>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</si>
  <si>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</si>
  <si>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</si>
  <si>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</si>
  <si>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</si>
  <si>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</si>
  <si>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</si>
  <si>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</si>
  <si>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</si>
  <si>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</si>
  <si>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</si>
  <si>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</si>
  <si>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</si>
  <si>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</si>
  <si>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</si>
  <si>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</si>
  <si>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</si>
  <si>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</si>
  <si>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</si>
  <si>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</si>
  <si>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</si>
  <si>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</si>
  <si>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</si>
  <si>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</si>
  <si>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</si>
  <si>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</si>
  <si>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</si>
  <si>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</si>
  <si>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</si>
  <si>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</si>
  <si>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</si>
  <si>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</si>
  <si>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</si>
  <si>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</si>
  <si>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</si>
  <si>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</si>
  <si>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</si>
  <si>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</si>
  <si>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</si>
  <si>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</si>
  <si>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</si>
  <si>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</si>
  <si>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</si>
  <si>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</si>
  <si>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</si>
  <si>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</si>
  <si>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</si>
  <si>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</si>
  <si>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</si>
  <si>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</si>
  <si>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</si>
  <si>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</si>
  <si>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</si>
  <si>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</si>
  <si>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</si>
  <si>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</si>
  <si>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</si>
  <si>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</si>
  <si>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</si>
  <si>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</si>
  <si>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</si>
  <si>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</si>
  <si>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</si>
  <si>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</si>
  <si>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</si>
  <si>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</si>
  <si>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</si>
  <si>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</si>
  <si>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</si>
  <si>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</si>
  <si>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</si>
  <si>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</si>
  <si>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</si>
  <si>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</si>
  <si>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</si>
  <si>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</si>
  <si>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</si>
  <si>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</si>
  <si>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</si>
  <si>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</si>
  <si>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</si>
  <si>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</si>
  <si>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</si>
  <si>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</si>
  <si>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</si>
  <si>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</si>
  <si>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</si>
  <si>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</si>
  <si>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</si>
  <si>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</si>
  <si>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</si>
  <si>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</si>
  <si>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</si>
  <si>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税理士</t>
    <rPh sb="0" eb="3">
      <t>ゼイリシ</t>
    </rPh>
    <phoneticPr fontId="1"/>
  </si>
  <si>
    <t>決裁</t>
    <rPh sb="0" eb="2">
      <t>ケッサイ</t>
    </rPh>
    <phoneticPr fontId="1"/>
  </si>
  <si>
    <t>マニュアル</t>
    <phoneticPr fontId="1"/>
  </si>
  <si>
    <t>佐賀市</t>
    <rPh sb="0" eb="3">
      <t>サガシ</t>
    </rPh>
    <phoneticPr fontId="1"/>
  </si>
  <si>
    <t>研究中</t>
    <rPh sb="0" eb="3">
      <t>ケンキュウチュウ</t>
    </rPh>
    <phoneticPr fontId="1"/>
  </si>
  <si>
    <t>唐津市</t>
    <rPh sb="0" eb="3">
      <t>カラツシ</t>
    </rPh>
    <phoneticPr fontId="1"/>
  </si>
  <si>
    <t>施策を構成する事務事業の優先順位づけ</t>
    <rPh sb="0" eb="2">
      <t>セサク</t>
    </rPh>
    <rPh sb="3" eb="5">
      <t>コウセイ</t>
    </rPh>
    <rPh sb="7" eb="9">
      <t>ジム</t>
    </rPh>
    <rPh sb="9" eb="11">
      <t>ジギョウ</t>
    </rPh>
    <rPh sb="12" eb="14">
      <t>ユウセン</t>
    </rPh>
    <rPh sb="14" eb="16">
      <t>ジュンイ</t>
    </rPh>
    <phoneticPr fontId="1"/>
  </si>
  <si>
    <t>鳥栖市</t>
    <rPh sb="0" eb="3">
      <t>トスシ</t>
    </rPh>
    <phoneticPr fontId="1"/>
  </si>
  <si>
    <t>現在、内部評価の確立を行っている段階のため</t>
    <rPh sb="0" eb="2">
      <t>ゲンザイ</t>
    </rPh>
    <rPh sb="3" eb="5">
      <t>ナイブ</t>
    </rPh>
    <rPh sb="5" eb="7">
      <t>ヒョウカ</t>
    </rPh>
    <rPh sb="8" eb="10">
      <t>カクリツ</t>
    </rPh>
    <rPh sb="11" eb="12">
      <t>オコナ</t>
    </rPh>
    <rPh sb="16" eb="18">
      <t>ダンカイ</t>
    </rPh>
    <phoneticPr fontId="1"/>
  </si>
  <si>
    <t>多久市</t>
    <rPh sb="0" eb="3">
      <t>タクシ</t>
    </rPh>
    <phoneticPr fontId="1"/>
  </si>
  <si>
    <t>外部評価については未検討</t>
    <rPh sb="0" eb="2">
      <t>ガイブ</t>
    </rPh>
    <rPh sb="2" eb="4">
      <t>ヒョウカ</t>
    </rPh>
    <rPh sb="9" eb="12">
      <t>ミケントウ</t>
    </rPh>
    <phoneticPr fontId="1"/>
  </si>
  <si>
    <t>伊万里市</t>
    <rPh sb="0" eb="4">
      <t>イマリシ</t>
    </rPh>
    <phoneticPr fontId="1"/>
  </si>
  <si>
    <t>１　会計士</t>
    <rPh sb="2" eb="4">
      <t>カイケイ</t>
    </rPh>
    <rPh sb="4" eb="5">
      <t>シ</t>
    </rPh>
    <phoneticPr fontId="1"/>
  </si>
  <si>
    <t>武雄市</t>
    <rPh sb="0" eb="3">
      <t>タケオシ</t>
    </rPh>
    <phoneticPr fontId="1"/>
  </si>
  <si>
    <t>内部資料</t>
    <rPh sb="0" eb="2">
      <t>ナイブ</t>
    </rPh>
    <rPh sb="2" eb="4">
      <t>シリョウ</t>
    </rPh>
    <phoneticPr fontId="1"/>
  </si>
  <si>
    <t>評価の迅速化と効率化のため</t>
    <rPh sb="0" eb="2">
      <t>ヒョウカ</t>
    </rPh>
    <rPh sb="3" eb="6">
      <t>ジンソクカ</t>
    </rPh>
    <rPh sb="7" eb="10">
      <t>コウリツカ</t>
    </rPh>
    <phoneticPr fontId="1"/>
  </si>
  <si>
    <t>必要性、妥当性、効率性について総合的に評価</t>
    <rPh sb="0" eb="3">
      <t>ヒツヨウセイ</t>
    </rPh>
    <rPh sb="4" eb="7">
      <t>ダトウセイ</t>
    </rPh>
    <rPh sb="8" eb="11">
      <t>コウリツセイ</t>
    </rPh>
    <rPh sb="15" eb="18">
      <t>ソウゴウテキ</t>
    </rPh>
    <rPh sb="19" eb="21">
      <t>ヒョウカ</t>
    </rPh>
    <phoneticPr fontId="1"/>
  </si>
  <si>
    <t>鹿島市</t>
    <rPh sb="0" eb="3">
      <t>カシマシ</t>
    </rPh>
    <phoneticPr fontId="1"/>
  </si>
  <si>
    <t>小城市</t>
    <rPh sb="0" eb="3">
      <t>オギシ</t>
    </rPh>
    <phoneticPr fontId="1"/>
  </si>
  <si>
    <t>外部評価の準備段階であるため</t>
    <rPh sb="0" eb="2">
      <t>ガイブ</t>
    </rPh>
    <rPh sb="2" eb="4">
      <t>ヒョウカ</t>
    </rPh>
    <rPh sb="5" eb="7">
      <t>ジュンビ</t>
    </rPh>
    <rPh sb="7" eb="9">
      <t>ダンカイ</t>
    </rPh>
    <phoneticPr fontId="1"/>
  </si>
  <si>
    <t>嬉野市</t>
    <rPh sb="0" eb="3">
      <t>ウレシノシ</t>
    </rPh>
    <phoneticPr fontId="1"/>
  </si>
  <si>
    <t>神埼市</t>
    <rPh sb="0" eb="3">
      <t>カンザキシ</t>
    </rPh>
    <phoneticPr fontId="1"/>
  </si>
  <si>
    <t>外部評価を行う必要性が認められないため</t>
    <rPh sb="0" eb="2">
      <t>ガイブ</t>
    </rPh>
    <rPh sb="2" eb="4">
      <t>ヒョウカ</t>
    </rPh>
    <rPh sb="5" eb="6">
      <t>オコナ</t>
    </rPh>
    <rPh sb="7" eb="10">
      <t>ヒツヨウセイ</t>
    </rPh>
    <rPh sb="11" eb="12">
      <t>ミト</t>
    </rPh>
    <phoneticPr fontId="1"/>
  </si>
  <si>
    <t>吉野ヶ里町</t>
    <rPh sb="0" eb="5">
      <t>ヨシノガリチョウ</t>
    </rPh>
    <phoneticPr fontId="1"/>
  </si>
  <si>
    <t>基山町</t>
    <rPh sb="0" eb="3">
      <t>キヤマチョウ</t>
    </rPh>
    <phoneticPr fontId="1"/>
  </si>
  <si>
    <t>外部評価導入を検討中</t>
    <rPh sb="0" eb="2">
      <t>ガイブ</t>
    </rPh>
    <rPh sb="2" eb="4">
      <t>ヒョウカ</t>
    </rPh>
    <rPh sb="4" eb="6">
      <t>ドウニュウ</t>
    </rPh>
    <rPh sb="7" eb="9">
      <t>ケントウ</t>
    </rPh>
    <rPh sb="9" eb="10">
      <t>チュウ</t>
    </rPh>
    <phoneticPr fontId="1"/>
  </si>
  <si>
    <t>上峰町</t>
    <rPh sb="0" eb="3">
      <t>カミミネチョウ</t>
    </rPh>
    <phoneticPr fontId="1"/>
  </si>
  <si>
    <t>みやき町</t>
    <rPh sb="3" eb="4">
      <t>マチ</t>
    </rPh>
    <phoneticPr fontId="1"/>
  </si>
  <si>
    <t>玄海町</t>
    <rPh sb="0" eb="3">
      <t>ゲンカイチョウ</t>
    </rPh>
    <phoneticPr fontId="1"/>
  </si>
  <si>
    <t>予算査定等内部での使用のみを想定しているため</t>
    <rPh sb="0" eb="2">
      <t>ヨサン</t>
    </rPh>
    <rPh sb="2" eb="4">
      <t>サテイ</t>
    </rPh>
    <rPh sb="4" eb="5">
      <t>トウ</t>
    </rPh>
    <rPh sb="5" eb="7">
      <t>ナイブ</t>
    </rPh>
    <rPh sb="9" eb="11">
      <t>シヨウ</t>
    </rPh>
    <rPh sb="14" eb="16">
      <t>ソウテイ</t>
    </rPh>
    <phoneticPr fontId="1"/>
  </si>
  <si>
    <t>有田町</t>
    <rPh sb="0" eb="2">
      <t>アリタ</t>
    </rPh>
    <rPh sb="2" eb="3">
      <t>チョウ</t>
    </rPh>
    <phoneticPr fontId="1"/>
  </si>
  <si>
    <t>外部有識者などの人材の確保が困難であるため。</t>
    <rPh sb="0" eb="2">
      <t>ガイブ</t>
    </rPh>
    <rPh sb="2" eb="5">
      <t>ユウシキシャ</t>
    </rPh>
    <rPh sb="8" eb="10">
      <t>ジンザイ</t>
    </rPh>
    <rPh sb="11" eb="13">
      <t>カクホ</t>
    </rPh>
    <rPh sb="14" eb="16">
      <t>コンナン</t>
    </rPh>
    <phoneticPr fontId="1"/>
  </si>
  <si>
    <t>大町町</t>
    <rPh sb="0" eb="3">
      <t>オオマチチョウ</t>
    </rPh>
    <phoneticPr fontId="1"/>
  </si>
  <si>
    <t>江北町</t>
    <rPh sb="0" eb="3">
      <t>コウホクマチ</t>
    </rPh>
    <phoneticPr fontId="1"/>
  </si>
  <si>
    <t>白石町</t>
    <rPh sb="0" eb="2">
      <t>シロイシ</t>
    </rPh>
    <rPh sb="2" eb="3">
      <t>チョウ</t>
    </rPh>
    <phoneticPr fontId="1"/>
  </si>
  <si>
    <t>業務の一部として実施</t>
    <rPh sb="0" eb="2">
      <t>ギョウム</t>
    </rPh>
    <rPh sb="3" eb="5">
      <t>イチブ</t>
    </rPh>
    <rPh sb="8" eb="10">
      <t>ジッシ</t>
    </rPh>
    <phoneticPr fontId="1"/>
  </si>
  <si>
    <t>参考資料としての位置付けのため</t>
    <rPh sb="0" eb="2">
      <t>サンコウ</t>
    </rPh>
    <rPh sb="2" eb="4">
      <t>シリョウ</t>
    </rPh>
    <rPh sb="8" eb="11">
      <t>イチヅ</t>
    </rPh>
    <phoneticPr fontId="1"/>
  </si>
  <si>
    <t>太良町</t>
    <rPh sb="0" eb="3">
      <t>タラチョウ</t>
    </rPh>
    <phoneticPr fontId="1"/>
  </si>
  <si>
    <t>内部指針</t>
    <rPh sb="0" eb="2">
      <t>ナイブ</t>
    </rPh>
    <rPh sb="2" eb="4">
      <t>シシン</t>
    </rPh>
    <phoneticPr fontId="1"/>
  </si>
  <si>
    <t>職員体制が取れない</t>
    <rPh sb="0" eb="2">
      <t>ショクイン</t>
    </rPh>
    <rPh sb="2" eb="4">
      <t>タイセイ</t>
    </rPh>
    <rPh sb="5" eb="6">
      <t>ト</t>
    </rPh>
    <phoneticPr fontId="1"/>
  </si>
  <si>
    <t>https://www.city.saga.lg.jp/main/15667.html</t>
  </si>
  <si>
    <t>評価方法の見直しにより、政策及び事務事業を評価対象外としたため</t>
    <rPh sb="0" eb="2">
      <t>ヒョウカ</t>
    </rPh>
    <rPh sb="2" eb="4">
      <t>ホウホウ</t>
    </rPh>
    <rPh sb="5" eb="7">
      <t>ミナオ</t>
    </rPh>
    <rPh sb="12" eb="14">
      <t>セイサク</t>
    </rPh>
    <rPh sb="14" eb="15">
      <t>オヨ</t>
    </rPh>
    <rPh sb="16" eb="18">
      <t>ジム</t>
    </rPh>
    <rPh sb="18" eb="20">
      <t>ジギョウ</t>
    </rPh>
    <rPh sb="21" eb="23">
      <t>ヒョウカ</t>
    </rPh>
    <rPh sb="23" eb="26">
      <t>タイショウガイ</t>
    </rPh>
    <phoneticPr fontId="1"/>
  </si>
  <si>
    <t>http://www.city.tosu.lg.jp/Category21-2-8.htm</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</si>
  <si>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</si>
  <si>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</si>
  <si>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</si>
  <si>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</si>
  <si>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</si>
  <si>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</si>
  <si>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</si>
  <si>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</si>
  <si>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</si>
  <si>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</si>
  <si>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</si>
  <si>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</si>
  <si>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</si>
  <si>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</si>
  <si>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</si>
  <si>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</si>
  <si>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</si>
  <si>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</si>
  <si>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</si>
  <si>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</si>
  <si>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</si>
  <si>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</si>
  <si>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</si>
  <si>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</si>
  <si>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</si>
  <si>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</si>
  <si>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</si>
  <si>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</si>
  <si>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</si>
  <si>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</si>
  <si>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</si>
  <si>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</si>
  <si>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</si>
  <si>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</si>
  <si>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</si>
  <si>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</si>
  <si>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</si>
  <si>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</si>
  <si>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</si>
  <si>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</si>
  <si>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</si>
  <si>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</si>
  <si>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</si>
  <si>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アカウンタビリティ</t>
    <phoneticPr fontId="1"/>
  </si>
  <si>
    <t>http://www.city.imari.saga.jp/2632.htm</t>
    <phoneticPr fontId="1"/>
  </si>
  <si>
    <t>http://www.town.kiyama.lg.jp/soshiki/6/6217.html</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</si>
  <si>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</si>
  <si>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</si>
  <si>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</si>
  <si>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</si>
  <si>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</si>
  <si>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https://www.city.karatsu.lg.jp/kikaku/shise/shisaku/gyouseihyouka-minaosi.html</t>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</si>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</sst>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1">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6" fillId="9" borderId="2"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49" fontId="26"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6"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y.karatsu.lg.jp/kikaku/shise/shisaku/gyouseihyouka-minaosi.html" TargetMode="External"/><Relationship Id="rId2" Type="http://schemas.openxmlformats.org/officeDocument/2006/relationships/hyperlink" Target="http://www.town.kiyama.lg.jp/soshiki/6/6217.html" TargetMode="External"/><Relationship Id="rId1" Type="http://schemas.openxmlformats.org/officeDocument/2006/relationships/hyperlink" Target="http://www.city.imari.saga.jp/2632.ht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8"/>
  <sheetViews>
    <sheetView tabSelected="1" view="pageBreakPreview" topLeftCell="D1" zoomScale="80" zoomScaleNormal="70" zoomScaleSheetLayoutView="80" workbookViewId="0">
      <pane xSplit="5" topLeftCell="I1" activePane="topRight" state="frozen"/>
      <selection activeCell="D1" sqref="D1"/>
      <selection pane="topRight" activeCell="J23" sqref="J23"/>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5"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44140625" style="15" customWidth="1"/>
    <col min="103" max="16384" width="5.77734375" style="15"/>
  </cols>
  <sheetData>
    <row r="1" spans="1:170" s="2" customFormat="1" ht="30" customHeight="1">
      <c r="A1" s="48"/>
      <c r="B1" s="48"/>
      <c r="C1" s="48"/>
      <c r="D1" s="192" t="s">
        <v>307</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52"/>
      <c r="B2" s="153"/>
      <c r="C2" s="153"/>
      <c r="D2" s="153"/>
      <c r="E2" s="153"/>
      <c r="F2" s="153"/>
      <c r="G2" s="153"/>
      <c r="H2" s="154"/>
      <c r="I2" s="155" t="s">
        <v>269</v>
      </c>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7"/>
      <c r="BP2" s="198"/>
      <c r="BQ2" s="155" t="s">
        <v>270</v>
      </c>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7"/>
    </row>
    <row r="3" spans="1:170" s="13" customFormat="1" ht="51" customHeight="1">
      <c r="A3" s="80" t="s">
        <v>123</v>
      </c>
      <c r="B3" s="80"/>
      <c r="C3" s="80"/>
      <c r="D3" s="124" t="s">
        <v>123</v>
      </c>
      <c r="E3" s="124" t="s">
        <v>115</v>
      </c>
      <c r="F3" s="80"/>
      <c r="G3" s="80"/>
      <c r="H3" s="124" t="s">
        <v>116</v>
      </c>
      <c r="I3" s="158" t="s">
        <v>271</v>
      </c>
      <c r="J3" s="159"/>
      <c r="K3" s="159"/>
      <c r="L3" s="159"/>
      <c r="M3" s="159"/>
      <c r="N3" s="159"/>
      <c r="O3" s="159"/>
      <c r="P3" s="159"/>
      <c r="Q3" s="159"/>
      <c r="R3" s="160"/>
      <c r="S3" s="146" t="s">
        <v>272</v>
      </c>
      <c r="T3" s="146"/>
      <c r="U3" s="146"/>
      <c r="V3" s="146"/>
      <c r="W3" s="146"/>
      <c r="X3" s="146" t="s">
        <v>273</v>
      </c>
      <c r="Y3" s="146"/>
      <c r="Z3" s="146"/>
      <c r="AA3" s="146"/>
      <c r="AB3" s="149" t="s">
        <v>274</v>
      </c>
      <c r="AC3" s="150"/>
      <c r="AD3" s="150"/>
      <c r="AE3" s="151"/>
      <c r="AF3" s="161" t="s">
        <v>275</v>
      </c>
      <c r="AG3" s="162"/>
      <c r="AH3" s="161" t="s">
        <v>276</v>
      </c>
      <c r="AI3" s="162"/>
      <c r="AJ3" s="149" t="s">
        <v>277</v>
      </c>
      <c r="AK3" s="150"/>
      <c r="AL3" s="150"/>
      <c r="AM3" s="150"/>
      <c r="AN3" s="150"/>
      <c r="AO3" s="150"/>
      <c r="AP3" s="150"/>
      <c r="AQ3" s="150"/>
      <c r="AR3" s="163" t="s">
        <v>278</v>
      </c>
      <c r="AS3" s="164"/>
      <c r="AT3" s="164" t="s">
        <v>279</v>
      </c>
      <c r="AU3" s="164"/>
      <c r="AV3" s="164"/>
      <c r="AW3" s="149" t="s">
        <v>280</v>
      </c>
      <c r="AX3" s="170"/>
      <c r="AY3" s="170"/>
      <c r="AZ3" s="171"/>
      <c r="BA3" s="172" t="s">
        <v>281</v>
      </c>
      <c r="BB3" s="173"/>
      <c r="BC3" s="172" t="s">
        <v>282</v>
      </c>
      <c r="BD3" s="173"/>
      <c r="BE3" s="146" t="s">
        <v>283</v>
      </c>
      <c r="BF3" s="146"/>
      <c r="BG3" s="146"/>
      <c r="BH3" s="146"/>
      <c r="BI3" s="146"/>
      <c r="BJ3" s="146"/>
      <c r="BK3" s="146"/>
      <c r="BL3" s="146"/>
      <c r="BM3" s="146"/>
      <c r="BN3" s="146"/>
      <c r="BO3" s="146"/>
      <c r="BP3" s="97"/>
      <c r="BQ3" s="147" t="s">
        <v>284</v>
      </c>
      <c r="BR3" s="148"/>
      <c r="BS3" s="148"/>
      <c r="BT3" s="148"/>
      <c r="BU3" s="147" t="s">
        <v>285</v>
      </c>
      <c r="BV3" s="148"/>
      <c r="BW3" s="148"/>
      <c r="BX3" s="148"/>
      <c r="BY3" s="148"/>
      <c r="BZ3" s="148"/>
      <c r="CA3" s="147" t="s">
        <v>286</v>
      </c>
      <c r="CB3" s="147"/>
      <c r="CC3" s="147"/>
      <c r="CD3" s="147"/>
      <c r="CE3" s="147"/>
      <c r="CF3" s="147"/>
      <c r="CG3" s="147"/>
      <c r="CH3" s="147"/>
      <c r="CI3" s="147"/>
      <c r="CJ3" s="167" t="s">
        <v>287</v>
      </c>
      <c r="CK3" s="168"/>
      <c r="CL3" s="167" t="s">
        <v>288</v>
      </c>
      <c r="CM3" s="168"/>
      <c r="CN3" s="169"/>
      <c r="CO3" s="163" t="s">
        <v>289</v>
      </c>
      <c r="CP3" s="164"/>
      <c r="CQ3" s="164"/>
      <c r="CR3" s="158" t="s">
        <v>290</v>
      </c>
      <c r="CS3" s="159"/>
      <c r="CT3" s="159"/>
      <c r="CU3" s="159"/>
      <c r="CV3" s="165"/>
      <c r="CW3" s="166" t="s">
        <v>291</v>
      </c>
      <c r="CX3" s="147"/>
    </row>
    <row r="4" spans="1:170" s="2" customFormat="1" ht="13.8" customHeight="1">
      <c r="A4" s="134"/>
      <c r="B4" s="80"/>
      <c r="C4" s="80"/>
      <c r="D4" s="142"/>
      <c r="E4" s="142"/>
      <c r="F4" s="77"/>
      <c r="G4" s="77"/>
      <c r="H4" s="142"/>
      <c r="I4" s="132" t="s">
        <v>132</v>
      </c>
      <c r="J4" s="110"/>
      <c r="K4" s="110"/>
      <c r="L4" s="110"/>
      <c r="M4" s="110"/>
      <c r="N4" s="110"/>
      <c r="O4" s="110"/>
      <c r="P4" s="110"/>
      <c r="Q4" s="111"/>
      <c r="R4" s="144" t="s">
        <v>124</v>
      </c>
      <c r="S4" s="134" t="s">
        <v>1</v>
      </c>
      <c r="T4" s="134" t="s">
        <v>2</v>
      </c>
      <c r="U4" s="131" t="s">
        <v>3</v>
      </c>
      <c r="V4" s="131" t="s">
        <v>4</v>
      </c>
      <c r="W4" s="131" t="s">
        <v>5</v>
      </c>
      <c r="X4" s="134" t="s">
        <v>1</v>
      </c>
      <c r="Y4" s="134" t="s">
        <v>2</v>
      </c>
      <c r="Z4" s="131" t="s">
        <v>3</v>
      </c>
      <c r="AA4" s="131" t="s">
        <v>4</v>
      </c>
      <c r="AB4" s="118" t="s">
        <v>65</v>
      </c>
      <c r="AC4" s="118" t="s">
        <v>66</v>
      </c>
      <c r="AD4" s="118" t="s">
        <v>120</v>
      </c>
      <c r="AE4" s="139"/>
      <c r="AF4" s="118" t="s">
        <v>65</v>
      </c>
      <c r="AG4" s="118" t="s">
        <v>66</v>
      </c>
      <c r="AH4" s="118" t="s">
        <v>65</v>
      </c>
      <c r="AI4" s="137" t="s">
        <v>66</v>
      </c>
      <c r="AJ4" s="134" t="s">
        <v>7</v>
      </c>
      <c r="AK4" s="138"/>
      <c r="AL4" s="134" t="s">
        <v>105</v>
      </c>
      <c r="AM4" s="138"/>
      <c r="AN4" s="134" t="s">
        <v>141</v>
      </c>
      <c r="AO4" s="138"/>
      <c r="AP4" s="138"/>
      <c r="AQ4" s="138"/>
      <c r="AR4" s="134" t="s">
        <v>1</v>
      </c>
      <c r="AS4" s="131" t="s">
        <v>57</v>
      </c>
      <c r="AT4" s="134" t="s">
        <v>1</v>
      </c>
      <c r="AU4" s="134" t="s">
        <v>2</v>
      </c>
      <c r="AV4" s="131" t="s">
        <v>3</v>
      </c>
      <c r="AW4" s="134" t="s">
        <v>1</v>
      </c>
      <c r="AX4" s="134" t="s">
        <v>2</v>
      </c>
      <c r="AY4" s="131" t="s">
        <v>3</v>
      </c>
      <c r="AZ4" s="131" t="s">
        <v>4</v>
      </c>
      <c r="BA4" s="134" t="s">
        <v>1</v>
      </c>
      <c r="BB4" s="131" t="s">
        <v>2</v>
      </c>
      <c r="BC4" s="118" t="s">
        <v>1</v>
      </c>
      <c r="BD4" s="119" t="s">
        <v>2</v>
      </c>
      <c r="BE4" s="134" t="s">
        <v>1</v>
      </c>
      <c r="BF4" s="134" t="s">
        <v>2</v>
      </c>
      <c r="BG4" s="131" t="s">
        <v>3</v>
      </c>
      <c r="BH4" s="131" t="s">
        <v>4</v>
      </c>
      <c r="BI4" s="131" t="s">
        <v>5</v>
      </c>
      <c r="BJ4" s="134" t="s">
        <v>6</v>
      </c>
      <c r="BK4" s="131" t="s">
        <v>9</v>
      </c>
      <c r="BL4" s="131" t="s">
        <v>10</v>
      </c>
      <c r="BM4" s="131" t="s">
        <v>11</v>
      </c>
      <c r="BN4" s="131" t="s">
        <v>73</v>
      </c>
      <c r="BO4" s="131" t="s">
        <v>74</v>
      </c>
      <c r="BP4" s="199"/>
      <c r="BQ4" s="132" t="s">
        <v>132</v>
      </c>
      <c r="BR4" s="110"/>
      <c r="BS4" s="110"/>
      <c r="BT4" s="124" t="s">
        <v>133</v>
      </c>
      <c r="BU4" s="134" t="s">
        <v>1</v>
      </c>
      <c r="BV4" s="134" t="s">
        <v>2</v>
      </c>
      <c r="BW4" s="131" t="s">
        <v>3</v>
      </c>
      <c r="BX4" s="131" t="s">
        <v>4</v>
      </c>
      <c r="BY4" s="131" t="s">
        <v>5</v>
      </c>
      <c r="BZ4" s="131" t="s">
        <v>155</v>
      </c>
      <c r="CA4" s="118" t="s">
        <v>1</v>
      </c>
      <c r="CB4" s="118" t="s">
        <v>2</v>
      </c>
      <c r="CC4" s="127" t="s">
        <v>3</v>
      </c>
      <c r="CD4" s="117" t="s">
        <v>4</v>
      </c>
      <c r="CE4" s="117" t="s">
        <v>5</v>
      </c>
      <c r="CF4" s="128" t="s">
        <v>126</v>
      </c>
      <c r="CG4" s="118" t="s">
        <v>158</v>
      </c>
      <c r="CH4" s="118" t="s">
        <v>159</v>
      </c>
      <c r="CI4" s="127" t="s">
        <v>160</v>
      </c>
      <c r="CJ4" s="118" t="s">
        <v>1</v>
      </c>
      <c r="CK4" s="119" t="s">
        <v>2</v>
      </c>
      <c r="CL4" s="118" t="s">
        <v>1</v>
      </c>
      <c r="CM4" s="119" t="s">
        <v>2</v>
      </c>
      <c r="CN4" s="127" t="s">
        <v>3</v>
      </c>
      <c r="CO4" s="118" t="s">
        <v>1</v>
      </c>
      <c r="CP4" s="119" t="s">
        <v>2</v>
      </c>
      <c r="CQ4" s="127" t="s">
        <v>3</v>
      </c>
      <c r="CR4" s="118" t="s">
        <v>1</v>
      </c>
      <c r="CS4" s="118" t="s">
        <v>2</v>
      </c>
      <c r="CT4" s="127" t="s">
        <v>3</v>
      </c>
      <c r="CU4" s="117" t="s">
        <v>4</v>
      </c>
      <c r="CV4" s="117" t="s">
        <v>5</v>
      </c>
      <c r="CW4" s="118" t="s">
        <v>1</v>
      </c>
      <c r="CX4" s="119" t="s">
        <v>2</v>
      </c>
    </row>
    <row r="5" spans="1:170" s="2" customFormat="1" ht="13.8" customHeight="1">
      <c r="A5" s="134"/>
      <c r="B5" s="80"/>
      <c r="C5" s="80"/>
      <c r="D5" s="142"/>
      <c r="E5" s="142"/>
      <c r="F5" s="78"/>
      <c r="G5" s="78"/>
      <c r="H5" s="142"/>
      <c r="I5" s="120" t="s">
        <v>65</v>
      </c>
      <c r="J5" s="121"/>
      <c r="K5" s="120" t="s">
        <v>66</v>
      </c>
      <c r="L5" s="121"/>
      <c r="M5" s="120" t="s">
        <v>120</v>
      </c>
      <c r="N5" s="121"/>
      <c r="O5" s="124" t="s">
        <v>121</v>
      </c>
      <c r="P5" s="124" t="s">
        <v>125</v>
      </c>
      <c r="Q5" s="124" t="s">
        <v>126</v>
      </c>
      <c r="R5" s="145"/>
      <c r="S5" s="134"/>
      <c r="T5" s="134"/>
      <c r="U5" s="131"/>
      <c r="V5" s="131"/>
      <c r="W5" s="131"/>
      <c r="X5" s="134"/>
      <c r="Y5" s="134"/>
      <c r="Z5" s="131"/>
      <c r="AA5" s="131"/>
      <c r="AB5" s="118"/>
      <c r="AC5" s="118"/>
      <c r="AD5" s="118"/>
      <c r="AE5" s="140"/>
      <c r="AF5" s="118"/>
      <c r="AG5" s="118"/>
      <c r="AH5" s="118"/>
      <c r="AI5" s="137"/>
      <c r="AJ5" s="126" t="s">
        <v>65</v>
      </c>
      <c r="AK5" s="126" t="s">
        <v>151</v>
      </c>
      <c r="AL5" s="126" t="s">
        <v>66</v>
      </c>
      <c r="AM5" s="126" t="s">
        <v>152</v>
      </c>
      <c r="AN5" s="126" t="s">
        <v>120</v>
      </c>
      <c r="AO5" s="126" t="s">
        <v>153</v>
      </c>
      <c r="AP5" s="126" t="s">
        <v>121</v>
      </c>
      <c r="AQ5" s="126" t="s">
        <v>154</v>
      </c>
      <c r="AR5" s="134"/>
      <c r="AS5" s="131"/>
      <c r="AT5" s="134"/>
      <c r="AU5" s="134"/>
      <c r="AV5" s="131"/>
      <c r="AW5" s="134"/>
      <c r="AX5" s="134"/>
      <c r="AY5" s="131"/>
      <c r="AZ5" s="131"/>
      <c r="BA5" s="134"/>
      <c r="BB5" s="131"/>
      <c r="BC5" s="118"/>
      <c r="BD5" s="119"/>
      <c r="BE5" s="134"/>
      <c r="BF5" s="134"/>
      <c r="BG5" s="131"/>
      <c r="BH5" s="131"/>
      <c r="BI5" s="131"/>
      <c r="BJ5" s="134"/>
      <c r="BK5" s="131"/>
      <c r="BL5" s="131"/>
      <c r="BM5" s="131"/>
      <c r="BN5" s="131"/>
      <c r="BO5" s="131"/>
      <c r="BP5" s="199"/>
      <c r="BQ5" s="135" t="s">
        <v>1</v>
      </c>
      <c r="BR5" s="135" t="s">
        <v>3</v>
      </c>
      <c r="BS5" s="135" t="s">
        <v>4</v>
      </c>
      <c r="BT5" s="133"/>
      <c r="BU5" s="134"/>
      <c r="BV5" s="134"/>
      <c r="BW5" s="131"/>
      <c r="BX5" s="131"/>
      <c r="BY5" s="131"/>
      <c r="BZ5" s="131"/>
      <c r="CA5" s="118"/>
      <c r="CB5" s="118"/>
      <c r="CC5" s="127"/>
      <c r="CD5" s="117"/>
      <c r="CE5" s="117"/>
      <c r="CF5" s="129"/>
      <c r="CG5" s="118"/>
      <c r="CH5" s="118"/>
      <c r="CI5" s="127"/>
      <c r="CJ5" s="118"/>
      <c r="CK5" s="119"/>
      <c r="CL5" s="118"/>
      <c r="CM5" s="119"/>
      <c r="CN5" s="127"/>
      <c r="CO5" s="118"/>
      <c r="CP5" s="119"/>
      <c r="CQ5" s="127"/>
      <c r="CR5" s="118"/>
      <c r="CS5" s="118"/>
      <c r="CT5" s="127"/>
      <c r="CU5" s="117"/>
      <c r="CV5" s="117"/>
      <c r="CW5" s="118"/>
      <c r="CX5" s="119"/>
    </row>
    <row r="6" spans="1:170" s="2" customFormat="1" ht="25.95" customHeight="1">
      <c r="A6" s="134"/>
      <c r="B6" s="80"/>
      <c r="C6" s="80"/>
      <c r="D6" s="142"/>
      <c r="E6" s="142"/>
      <c r="F6" s="79"/>
      <c r="G6" s="79"/>
      <c r="H6" s="142"/>
      <c r="I6" s="122"/>
      <c r="J6" s="123"/>
      <c r="K6" s="122"/>
      <c r="L6" s="123"/>
      <c r="M6" s="122"/>
      <c r="N6" s="123"/>
      <c r="O6" s="125"/>
      <c r="P6" s="125"/>
      <c r="Q6" s="125"/>
      <c r="R6" s="115"/>
      <c r="S6" s="134"/>
      <c r="T6" s="134"/>
      <c r="U6" s="131"/>
      <c r="V6" s="131"/>
      <c r="W6" s="131"/>
      <c r="X6" s="134"/>
      <c r="Y6" s="134"/>
      <c r="Z6" s="131"/>
      <c r="AA6" s="131"/>
      <c r="AB6" s="118"/>
      <c r="AC6" s="118"/>
      <c r="AD6" s="118"/>
      <c r="AE6" s="141"/>
      <c r="AF6" s="118"/>
      <c r="AG6" s="118"/>
      <c r="AH6" s="118"/>
      <c r="AI6" s="137"/>
      <c r="AJ6" s="126"/>
      <c r="AK6" s="126"/>
      <c r="AL6" s="126"/>
      <c r="AM6" s="126"/>
      <c r="AN6" s="126"/>
      <c r="AO6" s="126"/>
      <c r="AP6" s="126"/>
      <c r="AQ6" s="126"/>
      <c r="AR6" s="134"/>
      <c r="AS6" s="131"/>
      <c r="AT6" s="134"/>
      <c r="AU6" s="134"/>
      <c r="AV6" s="131"/>
      <c r="AW6" s="134"/>
      <c r="AX6" s="134"/>
      <c r="AY6" s="131"/>
      <c r="AZ6" s="131"/>
      <c r="BA6" s="134"/>
      <c r="BB6" s="131"/>
      <c r="BC6" s="118"/>
      <c r="BD6" s="119"/>
      <c r="BE6" s="134"/>
      <c r="BF6" s="134"/>
      <c r="BG6" s="131"/>
      <c r="BH6" s="131"/>
      <c r="BI6" s="131"/>
      <c r="BJ6" s="134"/>
      <c r="BK6" s="131"/>
      <c r="BL6" s="131"/>
      <c r="BM6" s="131"/>
      <c r="BN6" s="131"/>
      <c r="BO6" s="131"/>
      <c r="BP6" s="199"/>
      <c r="BQ6" s="136"/>
      <c r="BR6" s="136"/>
      <c r="BS6" s="136"/>
      <c r="BT6" s="125"/>
      <c r="BU6" s="134"/>
      <c r="BV6" s="134"/>
      <c r="BW6" s="131"/>
      <c r="BX6" s="131"/>
      <c r="BY6" s="131"/>
      <c r="BZ6" s="131"/>
      <c r="CA6" s="118"/>
      <c r="CB6" s="118"/>
      <c r="CC6" s="127"/>
      <c r="CD6" s="117"/>
      <c r="CE6" s="117"/>
      <c r="CF6" s="130"/>
      <c r="CG6" s="118"/>
      <c r="CH6" s="118"/>
      <c r="CI6" s="127"/>
      <c r="CJ6" s="118"/>
      <c r="CK6" s="119"/>
      <c r="CL6" s="118"/>
      <c r="CM6" s="119"/>
      <c r="CN6" s="127"/>
      <c r="CO6" s="118"/>
      <c r="CP6" s="119"/>
      <c r="CQ6" s="127"/>
      <c r="CR6" s="118"/>
      <c r="CS6" s="118"/>
      <c r="CT6" s="127"/>
      <c r="CU6" s="117"/>
      <c r="CV6" s="117"/>
      <c r="CW6" s="118"/>
      <c r="CX6" s="119"/>
    </row>
    <row r="7" spans="1:170" s="195" customFormat="1" ht="81" customHeight="1">
      <c r="A7" s="71"/>
      <c r="B7" s="71" t="s">
        <v>257</v>
      </c>
      <c r="C7" s="71" t="s">
        <v>258</v>
      </c>
      <c r="D7" s="142"/>
      <c r="E7" s="142"/>
      <c r="F7" s="193" t="s">
        <v>259</v>
      </c>
      <c r="G7" s="193" t="s">
        <v>259</v>
      </c>
      <c r="H7" s="142"/>
      <c r="I7" s="104" t="s">
        <v>13</v>
      </c>
      <c r="J7" s="104" t="s">
        <v>98</v>
      </c>
      <c r="K7" s="104" t="s">
        <v>14</v>
      </c>
      <c r="L7" s="102" t="s">
        <v>16</v>
      </c>
      <c r="M7" s="102" t="s">
        <v>107</v>
      </c>
      <c r="N7" s="102" t="s">
        <v>16</v>
      </c>
      <c r="O7" s="102" t="s">
        <v>108</v>
      </c>
      <c r="P7" s="102" t="s">
        <v>15</v>
      </c>
      <c r="Q7" s="113" t="s">
        <v>58</v>
      </c>
      <c r="R7" s="114" t="s">
        <v>127</v>
      </c>
      <c r="S7" s="102" t="s">
        <v>30</v>
      </c>
      <c r="T7" s="113" t="s">
        <v>109</v>
      </c>
      <c r="U7" s="102" t="s">
        <v>31</v>
      </c>
      <c r="V7" s="102" t="s">
        <v>32</v>
      </c>
      <c r="W7" s="102" t="s">
        <v>8</v>
      </c>
      <c r="X7" s="104" t="s">
        <v>17</v>
      </c>
      <c r="Y7" s="104" t="s">
        <v>18</v>
      </c>
      <c r="Z7" s="102" t="s">
        <v>19</v>
      </c>
      <c r="AA7" s="102" t="s">
        <v>20</v>
      </c>
      <c r="AB7" s="104" t="s">
        <v>99</v>
      </c>
      <c r="AC7" s="104" t="s">
        <v>100</v>
      </c>
      <c r="AD7" s="104" t="s">
        <v>101</v>
      </c>
      <c r="AE7" s="104" t="s">
        <v>150</v>
      </c>
      <c r="AF7" s="104" t="s">
        <v>102</v>
      </c>
      <c r="AG7" s="104" t="s">
        <v>110</v>
      </c>
      <c r="AH7" s="102" t="s">
        <v>103</v>
      </c>
      <c r="AI7" s="116" t="s">
        <v>104</v>
      </c>
      <c r="AJ7" s="104" t="s">
        <v>142</v>
      </c>
      <c r="AK7" s="104" t="s">
        <v>143</v>
      </c>
      <c r="AL7" s="104" t="s">
        <v>144</v>
      </c>
      <c r="AM7" s="104" t="s">
        <v>145</v>
      </c>
      <c r="AN7" s="104" t="s">
        <v>146</v>
      </c>
      <c r="AO7" s="104" t="s">
        <v>147</v>
      </c>
      <c r="AP7" s="104" t="s">
        <v>148</v>
      </c>
      <c r="AQ7" s="104" t="s">
        <v>149</v>
      </c>
      <c r="AR7" s="102" t="s">
        <v>59</v>
      </c>
      <c r="AS7" s="102" t="s">
        <v>60</v>
      </c>
      <c r="AT7" s="102" t="s">
        <v>67</v>
      </c>
      <c r="AU7" s="102" t="s">
        <v>68</v>
      </c>
      <c r="AV7" s="102" t="s">
        <v>69</v>
      </c>
      <c r="AW7" s="102" t="s">
        <v>128</v>
      </c>
      <c r="AX7" s="102" t="s">
        <v>129</v>
      </c>
      <c r="AY7" s="102" t="s">
        <v>130</v>
      </c>
      <c r="AZ7" s="102" t="s">
        <v>131</v>
      </c>
      <c r="BA7" s="102" t="s">
        <v>156</v>
      </c>
      <c r="BB7" s="102" t="s">
        <v>157</v>
      </c>
      <c r="BC7" s="104" t="s">
        <v>61</v>
      </c>
      <c r="BD7" s="113" t="s">
        <v>62</v>
      </c>
      <c r="BE7" s="106" t="s">
        <v>75</v>
      </c>
      <c r="BF7" s="106" t="s">
        <v>76</v>
      </c>
      <c r="BG7" s="106" t="s">
        <v>77</v>
      </c>
      <c r="BH7" s="106" t="s">
        <v>78</v>
      </c>
      <c r="BI7" s="194" t="s">
        <v>79</v>
      </c>
      <c r="BJ7" s="106" t="s">
        <v>80</v>
      </c>
      <c r="BK7" s="194" t="s">
        <v>81</v>
      </c>
      <c r="BL7" s="106" t="s">
        <v>82</v>
      </c>
      <c r="BM7" s="106" t="s">
        <v>83</v>
      </c>
      <c r="BN7" s="106" t="s">
        <v>84</v>
      </c>
      <c r="BO7" s="106" t="s">
        <v>85</v>
      </c>
      <c r="BP7" s="200"/>
      <c r="BQ7" s="106" t="s">
        <v>122</v>
      </c>
      <c r="BR7" s="106" t="s">
        <v>23</v>
      </c>
      <c r="BS7" s="106" t="s">
        <v>58</v>
      </c>
      <c r="BT7" s="106" t="s">
        <v>127</v>
      </c>
      <c r="BU7" s="102" t="s">
        <v>134</v>
      </c>
      <c r="BV7" s="102" t="s">
        <v>135</v>
      </c>
      <c r="BW7" s="102" t="s">
        <v>136</v>
      </c>
      <c r="BX7" s="102" t="s">
        <v>137</v>
      </c>
      <c r="BY7" s="102" t="s">
        <v>40</v>
      </c>
      <c r="BZ7" s="102" t="s">
        <v>8</v>
      </c>
      <c r="CA7" s="104" t="s">
        <v>161</v>
      </c>
      <c r="CB7" s="104" t="s">
        <v>162</v>
      </c>
      <c r="CC7" s="102" t="s">
        <v>163</v>
      </c>
      <c r="CD7" s="104" t="s">
        <v>164</v>
      </c>
      <c r="CE7" s="104" t="s">
        <v>165</v>
      </c>
      <c r="CF7" s="104" t="s">
        <v>166</v>
      </c>
      <c r="CG7" s="104" t="s">
        <v>106</v>
      </c>
      <c r="CH7" s="104" t="s">
        <v>167</v>
      </c>
      <c r="CI7" s="102" t="s">
        <v>8</v>
      </c>
      <c r="CJ7" s="112" t="s">
        <v>63</v>
      </c>
      <c r="CK7" s="113" t="s">
        <v>64</v>
      </c>
      <c r="CL7" s="104" t="s">
        <v>70</v>
      </c>
      <c r="CM7" s="102" t="s">
        <v>71</v>
      </c>
      <c r="CN7" s="106" t="s">
        <v>72</v>
      </c>
      <c r="CO7" s="104" t="s">
        <v>70</v>
      </c>
      <c r="CP7" s="102" t="s">
        <v>71</v>
      </c>
      <c r="CQ7" s="106" t="s">
        <v>72</v>
      </c>
      <c r="CR7" s="104" t="s">
        <v>111</v>
      </c>
      <c r="CS7" s="104" t="s">
        <v>112</v>
      </c>
      <c r="CT7" s="102" t="s">
        <v>113</v>
      </c>
      <c r="CU7" s="104" t="s">
        <v>114</v>
      </c>
      <c r="CV7" s="104" t="s">
        <v>8</v>
      </c>
      <c r="CW7" s="104" t="s">
        <v>21</v>
      </c>
      <c r="CX7" s="102" t="s">
        <v>22</v>
      </c>
    </row>
    <row r="8" spans="1:170" s="197" customFormat="1" ht="12" customHeight="1">
      <c r="A8" s="196"/>
      <c r="B8" s="196"/>
      <c r="C8" s="196"/>
      <c r="D8" s="143"/>
      <c r="E8" s="143"/>
      <c r="F8" s="196"/>
      <c r="G8" s="196"/>
      <c r="H8" s="143"/>
      <c r="I8" s="105"/>
      <c r="J8" s="105"/>
      <c r="K8" s="105"/>
      <c r="L8" s="103"/>
      <c r="M8" s="103"/>
      <c r="N8" s="103"/>
      <c r="O8" s="103"/>
      <c r="P8" s="103"/>
      <c r="Q8" s="113"/>
      <c r="R8" s="115"/>
      <c r="S8" s="103"/>
      <c r="T8" s="113"/>
      <c r="U8" s="103"/>
      <c r="V8" s="103"/>
      <c r="W8" s="103"/>
      <c r="X8" s="105"/>
      <c r="Y8" s="105"/>
      <c r="Z8" s="103"/>
      <c r="AA8" s="103"/>
      <c r="AB8" s="105"/>
      <c r="AC8" s="105"/>
      <c r="AD8" s="105"/>
      <c r="AE8" s="105"/>
      <c r="AF8" s="105"/>
      <c r="AG8" s="105"/>
      <c r="AH8" s="103"/>
      <c r="AI8" s="116"/>
      <c r="AJ8" s="105"/>
      <c r="AK8" s="105"/>
      <c r="AL8" s="105"/>
      <c r="AM8" s="105"/>
      <c r="AN8" s="105"/>
      <c r="AO8" s="105"/>
      <c r="AP8" s="105"/>
      <c r="AQ8" s="105"/>
      <c r="AR8" s="103"/>
      <c r="AS8" s="103"/>
      <c r="AT8" s="103"/>
      <c r="AU8" s="103"/>
      <c r="AV8" s="103"/>
      <c r="AW8" s="103"/>
      <c r="AX8" s="103"/>
      <c r="AY8" s="103"/>
      <c r="AZ8" s="103"/>
      <c r="BA8" s="103"/>
      <c r="BB8" s="103"/>
      <c r="BC8" s="105"/>
      <c r="BD8" s="113"/>
      <c r="BE8" s="107"/>
      <c r="BF8" s="107"/>
      <c r="BG8" s="107"/>
      <c r="BH8" s="107"/>
      <c r="BI8" s="194"/>
      <c r="BJ8" s="107"/>
      <c r="BK8" s="194"/>
      <c r="BL8" s="107"/>
      <c r="BM8" s="107"/>
      <c r="BN8" s="107"/>
      <c r="BO8" s="107"/>
      <c r="BP8" s="103"/>
      <c r="BQ8" s="107"/>
      <c r="BR8" s="107"/>
      <c r="BS8" s="107"/>
      <c r="BT8" s="107"/>
      <c r="BU8" s="103"/>
      <c r="BV8" s="103"/>
      <c r="BW8" s="103"/>
      <c r="BX8" s="103"/>
      <c r="BY8" s="103"/>
      <c r="BZ8" s="103"/>
      <c r="CA8" s="105"/>
      <c r="CB8" s="105"/>
      <c r="CC8" s="103"/>
      <c r="CD8" s="105"/>
      <c r="CE8" s="105"/>
      <c r="CF8" s="105"/>
      <c r="CG8" s="105"/>
      <c r="CH8" s="105"/>
      <c r="CI8" s="103"/>
      <c r="CJ8" s="112"/>
      <c r="CK8" s="113"/>
      <c r="CL8" s="105"/>
      <c r="CM8" s="103"/>
      <c r="CN8" s="107"/>
      <c r="CO8" s="105"/>
      <c r="CP8" s="103"/>
      <c r="CQ8" s="107"/>
      <c r="CR8" s="105"/>
      <c r="CS8" s="105"/>
      <c r="CT8" s="103"/>
      <c r="CU8" s="105"/>
      <c r="CV8" s="105"/>
      <c r="CW8" s="105"/>
      <c r="CX8" s="103"/>
    </row>
    <row r="9" spans="1:170" s="39" customFormat="1" hidden="1">
      <c r="A9" s="29" t="s">
        <v>171</v>
      </c>
      <c r="B9" s="70"/>
      <c r="C9" s="70"/>
      <c r="D9" s="70"/>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12" customFormat="1">
      <c r="A10" s="59">
        <v>40201</v>
      </c>
      <c r="B10" s="59" t="s">
        <v>237</v>
      </c>
      <c r="C10" s="69">
        <f t="shared" ref="C10:C29" si="0">INT(B10/10)</f>
        <v>41201</v>
      </c>
      <c r="D10" s="73">
        <v>41201</v>
      </c>
      <c r="E10" s="62" t="s">
        <v>177</v>
      </c>
      <c r="F10" s="62" t="s">
        <v>217</v>
      </c>
      <c r="G10" s="53">
        <f t="shared" ref="G10:G29" si="1">IF(E10=F10,0,1)</f>
        <v>0</v>
      </c>
      <c r="H10" s="64">
        <v>4</v>
      </c>
      <c r="I10" s="17">
        <v>1</v>
      </c>
      <c r="J10" s="17">
        <v>14</v>
      </c>
      <c r="K10" s="17"/>
      <c r="L10" s="17"/>
      <c r="M10" s="91"/>
      <c r="N10" s="91"/>
      <c r="O10" s="91"/>
      <c r="P10" s="91"/>
      <c r="Q10" s="91"/>
      <c r="R10" s="58"/>
      <c r="S10" s="91"/>
      <c r="T10" s="91"/>
      <c r="U10" s="91"/>
      <c r="V10" s="91"/>
      <c r="W10" s="57"/>
      <c r="X10" s="17"/>
      <c r="Y10" s="17"/>
      <c r="Z10" s="91">
        <v>1</v>
      </c>
      <c r="AA10" s="57"/>
      <c r="AB10" s="96">
        <v>1</v>
      </c>
      <c r="AC10" s="94"/>
      <c r="AD10" s="94"/>
      <c r="AE10" s="57" t="s">
        <v>178</v>
      </c>
      <c r="AF10" s="96"/>
      <c r="AG10" s="96">
        <v>1</v>
      </c>
      <c r="AH10" s="96"/>
      <c r="AI10" s="95"/>
      <c r="AJ10" s="96"/>
      <c r="AK10" s="96"/>
      <c r="AL10" s="96">
        <v>1</v>
      </c>
      <c r="AM10" s="96"/>
      <c r="AN10" s="96">
        <v>1</v>
      </c>
      <c r="AO10" s="96"/>
      <c r="AP10" s="96"/>
      <c r="AQ10" s="96"/>
      <c r="AR10" s="91">
        <v>1</v>
      </c>
      <c r="AS10" s="91"/>
      <c r="AT10" s="91">
        <v>1</v>
      </c>
      <c r="AU10" s="91">
        <v>1</v>
      </c>
      <c r="AV10" s="91"/>
      <c r="AW10" s="91"/>
      <c r="AX10" s="91"/>
      <c r="AY10" s="91"/>
      <c r="AZ10" s="91">
        <v>1</v>
      </c>
      <c r="BA10" s="91"/>
      <c r="BB10" s="91">
        <v>1</v>
      </c>
      <c r="BC10" s="91"/>
      <c r="BD10" s="91">
        <v>1</v>
      </c>
      <c r="BE10" s="91">
        <v>1</v>
      </c>
      <c r="BF10" s="91">
        <v>1</v>
      </c>
      <c r="BG10" s="91">
        <v>1</v>
      </c>
      <c r="BH10" s="91">
        <v>1</v>
      </c>
      <c r="BI10" s="91">
        <v>1</v>
      </c>
      <c r="BJ10" s="91"/>
      <c r="BK10" s="91"/>
      <c r="BL10" s="91">
        <v>1</v>
      </c>
      <c r="BM10" s="91"/>
      <c r="BN10" s="91"/>
      <c r="BO10" s="90"/>
      <c r="BP10" s="63"/>
      <c r="BQ10" s="91"/>
      <c r="BR10" s="91">
        <v>1</v>
      </c>
      <c r="BS10" s="91"/>
      <c r="BT10" s="82"/>
      <c r="BU10" s="91"/>
      <c r="BV10" s="91"/>
      <c r="BW10" s="91"/>
      <c r="BX10" s="91"/>
      <c r="BY10" s="91"/>
      <c r="BZ10" s="90"/>
      <c r="CA10" s="91"/>
      <c r="CB10" s="91"/>
      <c r="CC10" s="91"/>
      <c r="CD10" s="91"/>
      <c r="CE10" s="91"/>
      <c r="CF10" s="91"/>
      <c r="CG10" s="91"/>
      <c r="CH10" s="91"/>
      <c r="CI10" s="90"/>
      <c r="CJ10" s="91"/>
      <c r="CK10" s="91"/>
      <c r="CL10" s="91"/>
      <c r="CM10" s="91"/>
      <c r="CN10" s="91"/>
      <c r="CO10" s="91"/>
      <c r="CP10" s="91"/>
      <c r="CQ10" s="91"/>
      <c r="CR10" s="91"/>
      <c r="CS10" s="91"/>
      <c r="CT10" s="91"/>
      <c r="CU10" s="91">
        <v>1</v>
      </c>
      <c r="CV10" s="90"/>
      <c r="CW10" s="17">
        <v>1</v>
      </c>
      <c r="CX10" s="91"/>
    </row>
    <row r="11" spans="1:170" s="12" customFormat="1" ht="21.6">
      <c r="A11" s="59">
        <v>41202</v>
      </c>
      <c r="B11" s="59" t="s">
        <v>238</v>
      </c>
      <c r="C11" s="69">
        <f t="shared" si="0"/>
        <v>41202</v>
      </c>
      <c r="D11" s="73">
        <v>41202</v>
      </c>
      <c r="E11" s="62" t="s">
        <v>179</v>
      </c>
      <c r="F11" s="62" t="s">
        <v>218</v>
      </c>
      <c r="G11" s="53">
        <f t="shared" si="1"/>
        <v>0</v>
      </c>
      <c r="H11" s="64">
        <v>5</v>
      </c>
      <c r="I11" s="17">
        <v>1</v>
      </c>
      <c r="J11" s="17">
        <v>20</v>
      </c>
      <c r="K11" s="17"/>
      <c r="L11" s="17"/>
      <c r="M11" s="91"/>
      <c r="N11" s="91"/>
      <c r="O11" s="91"/>
      <c r="P11" s="91"/>
      <c r="Q11" s="91"/>
      <c r="R11" s="58"/>
      <c r="S11" s="91"/>
      <c r="T11" s="91"/>
      <c r="U11" s="91"/>
      <c r="V11" s="91"/>
      <c r="W11" s="57"/>
      <c r="X11" s="17"/>
      <c r="Y11" s="17"/>
      <c r="Z11" s="91">
        <v>1</v>
      </c>
      <c r="AA11" s="57"/>
      <c r="AB11" s="96"/>
      <c r="AC11" s="94">
        <v>1</v>
      </c>
      <c r="AD11" s="94"/>
      <c r="AE11" s="57"/>
      <c r="AF11" s="96">
        <v>1</v>
      </c>
      <c r="AG11" s="96"/>
      <c r="AH11" s="96">
        <v>1</v>
      </c>
      <c r="AI11" s="95"/>
      <c r="AJ11" s="96"/>
      <c r="AK11" s="96"/>
      <c r="AL11" s="96">
        <v>1</v>
      </c>
      <c r="AM11" s="96"/>
      <c r="AN11" s="96"/>
      <c r="AO11" s="96"/>
      <c r="AP11" s="96"/>
      <c r="AQ11" s="96"/>
      <c r="AR11" s="91">
        <v>1</v>
      </c>
      <c r="AS11" s="91"/>
      <c r="AT11" s="91"/>
      <c r="AU11" s="91"/>
      <c r="AV11" s="91">
        <v>1</v>
      </c>
      <c r="AW11" s="91"/>
      <c r="AX11" s="91"/>
      <c r="AY11" s="91"/>
      <c r="AZ11" s="91">
        <v>1</v>
      </c>
      <c r="BA11" s="91"/>
      <c r="BB11" s="91">
        <v>1</v>
      </c>
      <c r="BC11" s="91"/>
      <c r="BD11" s="91">
        <v>1</v>
      </c>
      <c r="BE11" s="91"/>
      <c r="BF11" s="91">
        <v>1</v>
      </c>
      <c r="BG11" s="91">
        <v>1</v>
      </c>
      <c r="BH11" s="91">
        <v>1</v>
      </c>
      <c r="BI11" s="91">
        <v>1</v>
      </c>
      <c r="BJ11" s="91"/>
      <c r="BK11" s="91"/>
      <c r="BL11" s="91"/>
      <c r="BM11" s="91"/>
      <c r="BN11" s="91"/>
      <c r="BO11" s="82" t="s">
        <v>180</v>
      </c>
      <c r="BP11" s="63"/>
      <c r="BQ11" s="91">
        <v>1</v>
      </c>
      <c r="BR11" s="91"/>
      <c r="BS11" s="91"/>
      <c r="BT11" s="82"/>
      <c r="BU11" s="91">
        <v>1</v>
      </c>
      <c r="BV11" s="91"/>
      <c r="BW11" s="91"/>
      <c r="BX11" s="91">
        <v>1</v>
      </c>
      <c r="BY11" s="91"/>
      <c r="BZ11" s="90"/>
      <c r="CA11" s="91">
        <v>1</v>
      </c>
      <c r="CB11" s="91"/>
      <c r="CC11" s="91">
        <v>1</v>
      </c>
      <c r="CD11" s="91">
        <v>1</v>
      </c>
      <c r="CE11" s="91"/>
      <c r="CF11" s="91"/>
      <c r="CG11" s="91">
        <v>1</v>
      </c>
      <c r="CH11" s="91">
        <v>1</v>
      </c>
      <c r="CI11" s="90" t="s">
        <v>174</v>
      </c>
      <c r="CJ11" s="91"/>
      <c r="CK11" s="91">
        <v>1</v>
      </c>
      <c r="CL11" s="91"/>
      <c r="CM11" s="91">
        <v>1</v>
      </c>
      <c r="CN11" s="91"/>
      <c r="CO11" s="91"/>
      <c r="CP11" s="91">
        <v>1</v>
      </c>
      <c r="CQ11" s="91"/>
      <c r="CR11" s="91"/>
      <c r="CS11" s="91"/>
      <c r="CT11" s="91"/>
      <c r="CU11" s="91">
        <v>1</v>
      </c>
      <c r="CV11" s="90"/>
      <c r="CW11" s="17"/>
      <c r="CX11" s="91">
        <v>1</v>
      </c>
    </row>
    <row r="12" spans="1:170" s="12" customFormat="1" ht="43.2">
      <c r="A12" s="59">
        <v>41203</v>
      </c>
      <c r="B12" s="59" t="s">
        <v>239</v>
      </c>
      <c r="C12" s="69">
        <f t="shared" si="0"/>
        <v>41203</v>
      </c>
      <c r="D12" s="73">
        <v>41203</v>
      </c>
      <c r="E12" s="62" t="s">
        <v>181</v>
      </c>
      <c r="F12" s="62" t="s">
        <v>219</v>
      </c>
      <c r="G12" s="53">
        <f t="shared" si="1"/>
        <v>0</v>
      </c>
      <c r="H12" s="64">
        <v>5</v>
      </c>
      <c r="I12" s="17">
        <v>1</v>
      </c>
      <c r="J12" s="17">
        <v>20</v>
      </c>
      <c r="K12" s="17"/>
      <c r="L12" s="17"/>
      <c r="M12" s="91"/>
      <c r="N12" s="91"/>
      <c r="O12" s="91"/>
      <c r="P12" s="91"/>
      <c r="Q12" s="91"/>
      <c r="R12" s="58"/>
      <c r="S12" s="91"/>
      <c r="T12" s="91"/>
      <c r="U12" s="91"/>
      <c r="V12" s="91"/>
      <c r="W12" s="57"/>
      <c r="X12" s="17"/>
      <c r="Y12" s="17"/>
      <c r="Z12" s="91"/>
      <c r="AA12" s="57" t="s">
        <v>175</v>
      </c>
      <c r="AB12" s="96">
        <v>1</v>
      </c>
      <c r="AC12" s="94"/>
      <c r="AD12" s="94"/>
      <c r="AE12" s="57" t="s">
        <v>182</v>
      </c>
      <c r="AF12" s="96"/>
      <c r="AG12" s="96">
        <v>1</v>
      </c>
      <c r="AH12" s="96"/>
      <c r="AI12" s="95"/>
      <c r="AJ12" s="96"/>
      <c r="AK12" s="96"/>
      <c r="AL12" s="96"/>
      <c r="AM12" s="96">
        <v>1</v>
      </c>
      <c r="AN12" s="96"/>
      <c r="AO12" s="96"/>
      <c r="AP12" s="93">
        <v>1</v>
      </c>
      <c r="AQ12" s="96">
        <v>1</v>
      </c>
      <c r="AR12" s="91">
        <v>1</v>
      </c>
      <c r="AS12" s="91"/>
      <c r="AT12" s="91"/>
      <c r="AU12" s="91"/>
      <c r="AV12" s="91">
        <v>1</v>
      </c>
      <c r="AW12" s="91"/>
      <c r="AX12" s="91"/>
      <c r="AY12" s="91"/>
      <c r="AZ12" s="91">
        <v>1</v>
      </c>
      <c r="BA12" s="91"/>
      <c r="BB12" s="91">
        <v>1</v>
      </c>
      <c r="BC12" s="91">
        <v>1</v>
      </c>
      <c r="BD12" s="91"/>
      <c r="BE12" s="91">
        <v>1</v>
      </c>
      <c r="BF12" s="91"/>
      <c r="BG12" s="91">
        <v>1</v>
      </c>
      <c r="BH12" s="91">
        <v>1</v>
      </c>
      <c r="BI12" s="91">
        <v>1</v>
      </c>
      <c r="BJ12" s="91">
        <v>1</v>
      </c>
      <c r="BK12" s="91"/>
      <c r="BL12" s="91">
        <v>1</v>
      </c>
      <c r="BM12" s="91"/>
      <c r="BN12" s="91"/>
      <c r="BO12" s="90"/>
      <c r="BP12" s="63"/>
      <c r="BQ12" s="91"/>
      <c r="BR12" s="91">
        <v>1</v>
      </c>
      <c r="BS12" s="91"/>
      <c r="BT12" s="82"/>
      <c r="BU12" s="91"/>
      <c r="BV12" s="91"/>
      <c r="BW12" s="91"/>
      <c r="BX12" s="91"/>
      <c r="BY12" s="91"/>
      <c r="BZ12" s="90"/>
      <c r="CA12" s="91"/>
      <c r="CB12" s="91"/>
      <c r="CC12" s="91"/>
      <c r="CD12" s="91"/>
      <c r="CE12" s="91"/>
      <c r="CF12" s="91"/>
      <c r="CG12" s="91"/>
      <c r="CH12" s="91"/>
      <c r="CI12" s="90"/>
      <c r="CJ12" s="91"/>
      <c r="CK12" s="91"/>
      <c r="CL12" s="91"/>
      <c r="CM12" s="91"/>
      <c r="CN12" s="91"/>
      <c r="CO12" s="91"/>
      <c r="CP12" s="91"/>
      <c r="CQ12" s="91"/>
      <c r="CR12" s="91"/>
      <c r="CS12" s="91"/>
      <c r="CT12" s="91"/>
      <c r="CU12" s="91">
        <v>1</v>
      </c>
      <c r="CV12" s="90"/>
      <c r="CW12" s="17"/>
      <c r="CX12" s="91">
        <v>1</v>
      </c>
    </row>
    <row r="13" spans="1:170" s="12" customFormat="1" ht="21.6">
      <c r="A13" s="59">
        <v>41204</v>
      </c>
      <c r="B13" s="59" t="s">
        <v>240</v>
      </c>
      <c r="C13" s="69">
        <f t="shared" si="0"/>
        <v>41204</v>
      </c>
      <c r="D13" s="73">
        <v>41204</v>
      </c>
      <c r="E13" s="62" t="s">
        <v>183</v>
      </c>
      <c r="F13" s="62" t="s">
        <v>220</v>
      </c>
      <c r="G13" s="53">
        <f t="shared" si="1"/>
        <v>0</v>
      </c>
      <c r="H13" s="64">
        <v>5</v>
      </c>
      <c r="I13" s="17">
        <v>1</v>
      </c>
      <c r="J13" s="17">
        <v>24</v>
      </c>
      <c r="K13" s="17"/>
      <c r="L13" s="17"/>
      <c r="M13" s="91"/>
      <c r="N13" s="91"/>
      <c r="O13" s="91"/>
      <c r="P13" s="91"/>
      <c r="Q13" s="91"/>
      <c r="R13" s="58"/>
      <c r="S13" s="91"/>
      <c r="T13" s="91"/>
      <c r="U13" s="91"/>
      <c r="V13" s="91"/>
      <c r="W13" s="57"/>
      <c r="X13" s="17"/>
      <c r="Y13" s="17"/>
      <c r="Z13" s="91">
        <v>1</v>
      </c>
      <c r="AA13" s="57"/>
      <c r="AB13" s="96">
        <v>1</v>
      </c>
      <c r="AC13" s="94"/>
      <c r="AD13" s="94"/>
      <c r="AE13" s="57" t="s">
        <v>184</v>
      </c>
      <c r="AF13" s="96"/>
      <c r="AG13" s="96">
        <v>1</v>
      </c>
      <c r="AH13" s="96"/>
      <c r="AI13" s="95"/>
      <c r="AJ13" s="96">
        <v>1</v>
      </c>
      <c r="AK13" s="96"/>
      <c r="AL13" s="96">
        <v>1</v>
      </c>
      <c r="AM13" s="96"/>
      <c r="AN13" s="96"/>
      <c r="AO13" s="96"/>
      <c r="AP13" s="93">
        <v>1</v>
      </c>
      <c r="AQ13" s="96">
        <v>1</v>
      </c>
      <c r="AR13" s="91">
        <v>1</v>
      </c>
      <c r="AS13" s="91"/>
      <c r="AT13" s="91">
        <v>1</v>
      </c>
      <c r="AU13" s="91">
        <v>1</v>
      </c>
      <c r="AV13" s="91"/>
      <c r="AW13" s="91"/>
      <c r="AX13" s="91"/>
      <c r="AY13" s="91">
        <v>1</v>
      </c>
      <c r="AZ13" s="91"/>
      <c r="BA13" s="91"/>
      <c r="BB13" s="91">
        <v>1</v>
      </c>
      <c r="BC13" s="91">
        <v>1</v>
      </c>
      <c r="BD13" s="91"/>
      <c r="BE13" s="91">
        <v>1</v>
      </c>
      <c r="BF13" s="91">
        <v>1</v>
      </c>
      <c r="BG13" s="91">
        <v>1</v>
      </c>
      <c r="BH13" s="91">
        <v>1</v>
      </c>
      <c r="BI13" s="91">
        <v>1</v>
      </c>
      <c r="BJ13" s="91">
        <v>1</v>
      </c>
      <c r="BK13" s="91"/>
      <c r="BL13" s="91"/>
      <c r="BM13" s="91"/>
      <c r="BN13" s="91"/>
      <c r="BO13" s="90"/>
      <c r="BP13" s="63"/>
      <c r="BQ13" s="91"/>
      <c r="BR13" s="91">
        <v>1</v>
      </c>
      <c r="BS13" s="91"/>
      <c r="BT13" s="82"/>
      <c r="BU13" s="91"/>
      <c r="BV13" s="91"/>
      <c r="BW13" s="91"/>
      <c r="BX13" s="91"/>
      <c r="BY13" s="91"/>
      <c r="BZ13" s="90"/>
      <c r="CA13" s="91"/>
      <c r="CB13" s="91"/>
      <c r="CC13" s="91"/>
      <c r="CD13" s="91"/>
      <c r="CE13" s="91"/>
      <c r="CF13" s="91"/>
      <c r="CG13" s="91"/>
      <c r="CH13" s="91"/>
      <c r="CI13" s="90"/>
      <c r="CJ13" s="91"/>
      <c r="CK13" s="91"/>
      <c r="CL13" s="91"/>
      <c r="CM13" s="91"/>
      <c r="CN13" s="91"/>
      <c r="CO13" s="91"/>
      <c r="CP13" s="91"/>
      <c r="CQ13" s="91"/>
      <c r="CR13" s="91"/>
      <c r="CS13" s="91"/>
      <c r="CT13" s="91"/>
      <c r="CU13" s="91">
        <v>1</v>
      </c>
      <c r="CV13" s="90"/>
      <c r="CW13" s="17"/>
      <c r="CX13" s="91">
        <v>1</v>
      </c>
    </row>
    <row r="14" spans="1:170" s="12" customFormat="1" ht="12">
      <c r="A14" s="59">
        <v>412058</v>
      </c>
      <c r="B14" s="59" t="s">
        <v>241</v>
      </c>
      <c r="C14" s="69">
        <f t="shared" si="0"/>
        <v>41205</v>
      </c>
      <c r="D14" s="73">
        <v>41205</v>
      </c>
      <c r="E14" s="62" t="s">
        <v>185</v>
      </c>
      <c r="F14" s="62" t="s">
        <v>221</v>
      </c>
      <c r="G14" s="53">
        <f t="shared" si="1"/>
        <v>0</v>
      </c>
      <c r="H14" s="64">
        <v>5</v>
      </c>
      <c r="I14" s="17">
        <v>1</v>
      </c>
      <c r="J14" s="17">
        <v>15</v>
      </c>
      <c r="K14" s="17"/>
      <c r="L14" s="17"/>
      <c r="M14" s="91"/>
      <c r="N14" s="91"/>
      <c r="O14" s="91"/>
      <c r="P14" s="91"/>
      <c r="Q14" s="91"/>
      <c r="R14" s="58"/>
      <c r="S14" s="91"/>
      <c r="T14" s="91"/>
      <c r="U14" s="91"/>
      <c r="V14" s="91"/>
      <c r="W14" s="57"/>
      <c r="X14" s="17"/>
      <c r="Y14" s="17"/>
      <c r="Z14" s="91">
        <v>1</v>
      </c>
      <c r="AA14" s="57"/>
      <c r="AB14" s="96"/>
      <c r="AC14" s="94">
        <v>1</v>
      </c>
      <c r="AD14" s="94"/>
      <c r="AE14" s="57"/>
      <c r="AF14" s="96">
        <v>1</v>
      </c>
      <c r="AG14" s="96"/>
      <c r="AH14" s="96">
        <v>1</v>
      </c>
      <c r="AI14" s="95"/>
      <c r="AJ14" s="96"/>
      <c r="AK14" s="96"/>
      <c r="AL14" s="96">
        <v>1</v>
      </c>
      <c r="AM14" s="96"/>
      <c r="AN14" s="93">
        <v>1</v>
      </c>
      <c r="AO14" s="96">
        <v>1</v>
      </c>
      <c r="AP14" s="96"/>
      <c r="AQ14" s="96"/>
      <c r="AR14" s="91">
        <v>1</v>
      </c>
      <c r="AS14" s="91"/>
      <c r="AT14" s="91">
        <v>1</v>
      </c>
      <c r="AU14" s="91">
        <v>1</v>
      </c>
      <c r="AV14" s="91"/>
      <c r="AW14" s="91"/>
      <c r="AX14" s="91"/>
      <c r="AY14" s="91"/>
      <c r="AZ14" s="91">
        <v>1</v>
      </c>
      <c r="BA14" s="91"/>
      <c r="BB14" s="91">
        <v>1</v>
      </c>
      <c r="BC14" s="91"/>
      <c r="BD14" s="91">
        <v>1</v>
      </c>
      <c r="BE14" s="91">
        <v>1</v>
      </c>
      <c r="BF14" s="91">
        <v>1</v>
      </c>
      <c r="BG14" s="91">
        <v>1</v>
      </c>
      <c r="BH14" s="91">
        <v>1</v>
      </c>
      <c r="BI14" s="91">
        <v>1</v>
      </c>
      <c r="BJ14" s="91"/>
      <c r="BK14" s="91"/>
      <c r="BL14" s="91">
        <v>1</v>
      </c>
      <c r="BM14" s="91"/>
      <c r="BN14" s="91"/>
      <c r="BO14" s="90"/>
      <c r="BP14" s="63"/>
      <c r="BQ14" s="91">
        <v>1</v>
      </c>
      <c r="BR14" s="91"/>
      <c r="BS14" s="91"/>
      <c r="BT14" s="82"/>
      <c r="BU14" s="91">
        <v>1</v>
      </c>
      <c r="BV14" s="91">
        <v>1</v>
      </c>
      <c r="BW14" s="91">
        <v>1</v>
      </c>
      <c r="BX14" s="91"/>
      <c r="BY14" s="91">
        <v>1</v>
      </c>
      <c r="BZ14" s="90" t="s">
        <v>260</v>
      </c>
      <c r="CA14" s="91"/>
      <c r="CB14" s="91"/>
      <c r="CC14" s="91">
        <v>1</v>
      </c>
      <c r="CD14" s="91"/>
      <c r="CE14" s="91"/>
      <c r="CF14" s="91"/>
      <c r="CG14" s="91">
        <v>2</v>
      </c>
      <c r="CH14" s="91"/>
      <c r="CI14" s="90" t="s">
        <v>186</v>
      </c>
      <c r="CJ14" s="91"/>
      <c r="CK14" s="91">
        <v>1</v>
      </c>
      <c r="CL14" s="91"/>
      <c r="CM14" s="91"/>
      <c r="CN14" s="91">
        <v>1</v>
      </c>
      <c r="CO14" s="91"/>
      <c r="CP14" s="91">
        <v>1</v>
      </c>
      <c r="CQ14" s="91"/>
      <c r="CR14" s="91"/>
      <c r="CS14" s="91"/>
      <c r="CT14" s="91">
        <v>1</v>
      </c>
      <c r="CU14" s="91"/>
      <c r="CV14" s="90"/>
      <c r="CW14" s="17">
        <v>1</v>
      </c>
      <c r="CX14" s="91"/>
    </row>
    <row r="15" spans="1:170" s="12" customFormat="1" ht="21.6">
      <c r="A15" s="59">
        <v>41206</v>
      </c>
      <c r="B15" s="59" t="s">
        <v>242</v>
      </c>
      <c r="C15" s="69">
        <f t="shared" si="0"/>
        <v>41206</v>
      </c>
      <c r="D15" s="73">
        <v>41206</v>
      </c>
      <c r="E15" s="62" t="s">
        <v>187</v>
      </c>
      <c r="F15" s="62" t="s">
        <v>222</v>
      </c>
      <c r="G15" s="53">
        <f t="shared" si="1"/>
        <v>0</v>
      </c>
      <c r="H15" s="64">
        <v>5</v>
      </c>
      <c r="I15" s="17">
        <v>1</v>
      </c>
      <c r="J15" s="17">
        <v>18</v>
      </c>
      <c r="K15" s="17"/>
      <c r="L15" s="17"/>
      <c r="M15" s="91"/>
      <c r="N15" s="91"/>
      <c r="O15" s="91"/>
      <c r="P15" s="91"/>
      <c r="Q15" s="91"/>
      <c r="R15" s="58"/>
      <c r="S15" s="91"/>
      <c r="T15" s="91"/>
      <c r="U15" s="91"/>
      <c r="V15" s="91"/>
      <c r="W15" s="57"/>
      <c r="X15" s="17"/>
      <c r="Y15" s="17"/>
      <c r="Z15" s="91"/>
      <c r="AA15" s="57" t="s">
        <v>188</v>
      </c>
      <c r="AB15" s="96">
        <v>1</v>
      </c>
      <c r="AC15" s="94"/>
      <c r="AD15" s="94"/>
      <c r="AE15" s="57" t="s">
        <v>189</v>
      </c>
      <c r="AF15" s="96">
        <v>1</v>
      </c>
      <c r="AG15" s="96"/>
      <c r="AH15" s="96"/>
      <c r="AI15" s="95"/>
      <c r="AJ15" s="96"/>
      <c r="AK15" s="96"/>
      <c r="AL15" s="96"/>
      <c r="AM15" s="96"/>
      <c r="AN15" s="96">
        <v>1</v>
      </c>
      <c r="AO15" s="96"/>
      <c r="AP15" s="96"/>
      <c r="AQ15" s="96"/>
      <c r="AR15" s="91"/>
      <c r="AS15" s="91">
        <v>1</v>
      </c>
      <c r="AT15" s="91"/>
      <c r="AU15" s="91"/>
      <c r="AV15" s="91"/>
      <c r="AW15" s="91"/>
      <c r="AX15" s="91"/>
      <c r="AY15" s="91"/>
      <c r="AZ15" s="91"/>
      <c r="BA15" s="91"/>
      <c r="BB15" s="91"/>
      <c r="BC15" s="91"/>
      <c r="BD15" s="91"/>
      <c r="BE15" s="91">
        <v>1</v>
      </c>
      <c r="BF15" s="91"/>
      <c r="BG15" s="91"/>
      <c r="BH15" s="91"/>
      <c r="BI15" s="91"/>
      <c r="BJ15" s="91">
        <v>1</v>
      </c>
      <c r="BK15" s="91"/>
      <c r="BL15" s="91"/>
      <c r="BM15" s="91">
        <v>1</v>
      </c>
      <c r="BN15" s="91"/>
      <c r="BO15" s="57" t="s">
        <v>190</v>
      </c>
      <c r="BP15" s="63"/>
      <c r="BQ15" s="91"/>
      <c r="BR15" s="91">
        <v>1</v>
      </c>
      <c r="BS15" s="91"/>
      <c r="BT15" s="82"/>
      <c r="BU15" s="91"/>
      <c r="BV15" s="91"/>
      <c r="BW15" s="91"/>
      <c r="BX15" s="91"/>
      <c r="BY15" s="91"/>
      <c r="BZ15" s="90"/>
      <c r="CA15" s="91"/>
      <c r="CB15" s="91"/>
      <c r="CC15" s="91"/>
      <c r="CD15" s="91"/>
      <c r="CE15" s="91"/>
      <c r="CF15" s="91"/>
      <c r="CG15" s="91"/>
      <c r="CH15" s="91"/>
      <c r="CI15" s="90"/>
      <c r="CJ15" s="91"/>
      <c r="CK15" s="91"/>
      <c r="CL15" s="91"/>
      <c r="CM15" s="91"/>
      <c r="CN15" s="91"/>
      <c r="CO15" s="91"/>
      <c r="CP15" s="91"/>
      <c r="CQ15" s="91"/>
      <c r="CR15" s="91"/>
      <c r="CS15" s="91"/>
      <c r="CT15" s="91"/>
      <c r="CU15" s="91">
        <v>1</v>
      </c>
      <c r="CV15" s="90"/>
      <c r="CW15" s="17"/>
      <c r="CX15" s="91">
        <v>1</v>
      </c>
    </row>
    <row r="16" spans="1:170" s="12" customFormat="1">
      <c r="A16" s="59">
        <v>41207</v>
      </c>
      <c r="B16" s="59" t="s">
        <v>243</v>
      </c>
      <c r="C16" s="69">
        <f t="shared" si="0"/>
        <v>41207</v>
      </c>
      <c r="D16" s="73">
        <v>41207</v>
      </c>
      <c r="E16" s="62" t="s">
        <v>191</v>
      </c>
      <c r="F16" s="62" t="s">
        <v>223</v>
      </c>
      <c r="G16" s="53">
        <f t="shared" si="1"/>
        <v>0</v>
      </c>
      <c r="H16" s="64">
        <v>5</v>
      </c>
      <c r="I16" s="17"/>
      <c r="J16" s="17"/>
      <c r="K16" s="17"/>
      <c r="L16" s="17"/>
      <c r="M16" s="91">
        <v>1</v>
      </c>
      <c r="N16" s="91">
        <v>28</v>
      </c>
      <c r="O16" s="91"/>
      <c r="P16" s="91"/>
      <c r="Q16" s="91"/>
      <c r="R16" s="58"/>
      <c r="S16" s="91"/>
      <c r="T16" s="91"/>
      <c r="U16" s="91"/>
      <c r="V16" s="91"/>
      <c r="W16" s="57"/>
      <c r="X16" s="17"/>
      <c r="Y16" s="17"/>
      <c r="Z16" s="91"/>
      <c r="AA16" s="57"/>
      <c r="AB16" s="96"/>
      <c r="AC16" s="94"/>
      <c r="AD16" s="94"/>
      <c r="AE16" s="57"/>
      <c r="AF16" s="96"/>
      <c r="AG16" s="96"/>
      <c r="AH16" s="96"/>
      <c r="AI16" s="95"/>
      <c r="AJ16" s="96"/>
      <c r="AK16" s="96"/>
      <c r="AL16" s="96"/>
      <c r="AM16" s="96"/>
      <c r="AN16" s="96"/>
      <c r="AO16" s="96"/>
      <c r="AP16" s="96"/>
      <c r="AQ16" s="96"/>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0"/>
      <c r="BP16" s="63"/>
      <c r="BQ16" s="91"/>
      <c r="BR16" s="91"/>
      <c r="BS16" s="91"/>
      <c r="BT16" s="82"/>
      <c r="BU16" s="91"/>
      <c r="BV16" s="91"/>
      <c r="BW16" s="91"/>
      <c r="BX16" s="91"/>
      <c r="BY16" s="91"/>
      <c r="BZ16" s="90"/>
      <c r="CA16" s="91"/>
      <c r="CB16" s="91"/>
      <c r="CC16" s="91"/>
      <c r="CD16" s="91"/>
      <c r="CE16" s="91"/>
      <c r="CF16" s="91"/>
      <c r="CG16" s="91"/>
      <c r="CH16" s="91"/>
      <c r="CI16" s="90"/>
      <c r="CJ16" s="91"/>
      <c r="CK16" s="91"/>
      <c r="CL16" s="91"/>
      <c r="CM16" s="91"/>
      <c r="CN16" s="91"/>
      <c r="CO16" s="91"/>
      <c r="CP16" s="91"/>
      <c r="CQ16" s="91"/>
      <c r="CR16" s="91"/>
      <c r="CS16" s="91"/>
      <c r="CT16" s="91"/>
      <c r="CU16" s="91"/>
      <c r="CV16" s="90"/>
      <c r="CW16" s="17"/>
      <c r="CX16" s="91"/>
    </row>
    <row r="17" spans="1:102" s="12" customFormat="1" ht="32.4">
      <c r="A17" s="59">
        <v>41208</v>
      </c>
      <c r="B17" s="59" t="s">
        <v>244</v>
      </c>
      <c r="C17" s="69">
        <f t="shared" si="0"/>
        <v>41208</v>
      </c>
      <c r="D17" s="73">
        <v>41208</v>
      </c>
      <c r="E17" s="62" t="s">
        <v>192</v>
      </c>
      <c r="F17" s="62" t="s">
        <v>224</v>
      </c>
      <c r="G17" s="53">
        <f t="shared" si="1"/>
        <v>0</v>
      </c>
      <c r="H17" s="64">
        <v>5</v>
      </c>
      <c r="I17" s="17">
        <v>1</v>
      </c>
      <c r="J17" s="17">
        <v>19</v>
      </c>
      <c r="K17" s="17"/>
      <c r="L17" s="17"/>
      <c r="M17" s="91"/>
      <c r="N17" s="91"/>
      <c r="O17" s="91"/>
      <c r="P17" s="91"/>
      <c r="Q17" s="91"/>
      <c r="R17" s="58"/>
      <c r="S17" s="91"/>
      <c r="T17" s="91"/>
      <c r="U17" s="91"/>
      <c r="V17" s="91"/>
      <c r="W17" s="57"/>
      <c r="X17" s="17"/>
      <c r="Y17" s="17"/>
      <c r="Z17" s="91"/>
      <c r="AA17" s="57" t="s">
        <v>176</v>
      </c>
      <c r="AB17" s="96">
        <v>1</v>
      </c>
      <c r="AC17" s="94"/>
      <c r="AD17" s="94"/>
      <c r="AE17" s="57" t="s">
        <v>193</v>
      </c>
      <c r="AF17" s="96">
        <v>1</v>
      </c>
      <c r="AG17" s="96"/>
      <c r="AH17" s="96"/>
      <c r="AI17" s="95"/>
      <c r="AJ17" s="96"/>
      <c r="AK17" s="96"/>
      <c r="AL17" s="96">
        <v>1</v>
      </c>
      <c r="AM17" s="96"/>
      <c r="AN17" s="93">
        <v>1</v>
      </c>
      <c r="AO17" s="96">
        <v>1</v>
      </c>
      <c r="AP17" s="96"/>
      <c r="AQ17" s="96"/>
      <c r="AR17" s="91">
        <v>1</v>
      </c>
      <c r="AS17" s="91"/>
      <c r="AT17" s="91">
        <v>1</v>
      </c>
      <c r="AU17" s="91"/>
      <c r="AV17" s="91"/>
      <c r="AW17" s="91"/>
      <c r="AX17" s="91"/>
      <c r="AY17" s="91">
        <v>1</v>
      </c>
      <c r="AZ17" s="91"/>
      <c r="BA17" s="91">
        <v>1</v>
      </c>
      <c r="BB17" s="91"/>
      <c r="BC17" s="91"/>
      <c r="BD17" s="91">
        <v>1</v>
      </c>
      <c r="BE17" s="91">
        <v>1</v>
      </c>
      <c r="BF17" s="91">
        <v>1</v>
      </c>
      <c r="BG17" s="91">
        <v>1</v>
      </c>
      <c r="BH17" s="91"/>
      <c r="BI17" s="91">
        <v>1</v>
      </c>
      <c r="BJ17" s="91"/>
      <c r="BK17" s="91"/>
      <c r="BL17" s="91">
        <v>1</v>
      </c>
      <c r="BM17" s="91"/>
      <c r="BN17" s="91">
        <v>1</v>
      </c>
      <c r="BO17" s="90"/>
      <c r="BP17" s="63"/>
      <c r="BQ17" s="91"/>
      <c r="BR17" s="91">
        <v>1</v>
      </c>
      <c r="BS17" s="91"/>
      <c r="BT17" s="82"/>
      <c r="BU17" s="91"/>
      <c r="BV17" s="91"/>
      <c r="BW17" s="91"/>
      <c r="BX17" s="91"/>
      <c r="BY17" s="91"/>
      <c r="BZ17" s="90"/>
      <c r="CA17" s="91"/>
      <c r="CB17" s="91"/>
      <c r="CC17" s="91"/>
      <c r="CD17" s="91"/>
      <c r="CE17" s="91"/>
      <c r="CF17" s="91"/>
      <c r="CG17" s="91"/>
      <c r="CH17" s="91"/>
      <c r="CI17" s="90"/>
      <c r="CJ17" s="91"/>
      <c r="CK17" s="91"/>
      <c r="CL17" s="91"/>
      <c r="CM17" s="91"/>
      <c r="CN17" s="91"/>
      <c r="CO17" s="91"/>
      <c r="CP17" s="91"/>
      <c r="CQ17" s="91"/>
      <c r="CR17" s="91"/>
      <c r="CS17" s="91"/>
      <c r="CT17" s="91">
        <v>1</v>
      </c>
      <c r="CU17" s="91"/>
      <c r="CV17" s="90"/>
      <c r="CW17" s="17">
        <v>1</v>
      </c>
      <c r="CX17" s="91"/>
    </row>
    <row r="18" spans="1:102" s="12" customFormat="1">
      <c r="A18" s="59">
        <v>412091</v>
      </c>
      <c r="B18" s="59" t="s">
        <v>245</v>
      </c>
      <c r="C18" s="69">
        <f t="shared" si="0"/>
        <v>41209</v>
      </c>
      <c r="D18" s="73">
        <v>41209</v>
      </c>
      <c r="E18" s="62" t="s">
        <v>194</v>
      </c>
      <c r="F18" s="62" t="s">
        <v>225</v>
      </c>
      <c r="G18" s="53">
        <f t="shared" si="1"/>
        <v>0</v>
      </c>
      <c r="H18" s="64">
        <v>5</v>
      </c>
      <c r="I18" s="17"/>
      <c r="J18" s="17"/>
      <c r="K18" s="17">
        <v>1</v>
      </c>
      <c r="L18" s="17">
        <v>28</v>
      </c>
      <c r="M18" s="91"/>
      <c r="N18" s="91"/>
      <c r="O18" s="91"/>
      <c r="P18" s="91"/>
      <c r="Q18" s="91"/>
      <c r="R18" s="58"/>
      <c r="S18" s="91"/>
      <c r="T18" s="91"/>
      <c r="U18" s="91"/>
      <c r="V18" s="91"/>
      <c r="W18" s="57"/>
      <c r="X18" s="17"/>
      <c r="Y18" s="17"/>
      <c r="Z18" s="91"/>
      <c r="AA18" s="57"/>
      <c r="AB18" s="96"/>
      <c r="AC18" s="94"/>
      <c r="AD18" s="94"/>
      <c r="AE18" s="57"/>
      <c r="AF18" s="96"/>
      <c r="AG18" s="96"/>
      <c r="AH18" s="96"/>
      <c r="AI18" s="95"/>
      <c r="AJ18" s="96"/>
      <c r="AK18" s="96"/>
      <c r="AL18" s="96"/>
      <c r="AM18" s="96"/>
      <c r="AN18" s="96"/>
      <c r="AO18" s="96"/>
      <c r="AP18" s="96"/>
      <c r="AQ18" s="96"/>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0"/>
      <c r="BP18" s="63"/>
      <c r="BQ18" s="91"/>
      <c r="BR18" s="91"/>
      <c r="BS18" s="91"/>
      <c r="BT18" s="82"/>
      <c r="BU18" s="91"/>
      <c r="BV18" s="91"/>
      <c r="BW18" s="91"/>
      <c r="BX18" s="91"/>
      <c r="BY18" s="91"/>
      <c r="BZ18" s="90"/>
      <c r="CA18" s="91"/>
      <c r="CB18" s="91"/>
      <c r="CC18" s="91"/>
      <c r="CD18" s="91"/>
      <c r="CE18" s="91"/>
      <c r="CF18" s="91"/>
      <c r="CG18" s="91"/>
      <c r="CH18" s="91"/>
      <c r="CI18" s="90"/>
      <c r="CJ18" s="91"/>
      <c r="CK18" s="91"/>
      <c r="CL18" s="91"/>
      <c r="CM18" s="91"/>
      <c r="CN18" s="91"/>
      <c r="CO18" s="91"/>
      <c r="CP18" s="91"/>
      <c r="CQ18" s="91"/>
      <c r="CR18" s="91"/>
      <c r="CS18" s="91"/>
      <c r="CT18" s="91"/>
      <c r="CU18" s="91"/>
      <c r="CV18" s="90"/>
      <c r="CW18" s="17"/>
      <c r="CX18" s="91"/>
    </row>
    <row r="19" spans="1:102" s="12" customFormat="1" ht="32.4">
      <c r="A19" s="59">
        <v>412104</v>
      </c>
      <c r="B19" s="59" t="s">
        <v>246</v>
      </c>
      <c r="C19" s="69">
        <f t="shared" si="0"/>
        <v>41210</v>
      </c>
      <c r="D19" s="73">
        <v>41210</v>
      </c>
      <c r="E19" s="62" t="s">
        <v>195</v>
      </c>
      <c r="F19" s="62" t="s">
        <v>226</v>
      </c>
      <c r="G19" s="53">
        <f t="shared" si="1"/>
        <v>0</v>
      </c>
      <c r="H19" s="64">
        <v>5</v>
      </c>
      <c r="I19" s="17">
        <v>1</v>
      </c>
      <c r="J19" s="17">
        <v>22</v>
      </c>
      <c r="K19" s="17"/>
      <c r="L19" s="17"/>
      <c r="M19" s="91"/>
      <c r="N19" s="91"/>
      <c r="O19" s="91"/>
      <c r="P19" s="91"/>
      <c r="Q19" s="91"/>
      <c r="R19" s="58"/>
      <c r="S19" s="91"/>
      <c r="T19" s="91"/>
      <c r="U19" s="91"/>
      <c r="V19" s="91"/>
      <c r="W19" s="57"/>
      <c r="X19" s="17"/>
      <c r="Y19" s="17"/>
      <c r="Z19" s="91">
        <v>1</v>
      </c>
      <c r="AA19" s="57"/>
      <c r="AB19" s="96">
        <v>1</v>
      </c>
      <c r="AC19" s="94"/>
      <c r="AD19" s="94"/>
      <c r="AE19" s="57" t="s">
        <v>196</v>
      </c>
      <c r="AF19" s="96">
        <v>1</v>
      </c>
      <c r="AG19" s="96"/>
      <c r="AH19" s="96"/>
      <c r="AI19" s="95"/>
      <c r="AJ19" s="96"/>
      <c r="AK19" s="96"/>
      <c r="AL19" s="96"/>
      <c r="AM19" s="96"/>
      <c r="AN19" s="96">
        <v>1</v>
      </c>
      <c r="AO19" s="96"/>
      <c r="AP19" s="96"/>
      <c r="AQ19" s="96"/>
      <c r="AR19" s="91"/>
      <c r="AS19" s="91">
        <v>1</v>
      </c>
      <c r="AT19" s="91"/>
      <c r="AU19" s="91"/>
      <c r="AV19" s="91"/>
      <c r="AW19" s="91"/>
      <c r="AX19" s="91"/>
      <c r="AY19" s="91"/>
      <c r="AZ19" s="91"/>
      <c r="BA19" s="91"/>
      <c r="BB19" s="91"/>
      <c r="BC19" s="91"/>
      <c r="BD19" s="91"/>
      <c r="BE19" s="91">
        <v>1</v>
      </c>
      <c r="BF19" s="91">
        <v>1</v>
      </c>
      <c r="BG19" s="91">
        <v>1</v>
      </c>
      <c r="BH19" s="91"/>
      <c r="BI19" s="91">
        <v>1</v>
      </c>
      <c r="BJ19" s="91">
        <v>1</v>
      </c>
      <c r="BK19" s="91"/>
      <c r="BL19" s="91"/>
      <c r="BM19" s="91"/>
      <c r="BN19" s="91"/>
      <c r="BO19" s="90"/>
      <c r="BP19" s="63"/>
      <c r="BQ19" s="91"/>
      <c r="BR19" s="91">
        <v>1</v>
      </c>
      <c r="BS19" s="91"/>
      <c r="BT19" s="82"/>
      <c r="BU19" s="91"/>
      <c r="BV19" s="91"/>
      <c r="BW19" s="91"/>
      <c r="BX19" s="91"/>
      <c r="BY19" s="91"/>
      <c r="BZ19" s="90"/>
      <c r="CA19" s="91"/>
      <c r="CB19" s="91"/>
      <c r="CC19" s="91"/>
      <c r="CD19" s="91"/>
      <c r="CE19" s="91"/>
      <c r="CF19" s="91"/>
      <c r="CG19" s="91"/>
      <c r="CH19" s="91"/>
      <c r="CI19" s="90"/>
      <c r="CJ19" s="91"/>
      <c r="CK19" s="91"/>
      <c r="CL19" s="91"/>
      <c r="CM19" s="91"/>
      <c r="CN19" s="91"/>
      <c r="CO19" s="91"/>
      <c r="CP19" s="91"/>
      <c r="CQ19" s="91"/>
      <c r="CR19" s="91"/>
      <c r="CS19" s="91"/>
      <c r="CT19" s="91"/>
      <c r="CU19" s="91">
        <v>1</v>
      </c>
      <c r="CV19" s="90"/>
      <c r="CW19" s="17"/>
      <c r="CX19" s="91">
        <v>1</v>
      </c>
    </row>
    <row r="20" spans="1:102" s="12" customFormat="1">
      <c r="A20" s="59">
        <v>41327</v>
      </c>
      <c r="B20" s="59" t="s">
        <v>247</v>
      </c>
      <c r="C20" s="69">
        <f t="shared" si="0"/>
        <v>41327</v>
      </c>
      <c r="D20" s="73">
        <v>41327</v>
      </c>
      <c r="E20" s="62" t="s">
        <v>197</v>
      </c>
      <c r="F20" s="62" t="s">
        <v>227</v>
      </c>
      <c r="G20" s="53">
        <f t="shared" si="1"/>
        <v>0</v>
      </c>
      <c r="H20" s="64">
        <v>6</v>
      </c>
      <c r="I20" s="17"/>
      <c r="J20" s="17"/>
      <c r="K20" s="17"/>
      <c r="L20" s="17"/>
      <c r="M20" s="91"/>
      <c r="N20" s="91"/>
      <c r="O20" s="91">
        <v>1</v>
      </c>
      <c r="P20" s="91"/>
      <c r="Q20" s="91"/>
      <c r="R20" s="58"/>
      <c r="S20" s="91"/>
      <c r="T20" s="91"/>
      <c r="U20" s="91"/>
      <c r="V20" s="91"/>
      <c r="W20" s="57"/>
      <c r="X20" s="17"/>
      <c r="Y20" s="17"/>
      <c r="Z20" s="91"/>
      <c r="AA20" s="57"/>
      <c r="AB20" s="96"/>
      <c r="AC20" s="94"/>
      <c r="AD20" s="94"/>
      <c r="AE20" s="57"/>
      <c r="AF20" s="96"/>
      <c r="AG20" s="96"/>
      <c r="AH20" s="96"/>
      <c r="AI20" s="95"/>
      <c r="AJ20" s="96"/>
      <c r="AK20" s="96"/>
      <c r="AL20" s="96"/>
      <c r="AM20" s="96"/>
      <c r="AN20" s="96"/>
      <c r="AO20" s="96"/>
      <c r="AP20" s="96"/>
      <c r="AQ20" s="96"/>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0"/>
      <c r="BP20" s="63"/>
      <c r="BQ20" s="91"/>
      <c r="BR20" s="91"/>
      <c r="BS20" s="91"/>
      <c r="BT20" s="82"/>
      <c r="BU20" s="91"/>
      <c r="BV20" s="91"/>
      <c r="BW20" s="91"/>
      <c r="BX20" s="91"/>
      <c r="BY20" s="91"/>
      <c r="BZ20" s="90"/>
      <c r="CA20" s="91"/>
      <c r="CB20" s="91"/>
      <c r="CC20" s="91"/>
      <c r="CD20" s="91"/>
      <c r="CE20" s="91"/>
      <c r="CF20" s="91"/>
      <c r="CG20" s="91"/>
      <c r="CH20" s="91"/>
      <c r="CI20" s="90"/>
      <c r="CJ20" s="91"/>
      <c r="CK20" s="91"/>
      <c r="CL20" s="91"/>
      <c r="CM20" s="91"/>
      <c r="CN20" s="91"/>
      <c r="CO20" s="91"/>
      <c r="CP20" s="91"/>
      <c r="CQ20" s="91"/>
      <c r="CR20" s="91"/>
      <c r="CS20" s="91"/>
      <c r="CT20" s="91"/>
      <c r="CU20" s="91"/>
      <c r="CV20" s="90"/>
      <c r="CW20" s="17"/>
      <c r="CX20" s="91"/>
    </row>
    <row r="21" spans="1:102" s="12" customFormat="1" ht="21.6">
      <c r="A21" s="59">
        <v>413411</v>
      </c>
      <c r="B21" s="59" t="s">
        <v>248</v>
      </c>
      <c r="C21" s="69">
        <f t="shared" si="0"/>
        <v>41341</v>
      </c>
      <c r="D21" s="73">
        <v>41341</v>
      </c>
      <c r="E21" s="62" t="s">
        <v>198</v>
      </c>
      <c r="F21" s="62" t="s">
        <v>228</v>
      </c>
      <c r="G21" s="53">
        <f t="shared" si="1"/>
        <v>0</v>
      </c>
      <c r="H21" s="64">
        <v>6</v>
      </c>
      <c r="I21" s="17">
        <v>1</v>
      </c>
      <c r="J21" s="17">
        <v>23</v>
      </c>
      <c r="K21" s="17"/>
      <c r="L21" s="17"/>
      <c r="M21" s="91"/>
      <c r="N21" s="91"/>
      <c r="O21" s="91"/>
      <c r="P21" s="91"/>
      <c r="Q21" s="91"/>
      <c r="R21" s="58"/>
      <c r="S21" s="91"/>
      <c r="T21" s="91"/>
      <c r="U21" s="91"/>
      <c r="V21" s="91"/>
      <c r="W21" s="57"/>
      <c r="X21" s="17">
        <v>1</v>
      </c>
      <c r="Y21" s="17">
        <v>1</v>
      </c>
      <c r="Z21" s="91"/>
      <c r="AA21" s="57"/>
      <c r="AB21" s="96">
        <v>1</v>
      </c>
      <c r="AC21" s="94"/>
      <c r="AD21" s="94"/>
      <c r="AE21" s="57" t="s">
        <v>199</v>
      </c>
      <c r="AF21" s="96">
        <v>1</v>
      </c>
      <c r="AG21" s="96"/>
      <c r="AH21" s="96"/>
      <c r="AI21" s="95"/>
      <c r="AJ21" s="96"/>
      <c r="AK21" s="96"/>
      <c r="AL21" s="96"/>
      <c r="AM21" s="96">
        <v>1</v>
      </c>
      <c r="AN21" s="96"/>
      <c r="AO21" s="96"/>
      <c r="AP21" s="93">
        <v>1</v>
      </c>
      <c r="AQ21" s="96">
        <v>1</v>
      </c>
      <c r="AR21" s="91">
        <v>1</v>
      </c>
      <c r="AS21" s="91"/>
      <c r="AT21" s="91"/>
      <c r="AU21" s="91">
        <v>1</v>
      </c>
      <c r="AV21" s="91"/>
      <c r="AW21" s="91"/>
      <c r="AX21" s="91"/>
      <c r="AY21" s="91"/>
      <c r="AZ21" s="91">
        <v>1</v>
      </c>
      <c r="BA21" s="91"/>
      <c r="BB21" s="91">
        <v>1</v>
      </c>
      <c r="BC21" s="91">
        <v>1</v>
      </c>
      <c r="BD21" s="91"/>
      <c r="BE21" s="91">
        <v>1</v>
      </c>
      <c r="BF21" s="91"/>
      <c r="BG21" s="91"/>
      <c r="BH21" s="91">
        <v>1</v>
      </c>
      <c r="BI21" s="91">
        <v>1</v>
      </c>
      <c r="BJ21" s="91">
        <v>1</v>
      </c>
      <c r="BK21" s="91"/>
      <c r="BL21" s="91">
        <v>1</v>
      </c>
      <c r="BM21" s="91"/>
      <c r="BN21" s="91"/>
      <c r="BO21" s="90"/>
      <c r="BP21" s="63"/>
      <c r="BQ21" s="91"/>
      <c r="BR21" s="91">
        <v>1</v>
      </c>
      <c r="BS21" s="91"/>
      <c r="BT21" s="82"/>
      <c r="BU21" s="91"/>
      <c r="BV21" s="91"/>
      <c r="BW21" s="91"/>
      <c r="BX21" s="91"/>
      <c r="BY21" s="91"/>
      <c r="BZ21" s="90"/>
      <c r="CA21" s="91"/>
      <c r="CB21" s="91"/>
      <c r="CC21" s="91"/>
      <c r="CD21" s="91"/>
      <c r="CE21" s="91"/>
      <c r="CF21" s="91"/>
      <c r="CG21" s="91"/>
      <c r="CH21" s="91"/>
      <c r="CI21" s="90"/>
      <c r="CJ21" s="91"/>
      <c r="CK21" s="91"/>
      <c r="CL21" s="91"/>
      <c r="CM21" s="91"/>
      <c r="CN21" s="91"/>
      <c r="CO21" s="91"/>
      <c r="CP21" s="91"/>
      <c r="CQ21" s="91"/>
      <c r="CR21" s="91"/>
      <c r="CS21" s="91">
        <v>1</v>
      </c>
      <c r="CT21" s="91"/>
      <c r="CU21" s="91"/>
      <c r="CV21" s="90"/>
      <c r="CW21" s="17"/>
      <c r="CX21" s="91">
        <v>1</v>
      </c>
    </row>
    <row r="22" spans="1:102" s="12" customFormat="1">
      <c r="A22" s="59">
        <v>41345</v>
      </c>
      <c r="B22" s="59" t="s">
        <v>249</v>
      </c>
      <c r="C22" s="69">
        <f t="shared" si="0"/>
        <v>41345</v>
      </c>
      <c r="D22" s="73">
        <v>41345</v>
      </c>
      <c r="E22" s="62" t="s">
        <v>200</v>
      </c>
      <c r="F22" s="62" t="s">
        <v>229</v>
      </c>
      <c r="G22" s="53">
        <f t="shared" si="1"/>
        <v>0</v>
      </c>
      <c r="H22" s="64">
        <v>6</v>
      </c>
      <c r="I22" s="17"/>
      <c r="J22" s="17"/>
      <c r="K22" s="17"/>
      <c r="L22" s="17"/>
      <c r="M22" s="91"/>
      <c r="N22" s="91"/>
      <c r="O22" s="91">
        <v>1</v>
      </c>
      <c r="P22" s="91"/>
      <c r="Q22" s="91"/>
      <c r="R22" s="58"/>
      <c r="S22" s="91"/>
      <c r="T22" s="91"/>
      <c r="U22" s="91"/>
      <c r="V22" s="91"/>
      <c r="W22" s="57"/>
      <c r="X22" s="17"/>
      <c r="Y22" s="17"/>
      <c r="Z22" s="91"/>
      <c r="AA22" s="57"/>
      <c r="AB22" s="96"/>
      <c r="AC22" s="94"/>
      <c r="AD22" s="94"/>
      <c r="AE22" s="57"/>
      <c r="AF22" s="96"/>
      <c r="AG22" s="96"/>
      <c r="AH22" s="96"/>
      <c r="AI22" s="95"/>
      <c r="AJ22" s="96"/>
      <c r="AK22" s="96"/>
      <c r="AL22" s="96"/>
      <c r="AM22" s="96"/>
      <c r="AN22" s="96"/>
      <c r="AO22" s="96"/>
      <c r="AP22" s="96"/>
      <c r="AQ22" s="96"/>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0"/>
      <c r="BP22" s="63"/>
      <c r="BQ22" s="91"/>
      <c r="BR22" s="91"/>
      <c r="BS22" s="91"/>
      <c r="BT22" s="82"/>
      <c r="BU22" s="91"/>
      <c r="BV22" s="91"/>
      <c r="BW22" s="91"/>
      <c r="BX22" s="91"/>
      <c r="BY22" s="91"/>
      <c r="BZ22" s="90"/>
      <c r="CA22" s="91"/>
      <c r="CB22" s="91"/>
      <c r="CC22" s="91"/>
      <c r="CD22" s="91"/>
      <c r="CE22" s="91"/>
      <c r="CF22" s="91"/>
      <c r="CG22" s="91"/>
      <c r="CH22" s="91"/>
      <c r="CI22" s="90"/>
      <c r="CJ22" s="91"/>
      <c r="CK22" s="91"/>
      <c r="CL22" s="91"/>
      <c r="CM22" s="91"/>
      <c r="CN22" s="91"/>
      <c r="CO22" s="91"/>
      <c r="CP22" s="91"/>
      <c r="CQ22" s="91"/>
      <c r="CR22" s="91"/>
      <c r="CS22" s="91"/>
      <c r="CT22" s="91"/>
      <c r="CU22" s="91"/>
      <c r="CV22" s="90"/>
      <c r="CW22" s="17"/>
      <c r="CX22" s="91"/>
    </row>
    <row r="23" spans="1:102" s="54" customFormat="1">
      <c r="A23" s="52">
        <v>41346</v>
      </c>
      <c r="B23" s="52" t="s">
        <v>250</v>
      </c>
      <c r="C23" s="69">
        <f t="shared" si="0"/>
        <v>41346</v>
      </c>
      <c r="D23" s="73">
        <v>41346</v>
      </c>
      <c r="E23" s="62" t="s">
        <v>201</v>
      </c>
      <c r="F23" s="62" t="s">
        <v>230</v>
      </c>
      <c r="G23" s="53">
        <f t="shared" si="1"/>
        <v>0</v>
      </c>
      <c r="H23" s="62">
        <v>6</v>
      </c>
      <c r="I23" s="17"/>
      <c r="J23" s="17"/>
      <c r="K23" s="17"/>
      <c r="L23" s="17"/>
      <c r="M23" s="91"/>
      <c r="N23" s="91"/>
      <c r="O23" s="91">
        <v>1</v>
      </c>
      <c r="P23" s="91"/>
      <c r="Q23" s="91"/>
      <c r="R23" s="65"/>
      <c r="S23" s="91"/>
      <c r="T23" s="91"/>
      <c r="U23" s="91"/>
      <c r="V23" s="91"/>
      <c r="W23" s="66"/>
      <c r="X23" s="17"/>
      <c r="Y23" s="17"/>
      <c r="Z23" s="91"/>
      <c r="AA23" s="66"/>
      <c r="AB23" s="96"/>
      <c r="AC23" s="94"/>
      <c r="AD23" s="94"/>
      <c r="AE23" s="94"/>
      <c r="AF23" s="96"/>
      <c r="AG23" s="96"/>
      <c r="AH23" s="96"/>
      <c r="AI23" s="95"/>
      <c r="AJ23" s="96"/>
      <c r="AK23" s="96"/>
      <c r="AL23" s="96"/>
      <c r="AM23" s="96"/>
      <c r="AN23" s="96"/>
      <c r="AO23" s="96"/>
      <c r="AP23" s="96"/>
      <c r="AQ23" s="96"/>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63"/>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17"/>
      <c r="CX23" s="91"/>
    </row>
    <row r="24" spans="1:102" s="12" customFormat="1" ht="43.2">
      <c r="A24" s="59">
        <v>41387</v>
      </c>
      <c r="B24" s="59" t="s">
        <v>251</v>
      </c>
      <c r="C24" s="69">
        <f t="shared" si="0"/>
        <v>41387</v>
      </c>
      <c r="D24" s="73">
        <v>41387</v>
      </c>
      <c r="E24" s="62" t="s">
        <v>202</v>
      </c>
      <c r="F24" s="62" t="s">
        <v>231</v>
      </c>
      <c r="G24" s="53">
        <f t="shared" si="1"/>
        <v>0</v>
      </c>
      <c r="H24" s="64">
        <v>6</v>
      </c>
      <c r="I24" s="17">
        <v>1</v>
      </c>
      <c r="J24" s="17">
        <v>22</v>
      </c>
      <c r="K24" s="17"/>
      <c r="L24" s="17"/>
      <c r="M24" s="91"/>
      <c r="N24" s="91"/>
      <c r="O24" s="91"/>
      <c r="P24" s="91"/>
      <c r="Q24" s="91"/>
      <c r="R24" s="58"/>
      <c r="S24" s="91"/>
      <c r="T24" s="91"/>
      <c r="U24" s="91"/>
      <c r="V24" s="91"/>
      <c r="W24" s="57"/>
      <c r="X24" s="17"/>
      <c r="Y24" s="17"/>
      <c r="Z24" s="91">
        <v>1</v>
      </c>
      <c r="AA24" s="57"/>
      <c r="AB24" s="96">
        <v>1</v>
      </c>
      <c r="AC24" s="94"/>
      <c r="AD24" s="94"/>
      <c r="AE24" s="57" t="s">
        <v>203</v>
      </c>
      <c r="AF24" s="96">
        <v>1</v>
      </c>
      <c r="AG24" s="96"/>
      <c r="AH24" s="96"/>
      <c r="AI24" s="95"/>
      <c r="AJ24" s="96">
        <v>1</v>
      </c>
      <c r="AK24" s="96"/>
      <c r="AL24" s="96">
        <v>1</v>
      </c>
      <c r="AM24" s="96"/>
      <c r="AN24" s="96"/>
      <c r="AO24" s="96"/>
      <c r="AP24" s="93">
        <v>1</v>
      </c>
      <c r="AQ24" s="96">
        <v>1</v>
      </c>
      <c r="AR24" s="91">
        <v>1</v>
      </c>
      <c r="AS24" s="91"/>
      <c r="AT24" s="91">
        <v>1</v>
      </c>
      <c r="AU24" s="91">
        <v>1</v>
      </c>
      <c r="AV24" s="91"/>
      <c r="AW24" s="91"/>
      <c r="AX24" s="91"/>
      <c r="AY24" s="91">
        <v>1</v>
      </c>
      <c r="AZ24" s="91"/>
      <c r="BA24" s="91"/>
      <c r="BB24" s="91">
        <v>1</v>
      </c>
      <c r="BC24" s="91"/>
      <c r="BD24" s="91">
        <v>1</v>
      </c>
      <c r="BE24" s="91">
        <v>1</v>
      </c>
      <c r="BF24" s="91">
        <v>1</v>
      </c>
      <c r="BG24" s="91">
        <v>1</v>
      </c>
      <c r="BH24" s="91">
        <v>1</v>
      </c>
      <c r="BI24" s="91">
        <v>1</v>
      </c>
      <c r="BJ24" s="91"/>
      <c r="BK24" s="91"/>
      <c r="BL24" s="91">
        <v>1</v>
      </c>
      <c r="BM24" s="91">
        <v>1</v>
      </c>
      <c r="BN24" s="91"/>
      <c r="BO24" s="90"/>
      <c r="BP24" s="63"/>
      <c r="BQ24" s="91"/>
      <c r="BR24" s="91">
        <v>1</v>
      </c>
      <c r="BS24" s="91"/>
      <c r="BT24" s="82"/>
      <c r="BU24" s="91"/>
      <c r="BV24" s="91"/>
      <c r="BW24" s="91"/>
      <c r="BX24" s="91"/>
      <c r="BY24" s="91"/>
      <c r="BZ24" s="90"/>
      <c r="CA24" s="91"/>
      <c r="CB24" s="91"/>
      <c r="CC24" s="91"/>
      <c r="CD24" s="91"/>
      <c r="CE24" s="91"/>
      <c r="CF24" s="91"/>
      <c r="CG24" s="91"/>
      <c r="CH24" s="91"/>
      <c r="CI24" s="90"/>
      <c r="CJ24" s="91"/>
      <c r="CK24" s="91"/>
      <c r="CL24" s="91"/>
      <c r="CM24" s="91"/>
      <c r="CN24" s="91"/>
      <c r="CO24" s="91"/>
      <c r="CP24" s="91"/>
      <c r="CQ24" s="91"/>
      <c r="CR24" s="91"/>
      <c r="CS24" s="91"/>
      <c r="CT24" s="91"/>
      <c r="CU24" s="91">
        <v>1</v>
      </c>
      <c r="CV24" s="90"/>
      <c r="CW24" s="17"/>
      <c r="CX24" s="91">
        <v>1</v>
      </c>
    </row>
    <row r="25" spans="1:102" s="12" customFormat="1" ht="43.2">
      <c r="A25" s="59">
        <v>41401</v>
      </c>
      <c r="B25" s="59" t="s">
        <v>252</v>
      </c>
      <c r="C25" s="69">
        <f t="shared" si="0"/>
        <v>41401</v>
      </c>
      <c r="D25" s="73">
        <v>41401</v>
      </c>
      <c r="E25" s="62" t="s">
        <v>204</v>
      </c>
      <c r="F25" s="62" t="s">
        <v>232</v>
      </c>
      <c r="G25" s="53">
        <f t="shared" si="1"/>
        <v>0</v>
      </c>
      <c r="H25" s="64">
        <v>6</v>
      </c>
      <c r="I25" s="17">
        <v>1</v>
      </c>
      <c r="J25" s="17">
        <v>21</v>
      </c>
      <c r="K25" s="17"/>
      <c r="L25" s="17"/>
      <c r="M25" s="91"/>
      <c r="N25" s="91"/>
      <c r="O25" s="91"/>
      <c r="P25" s="91"/>
      <c r="Q25" s="91"/>
      <c r="R25" s="58"/>
      <c r="S25" s="91"/>
      <c r="T25" s="91"/>
      <c r="U25" s="91"/>
      <c r="V25" s="91"/>
      <c r="W25" s="57"/>
      <c r="X25" s="17"/>
      <c r="Y25" s="17"/>
      <c r="Z25" s="91">
        <v>1</v>
      </c>
      <c r="AA25" s="57"/>
      <c r="AB25" s="96">
        <v>1</v>
      </c>
      <c r="AC25" s="94"/>
      <c r="AD25" s="94"/>
      <c r="AE25" s="57" t="s">
        <v>205</v>
      </c>
      <c r="AF25" s="96"/>
      <c r="AG25" s="96">
        <v>1</v>
      </c>
      <c r="AH25" s="96"/>
      <c r="AI25" s="95"/>
      <c r="AJ25" s="96"/>
      <c r="AK25" s="96"/>
      <c r="AL25" s="96"/>
      <c r="AM25" s="96"/>
      <c r="AN25" s="96">
        <v>1</v>
      </c>
      <c r="AO25" s="96"/>
      <c r="AP25" s="96"/>
      <c r="AQ25" s="96"/>
      <c r="AR25" s="91"/>
      <c r="AS25" s="91">
        <v>1</v>
      </c>
      <c r="AT25" s="91"/>
      <c r="AU25" s="91"/>
      <c r="AV25" s="91"/>
      <c r="AW25" s="91"/>
      <c r="AX25" s="91"/>
      <c r="AY25" s="91"/>
      <c r="AZ25" s="91"/>
      <c r="BA25" s="91"/>
      <c r="BB25" s="91"/>
      <c r="BC25" s="91"/>
      <c r="BD25" s="91"/>
      <c r="BE25" s="91">
        <v>1</v>
      </c>
      <c r="BF25" s="91">
        <v>1</v>
      </c>
      <c r="BG25" s="91">
        <v>1</v>
      </c>
      <c r="BH25" s="91">
        <v>1</v>
      </c>
      <c r="BI25" s="91">
        <v>1</v>
      </c>
      <c r="BJ25" s="91">
        <v>1</v>
      </c>
      <c r="BK25" s="91"/>
      <c r="BL25" s="91">
        <v>1</v>
      </c>
      <c r="BM25" s="91">
        <v>1</v>
      </c>
      <c r="BN25" s="91"/>
      <c r="BO25" s="90"/>
      <c r="BP25" s="63"/>
      <c r="BQ25" s="91"/>
      <c r="BR25" s="91">
        <v>1</v>
      </c>
      <c r="BS25" s="91"/>
      <c r="BT25" s="82"/>
      <c r="BU25" s="91"/>
      <c r="BV25" s="91"/>
      <c r="BW25" s="91"/>
      <c r="BX25" s="91"/>
      <c r="BY25" s="91"/>
      <c r="BZ25" s="90"/>
      <c r="CA25" s="91"/>
      <c r="CB25" s="91"/>
      <c r="CC25" s="91"/>
      <c r="CD25" s="91"/>
      <c r="CE25" s="91"/>
      <c r="CF25" s="91"/>
      <c r="CG25" s="91"/>
      <c r="CH25" s="91"/>
      <c r="CI25" s="90"/>
      <c r="CJ25" s="91"/>
      <c r="CK25" s="91"/>
      <c r="CL25" s="91"/>
      <c r="CM25" s="91"/>
      <c r="CN25" s="91"/>
      <c r="CO25" s="91"/>
      <c r="CP25" s="91"/>
      <c r="CQ25" s="91"/>
      <c r="CR25" s="91"/>
      <c r="CS25" s="91"/>
      <c r="CT25" s="91"/>
      <c r="CU25" s="91">
        <v>1</v>
      </c>
      <c r="CV25" s="90"/>
      <c r="CW25" s="17"/>
      <c r="CX25" s="91">
        <v>1</v>
      </c>
    </row>
    <row r="26" spans="1:102" s="12" customFormat="1">
      <c r="A26" s="59">
        <v>414239</v>
      </c>
      <c r="B26" s="59" t="s">
        <v>253</v>
      </c>
      <c r="C26" s="69">
        <f t="shared" si="0"/>
        <v>41423</v>
      </c>
      <c r="D26" s="73">
        <v>41423</v>
      </c>
      <c r="E26" s="62" t="s">
        <v>206</v>
      </c>
      <c r="F26" s="62" t="s">
        <v>233</v>
      </c>
      <c r="G26" s="53">
        <f t="shared" si="1"/>
        <v>0</v>
      </c>
      <c r="H26" s="64">
        <v>6</v>
      </c>
      <c r="I26" s="17"/>
      <c r="J26" s="17"/>
      <c r="K26" s="17"/>
      <c r="L26" s="17"/>
      <c r="M26" s="91"/>
      <c r="N26" s="91"/>
      <c r="O26" s="91">
        <v>1</v>
      </c>
      <c r="P26" s="91"/>
      <c r="Q26" s="91"/>
      <c r="R26" s="58"/>
      <c r="S26" s="91"/>
      <c r="T26" s="91"/>
      <c r="U26" s="91"/>
      <c r="V26" s="91"/>
      <c r="W26" s="57"/>
      <c r="X26" s="17"/>
      <c r="Y26" s="17"/>
      <c r="Z26" s="91"/>
      <c r="AA26" s="57"/>
      <c r="AB26" s="96"/>
      <c r="AC26" s="94"/>
      <c r="AD26" s="94"/>
      <c r="AE26" s="57"/>
      <c r="AF26" s="96"/>
      <c r="AG26" s="96"/>
      <c r="AH26" s="96"/>
      <c r="AI26" s="95"/>
      <c r="AJ26" s="96"/>
      <c r="AK26" s="96"/>
      <c r="AL26" s="96"/>
      <c r="AM26" s="96"/>
      <c r="AN26" s="96"/>
      <c r="AO26" s="96"/>
      <c r="AP26" s="96"/>
      <c r="AQ26" s="96"/>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0"/>
      <c r="BP26" s="63"/>
      <c r="BQ26" s="91"/>
      <c r="BR26" s="91"/>
      <c r="BS26" s="91"/>
      <c r="BT26" s="82"/>
      <c r="BU26" s="91"/>
      <c r="BV26" s="91"/>
      <c r="BW26" s="91"/>
      <c r="BX26" s="91"/>
      <c r="BY26" s="91"/>
      <c r="BZ26" s="90"/>
      <c r="CA26" s="91"/>
      <c r="CB26" s="91"/>
      <c r="CC26" s="91"/>
      <c r="CD26" s="91"/>
      <c r="CE26" s="91"/>
      <c r="CF26" s="91"/>
      <c r="CG26" s="91"/>
      <c r="CH26" s="91"/>
      <c r="CI26" s="90"/>
      <c r="CJ26" s="91"/>
      <c r="CK26" s="91"/>
      <c r="CL26" s="91"/>
      <c r="CM26" s="91"/>
      <c r="CN26" s="91"/>
      <c r="CO26" s="91"/>
      <c r="CP26" s="91"/>
      <c r="CQ26" s="91"/>
      <c r="CR26" s="91"/>
      <c r="CS26" s="91"/>
      <c r="CT26" s="91"/>
      <c r="CU26" s="91"/>
      <c r="CV26" s="90"/>
      <c r="CW26" s="17"/>
      <c r="CX26" s="91"/>
    </row>
    <row r="27" spans="1:102" s="12" customFormat="1">
      <c r="A27" s="59">
        <v>41424</v>
      </c>
      <c r="B27" s="59" t="s">
        <v>254</v>
      </c>
      <c r="C27" s="69">
        <f t="shared" si="0"/>
        <v>41424</v>
      </c>
      <c r="D27" s="73">
        <v>41424</v>
      </c>
      <c r="E27" s="62" t="s">
        <v>207</v>
      </c>
      <c r="F27" s="62" t="s">
        <v>234</v>
      </c>
      <c r="G27" s="53">
        <f t="shared" si="1"/>
        <v>0</v>
      </c>
      <c r="H27" s="64">
        <v>6</v>
      </c>
      <c r="I27" s="17"/>
      <c r="J27" s="17"/>
      <c r="K27" s="17"/>
      <c r="L27" s="17"/>
      <c r="M27" s="91"/>
      <c r="N27" s="91"/>
      <c r="O27" s="91">
        <v>1</v>
      </c>
      <c r="P27" s="91"/>
      <c r="Q27" s="91"/>
      <c r="R27" s="58"/>
      <c r="S27" s="91"/>
      <c r="T27" s="91"/>
      <c r="U27" s="91"/>
      <c r="V27" s="91"/>
      <c r="W27" s="57"/>
      <c r="X27" s="17"/>
      <c r="Y27" s="17"/>
      <c r="Z27" s="91"/>
      <c r="AA27" s="57"/>
      <c r="AB27" s="96"/>
      <c r="AC27" s="94"/>
      <c r="AD27" s="94"/>
      <c r="AE27" s="57"/>
      <c r="AF27" s="96"/>
      <c r="AG27" s="96"/>
      <c r="AH27" s="96"/>
      <c r="AI27" s="95"/>
      <c r="AJ27" s="96"/>
      <c r="AK27" s="96"/>
      <c r="AL27" s="96"/>
      <c r="AM27" s="96"/>
      <c r="AN27" s="96"/>
      <c r="AO27" s="96"/>
      <c r="AP27" s="96"/>
      <c r="AQ27" s="96"/>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0"/>
      <c r="BP27" s="63"/>
      <c r="BQ27" s="91"/>
      <c r="BR27" s="91"/>
      <c r="BS27" s="91"/>
      <c r="BT27" s="82"/>
      <c r="BU27" s="91"/>
      <c r="BV27" s="91"/>
      <c r="BW27" s="91"/>
      <c r="BX27" s="91"/>
      <c r="BY27" s="91"/>
      <c r="BZ27" s="90"/>
      <c r="CA27" s="91"/>
      <c r="CB27" s="91"/>
      <c r="CC27" s="91"/>
      <c r="CD27" s="91"/>
      <c r="CE27" s="91"/>
      <c r="CF27" s="91"/>
      <c r="CG27" s="91"/>
      <c r="CH27" s="91"/>
      <c r="CI27" s="90"/>
      <c r="CJ27" s="91"/>
      <c r="CK27" s="91"/>
      <c r="CL27" s="91"/>
      <c r="CM27" s="91"/>
      <c r="CN27" s="91"/>
      <c r="CO27" s="91"/>
      <c r="CP27" s="91"/>
      <c r="CQ27" s="91"/>
      <c r="CR27" s="91"/>
      <c r="CS27" s="91"/>
      <c r="CT27" s="91"/>
      <c r="CU27" s="91"/>
      <c r="CV27" s="90"/>
      <c r="CW27" s="17"/>
      <c r="CX27" s="91"/>
    </row>
    <row r="28" spans="1:102" s="12" customFormat="1" ht="32.4">
      <c r="A28" s="59">
        <v>41425</v>
      </c>
      <c r="B28" s="59" t="s">
        <v>255</v>
      </c>
      <c r="C28" s="69">
        <f t="shared" si="0"/>
        <v>41425</v>
      </c>
      <c r="D28" s="73">
        <v>41425</v>
      </c>
      <c r="E28" s="62" t="s">
        <v>208</v>
      </c>
      <c r="F28" s="62" t="s">
        <v>235</v>
      </c>
      <c r="G28" s="53">
        <f t="shared" si="1"/>
        <v>0</v>
      </c>
      <c r="H28" s="64">
        <v>6</v>
      </c>
      <c r="I28" s="17">
        <v>1</v>
      </c>
      <c r="J28" s="17">
        <v>19</v>
      </c>
      <c r="K28" s="17"/>
      <c r="L28" s="17"/>
      <c r="M28" s="91"/>
      <c r="N28" s="91"/>
      <c r="O28" s="91"/>
      <c r="P28" s="91"/>
      <c r="Q28" s="91"/>
      <c r="R28" s="58"/>
      <c r="S28" s="91"/>
      <c r="T28" s="91"/>
      <c r="U28" s="91"/>
      <c r="V28" s="91"/>
      <c r="W28" s="57"/>
      <c r="X28" s="17"/>
      <c r="Y28" s="17"/>
      <c r="Z28" s="91"/>
      <c r="AA28" s="57" t="s">
        <v>209</v>
      </c>
      <c r="AB28" s="96">
        <v>1</v>
      </c>
      <c r="AC28" s="94"/>
      <c r="AD28" s="94"/>
      <c r="AE28" s="57" t="s">
        <v>210</v>
      </c>
      <c r="AF28" s="96">
        <v>1</v>
      </c>
      <c r="AG28" s="96"/>
      <c r="AH28" s="96"/>
      <c r="AI28" s="95"/>
      <c r="AJ28" s="96"/>
      <c r="AK28" s="96"/>
      <c r="AL28" s="96"/>
      <c r="AM28" s="96"/>
      <c r="AN28" s="93">
        <v>1</v>
      </c>
      <c r="AO28" s="96">
        <v>1</v>
      </c>
      <c r="AP28" s="96"/>
      <c r="AQ28" s="96"/>
      <c r="AR28" s="91">
        <v>1</v>
      </c>
      <c r="AS28" s="91"/>
      <c r="AT28" s="91">
        <v>1</v>
      </c>
      <c r="AU28" s="91">
        <v>1</v>
      </c>
      <c r="AV28" s="91"/>
      <c r="AW28" s="91"/>
      <c r="AX28" s="91">
        <v>1</v>
      </c>
      <c r="AY28" s="91"/>
      <c r="AZ28" s="91"/>
      <c r="BA28" s="91"/>
      <c r="BB28" s="91">
        <v>1</v>
      </c>
      <c r="BC28" s="91">
        <v>1</v>
      </c>
      <c r="BD28" s="91"/>
      <c r="BE28" s="91">
        <v>1</v>
      </c>
      <c r="BF28" s="91">
        <v>1</v>
      </c>
      <c r="BG28" s="91">
        <v>1</v>
      </c>
      <c r="BH28" s="91">
        <v>1</v>
      </c>
      <c r="BI28" s="91">
        <v>1</v>
      </c>
      <c r="BJ28" s="91"/>
      <c r="BK28" s="91"/>
      <c r="BL28" s="91"/>
      <c r="BM28" s="91"/>
      <c r="BN28" s="91"/>
      <c r="BO28" s="90"/>
      <c r="BP28" s="63"/>
      <c r="BQ28" s="91"/>
      <c r="BR28" s="91">
        <v>1</v>
      </c>
      <c r="BS28" s="91"/>
      <c r="BT28" s="82"/>
      <c r="BU28" s="91"/>
      <c r="BV28" s="91"/>
      <c r="BW28" s="91"/>
      <c r="BX28" s="91"/>
      <c r="BY28" s="91"/>
      <c r="BZ28" s="90"/>
      <c r="CA28" s="91"/>
      <c r="CB28" s="91"/>
      <c r="CC28" s="91"/>
      <c r="CD28" s="91"/>
      <c r="CE28" s="91"/>
      <c r="CF28" s="91"/>
      <c r="CG28" s="91"/>
      <c r="CH28" s="91"/>
      <c r="CI28" s="90"/>
      <c r="CJ28" s="91"/>
      <c r="CK28" s="91"/>
      <c r="CL28" s="91"/>
      <c r="CM28" s="91"/>
      <c r="CN28" s="91"/>
      <c r="CO28" s="91"/>
      <c r="CP28" s="91"/>
      <c r="CQ28" s="91"/>
      <c r="CR28" s="91"/>
      <c r="CS28" s="91"/>
      <c r="CT28" s="91"/>
      <c r="CU28" s="91">
        <v>1</v>
      </c>
      <c r="CV28" s="90"/>
      <c r="CW28" s="17"/>
      <c r="CX28" s="91">
        <v>1</v>
      </c>
    </row>
    <row r="29" spans="1:102" s="12" customFormat="1" ht="21.6">
      <c r="A29" s="59">
        <v>41441</v>
      </c>
      <c r="B29" s="59" t="s">
        <v>256</v>
      </c>
      <c r="C29" s="69">
        <f t="shared" si="0"/>
        <v>41441</v>
      </c>
      <c r="D29" s="73">
        <v>41441</v>
      </c>
      <c r="E29" s="62" t="s">
        <v>211</v>
      </c>
      <c r="F29" s="62" t="s">
        <v>236</v>
      </c>
      <c r="G29" s="53">
        <f t="shared" si="1"/>
        <v>0</v>
      </c>
      <c r="H29" s="64">
        <v>6</v>
      </c>
      <c r="I29" s="17">
        <v>1</v>
      </c>
      <c r="J29" s="17">
        <v>18</v>
      </c>
      <c r="K29" s="17"/>
      <c r="L29" s="17"/>
      <c r="M29" s="91"/>
      <c r="N29" s="91"/>
      <c r="O29" s="91"/>
      <c r="P29" s="91"/>
      <c r="Q29" s="91"/>
      <c r="R29" s="58"/>
      <c r="S29" s="91"/>
      <c r="T29" s="91"/>
      <c r="U29" s="91"/>
      <c r="V29" s="91"/>
      <c r="W29" s="57"/>
      <c r="X29" s="17"/>
      <c r="Y29" s="17"/>
      <c r="Z29" s="91"/>
      <c r="AA29" s="57" t="s">
        <v>212</v>
      </c>
      <c r="AB29" s="96">
        <v>1</v>
      </c>
      <c r="AC29" s="94"/>
      <c r="AD29" s="94"/>
      <c r="AE29" s="57" t="s">
        <v>213</v>
      </c>
      <c r="AF29" s="96">
        <v>1</v>
      </c>
      <c r="AG29" s="96"/>
      <c r="AH29" s="96"/>
      <c r="AI29" s="95"/>
      <c r="AJ29" s="96"/>
      <c r="AK29" s="96"/>
      <c r="AL29" s="96"/>
      <c r="AM29" s="96"/>
      <c r="AN29" s="96"/>
      <c r="AO29" s="96"/>
      <c r="AP29" s="93">
        <v>1</v>
      </c>
      <c r="AQ29" s="96">
        <v>1</v>
      </c>
      <c r="AR29" s="91">
        <v>1</v>
      </c>
      <c r="AS29" s="91"/>
      <c r="AT29" s="91">
        <v>1</v>
      </c>
      <c r="AU29" s="91"/>
      <c r="AV29" s="91"/>
      <c r="AW29" s="91">
        <v>1</v>
      </c>
      <c r="AX29" s="91"/>
      <c r="AY29" s="91"/>
      <c r="AZ29" s="91"/>
      <c r="BA29" s="91"/>
      <c r="BB29" s="91">
        <v>1</v>
      </c>
      <c r="BC29" s="91">
        <v>1</v>
      </c>
      <c r="BD29" s="91"/>
      <c r="BE29" s="91">
        <v>1</v>
      </c>
      <c r="BF29" s="91">
        <v>1</v>
      </c>
      <c r="BG29" s="91">
        <v>1</v>
      </c>
      <c r="BH29" s="91"/>
      <c r="BI29" s="91">
        <v>1</v>
      </c>
      <c r="BJ29" s="91">
        <v>1</v>
      </c>
      <c r="BK29" s="91"/>
      <c r="BL29" s="91">
        <v>1</v>
      </c>
      <c r="BM29" s="91"/>
      <c r="BN29" s="91"/>
      <c r="BO29" s="90"/>
      <c r="BP29" s="63"/>
      <c r="BQ29" s="91"/>
      <c r="BR29" s="91">
        <v>1</v>
      </c>
      <c r="BS29" s="91"/>
      <c r="BT29" s="82"/>
      <c r="BU29" s="91"/>
      <c r="BV29" s="91"/>
      <c r="BW29" s="91"/>
      <c r="BX29" s="91"/>
      <c r="BY29" s="91"/>
      <c r="BZ29" s="90"/>
      <c r="CA29" s="91"/>
      <c r="CB29" s="91"/>
      <c r="CC29" s="91"/>
      <c r="CD29" s="91"/>
      <c r="CE29" s="91"/>
      <c r="CF29" s="91"/>
      <c r="CG29" s="91"/>
      <c r="CH29" s="91"/>
      <c r="CI29" s="90"/>
      <c r="CJ29" s="91"/>
      <c r="CK29" s="91"/>
      <c r="CL29" s="91"/>
      <c r="CM29" s="91"/>
      <c r="CN29" s="91"/>
      <c r="CO29" s="91"/>
      <c r="CP29" s="91"/>
      <c r="CQ29" s="91"/>
      <c r="CR29" s="91"/>
      <c r="CS29" s="91"/>
      <c r="CT29" s="91"/>
      <c r="CU29" s="91">
        <v>1</v>
      </c>
      <c r="CV29" s="90"/>
      <c r="CW29" s="17"/>
      <c r="CX29" s="91">
        <v>1</v>
      </c>
    </row>
    <row r="30" spans="1:102" s="39" customFormat="1" ht="1.8" customHeight="1">
      <c r="A30" s="29"/>
      <c r="B30" s="70"/>
      <c r="C30" s="69"/>
      <c r="D30" s="72"/>
      <c r="E30" s="30"/>
      <c r="F30" s="30"/>
      <c r="G30" s="75"/>
      <c r="H30" s="30"/>
      <c r="I30" s="31"/>
      <c r="J30" s="31"/>
      <c r="K30" s="31"/>
      <c r="L30" s="31"/>
      <c r="M30" s="31"/>
      <c r="N30" s="31"/>
      <c r="O30" s="31"/>
      <c r="P30" s="30"/>
      <c r="Q30" s="32"/>
      <c r="R30" s="30"/>
      <c r="S30" s="32"/>
      <c r="T30" s="37"/>
      <c r="U30" s="31"/>
      <c r="V30" s="31"/>
      <c r="W30" s="31"/>
      <c r="X30" s="30"/>
      <c r="Y30" s="32"/>
      <c r="Z30" s="30"/>
      <c r="AA30" s="32"/>
      <c r="AB30" s="37"/>
      <c r="AC30" s="46"/>
      <c r="AD30" s="31"/>
      <c r="AE30" s="31"/>
      <c r="AF30" s="31"/>
      <c r="AG30" s="30"/>
      <c r="AH30" s="31"/>
      <c r="AI30" s="31"/>
      <c r="AJ30" s="31"/>
      <c r="AK30" s="31"/>
      <c r="AL30" s="31"/>
      <c r="AM30" s="31"/>
      <c r="AN30" s="31"/>
      <c r="AO30" s="31"/>
      <c r="AP30" s="31"/>
      <c r="AQ30" s="31"/>
      <c r="AR30" s="31"/>
      <c r="AS30" s="31"/>
      <c r="AT30" s="31"/>
      <c r="AU30" s="31"/>
      <c r="AV30" s="31"/>
      <c r="AW30" s="87"/>
      <c r="AX30" s="87"/>
      <c r="AY30" s="87"/>
      <c r="AZ30" s="88"/>
      <c r="BA30" s="31"/>
      <c r="BB30" s="31"/>
      <c r="BC30" s="31"/>
      <c r="BD30" s="31"/>
      <c r="BE30" s="31"/>
      <c r="BF30" s="31"/>
      <c r="BG30" s="31"/>
      <c r="BH30" s="31"/>
      <c r="BI30" s="31"/>
      <c r="BJ30" s="31"/>
      <c r="BK30" s="31"/>
      <c r="BL30" s="31"/>
      <c r="BM30" s="31"/>
      <c r="BN30" s="31"/>
      <c r="BO30" s="31"/>
      <c r="BP30" s="31"/>
      <c r="BQ30" s="31"/>
      <c r="BR30" s="31"/>
      <c r="BS30" s="31"/>
      <c r="BT30" s="31"/>
      <c r="BU30" s="31"/>
      <c r="BV30" s="46"/>
      <c r="BW30" s="31"/>
      <c r="BX30" s="31"/>
      <c r="BY30" s="31"/>
      <c r="BZ30" s="31"/>
      <c r="CA30" s="31"/>
      <c r="CB30" s="31"/>
      <c r="CC30" s="31"/>
      <c r="CD30" s="31"/>
      <c r="CE30" s="31"/>
      <c r="CF30" s="31"/>
      <c r="CG30" s="31"/>
      <c r="CH30" s="31"/>
      <c r="CI30" s="31"/>
      <c r="CJ30" s="31"/>
      <c r="CK30" s="31"/>
      <c r="CL30" s="31"/>
      <c r="CM30" s="30"/>
      <c r="CN30" s="30"/>
      <c r="CO30" s="30"/>
      <c r="CP30" s="30"/>
      <c r="CQ30" s="30"/>
      <c r="CR30" s="30"/>
      <c r="CS30" s="38"/>
      <c r="CT30" s="38"/>
      <c r="CU30" s="38"/>
      <c r="CV30" s="38"/>
      <c r="CW30" s="38"/>
    </row>
    <row r="31" spans="1:102" s="12" customFormat="1" ht="34.200000000000003" customHeight="1">
      <c r="A31" s="108" t="s">
        <v>170</v>
      </c>
      <c r="B31" s="109"/>
      <c r="C31" s="109"/>
      <c r="D31" s="109"/>
      <c r="E31" s="110"/>
      <c r="F31" s="110"/>
      <c r="G31" s="110"/>
      <c r="H31" s="111"/>
      <c r="I31" s="17">
        <f>SUM(I10:I29)</f>
        <v>13</v>
      </c>
      <c r="J31" s="17"/>
      <c r="K31" s="17">
        <f>SUM(K10:K29)</f>
        <v>1</v>
      </c>
      <c r="L31" s="17"/>
      <c r="M31" s="17">
        <f>SUM(M10:M29)</f>
        <v>1</v>
      </c>
      <c r="N31" s="17"/>
      <c r="O31" s="17">
        <f>SUM(O10:O29)</f>
        <v>5</v>
      </c>
      <c r="P31" s="17">
        <f>SUM(P10:P29)</f>
        <v>0</v>
      </c>
      <c r="Q31" s="17">
        <f>SUM(Q10:Q29)</f>
        <v>0</v>
      </c>
      <c r="R31" s="42"/>
      <c r="S31" s="17">
        <f>SUM(S10:S29)</f>
        <v>0</v>
      </c>
      <c r="T31" s="17">
        <f>SUM(T10:T29)</f>
        <v>0</v>
      </c>
      <c r="U31" s="17">
        <f>SUM(U10:U29)</f>
        <v>0</v>
      </c>
      <c r="V31" s="17">
        <f>SUM(V10:V29)</f>
        <v>0</v>
      </c>
      <c r="W31" s="42"/>
      <c r="X31" s="17">
        <f>SUM(X10:X29)</f>
        <v>1</v>
      </c>
      <c r="Y31" s="17">
        <f>SUM(Y10:Y29)</f>
        <v>1</v>
      </c>
      <c r="Z31" s="17">
        <f>SUM(Z10:Z29)</f>
        <v>7</v>
      </c>
      <c r="AA31" s="42"/>
      <c r="AB31" s="17">
        <f>SUM(AB10:AB29)</f>
        <v>11</v>
      </c>
      <c r="AC31" s="17">
        <f>SUM(AC10:AC29)</f>
        <v>2</v>
      </c>
      <c r="AD31" s="17">
        <f>SUM(AD10:AD29)</f>
        <v>0</v>
      </c>
      <c r="AE31" s="42"/>
      <c r="AF31" s="17">
        <f t="shared" ref="AF31:BN31" si="2">SUM(AF10:AF29)</f>
        <v>9</v>
      </c>
      <c r="AG31" s="17">
        <f t="shared" si="2"/>
        <v>4</v>
      </c>
      <c r="AH31" s="17">
        <f t="shared" si="2"/>
        <v>2</v>
      </c>
      <c r="AI31" s="17">
        <f t="shared" si="2"/>
        <v>0</v>
      </c>
      <c r="AJ31" s="17">
        <f t="shared" si="2"/>
        <v>2</v>
      </c>
      <c r="AK31" s="17">
        <f t="shared" si="2"/>
        <v>0</v>
      </c>
      <c r="AL31" s="17">
        <f t="shared" si="2"/>
        <v>6</v>
      </c>
      <c r="AM31" s="17">
        <f t="shared" si="2"/>
        <v>2</v>
      </c>
      <c r="AN31" s="17">
        <f t="shared" si="2"/>
        <v>7</v>
      </c>
      <c r="AO31" s="17">
        <f t="shared" si="2"/>
        <v>3</v>
      </c>
      <c r="AP31" s="17">
        <f t="shared" si="2"/>
        <v>5</v>
      </c>
      <c r="AQ31" s="17">
        <f t="shared" si="2"/>
        <v>5</v>
      </c>
      <c r="AR31" s="17">
        <f t="shared" si="2"/>
        <v>10</v>
      </c>
      <c r="AS31" s="17">
        <f t="shared" si="2"/>
        <v>3</v>
      </c>
      <c r="AT31" s="17">
        <f t="shared" si="2"/>
        <v>7</v>
      </c>
      <c r="AU31" s="17">
        <f t="shared" si="2"/>
        <v>6</v>
      </c>
      <c r="AV31" s="17">
        <f t="shared" si="2"/>
        <v>2</v>
      </c>
      <c r="AW31" s="17">
        <f t="shared" si="2"/>
        <v>1</v>
      </c>
      <c r="AX31" s="17">
        <f t="shared" si="2"/>
        <v>1</v>
      </c>
      <c r="AY31" s="17">
        <f t="shared" si="2"/>
        <v>3</v>
      </c>
      <c r="AZ31" s="17">
        <f t="shared" si="2"/>
        <v>5</v>
      </c>
      <c r="BA31" s="17">
        <f t="shared" si="2"/>
        <v>1</v>
      </c>
      <c r="BB31" s="17">
        <f t="shared" si="2"/>
        <v>9</v>
      </c>
      <c r="BC31" s="17">
        <f t="shared" si="2"/>
        <v>5</v>
      </c>
      <c r="BD31" s="17">
        <f t="shared" si="2"/>
        <v>5</v>
      </c>
      <c r="BE31" s="17">
        <f t="shared" si="2"/>
        <v>12</v>
      </c>
      <c r="BF31" s="17">
        <f t="shared" si="2"/>
        <v>10</v>
      </c>
      <c r="BG31" s="17">
        <f t="shared" si="2"/>
        <v>11</v>
      </c>
      <c r="BH31" s="17">
        <f t="shared" si="2"/>
        <v>9</v>
      </c>
      <c r="BI31" s="17">
        <f t="shared" si="2"/>
        <v>12</v>
      </c>
      <c r="BJ31" s="17">
        <f t="shared" si="2"/>
        <v>7</v>
      </c>
      <c r="BK31" s="17">
        <f t="shared" si="2"/>
        <v>0</v>
      </c>
      <c r="BL31" s="17">
        <f t="shared" si="2"/>
        <v>8</v>
      </c>
      <c r="BM31" s="17">
        <f t="shared" si="2"/>
        <v>3</v>
      </c>
      <c r="BN31" s="17">
        <f t="shared" si="2"/>
        <v>1</v>
      </c>
      <c r="BO31" s="42"/>
      <c r="BP31" s="17"/>
      <c r="BQ31" s="17">
        <f>SUM(BQ10:BQ29)</f>
        <v>2</v>
      </c>
      <c r="BR31" s="17">
        <f>SUM(BR10:BR29)</f>
        <v>11</v>
      </c>
      <c r="BS31" s="17">
        <f>SUM(BS10:BS29)</f>
        <v>0</v>
      </c>
      <c r="BT31" s="42"/>
      <c r="BU31" s="17">
        <f>SUM(BU10:BU29)</f>
        <v>2</v>
      </c>
      <c r="BV31" s="17">
        <f>SUM(BV10:BV29)</f>
        <v>1</v>
      </c>
      <c r="BW31" s="17">
        <f>SUM(BW10:BW29)</f>
        <v>1</v>
      </c>
      <c r="BX31" s="17">
        <f>SUM(BX10:BX29)</f>
        <v>1</v>
      </c>
      <c r="BY31" s="17">
        <f>SUM(BY10:BY29)</f>
        <v>1</v>
      </c>
      <c r="BZ31" s="42"/>
      <c r="CA31" s="17">
        <f t="shared" ref="CA31:CH31" si="3">SUM(CA10:CA29)</f>
        <v>1</v>
      </c>
      <c r="CB31" s="17">
        <f t="shared" si="3"/>
        <v>0</v>
      </c>
      <c r="CC31" s="17">
        <f t="shared" si="3"/>
        <v>2</v>
      </c>
      <c r="CD31" s="17">
        <f t="shared" si="3"/>
        <v>1</v>
      </c>
      <c r="CE31" s="17">
        <f t="shared" si="3"/>
        <v>0</v>
      </c>
      <c r="CF31" s="17">
        <f t="shared" si="3"/>
        <v>0</v>
      </c>
      <c r="CG31" s="17">
        <f t="shared" si="3"/>
        <v>3</v>
      </c>
      <c r="CH31" s="17">
        <f t="shared" si="3"/>
        <v>1</v>
      </c>
      <c r="CI31" s="42"/>
      <c r="CJ31" s="17">
        <f t="shared" ref="CJ31:CU31" si="4">SUM(CJ10:CJ29)</f>
        <v>0</v>
      </c>
      <c r="CK31" s="17">
        <f t="shared" si="4"/>
        <v>2</v>
      </c>
      <c r="CL31" s="17">
        <f t="shared" si="4"/>
        <v>0</v>
      </c>
      <c r="CM31" s="17">
        <f t="shared" si="4"/>
        <v>1</v>
      </c>
      <c r="CN31" s="17">
        <f t="shared" si="4"/>
        <v>1</v>
      </c>
      <c r="CO31" s="17">
        <f t="shared" si="4"/>
        <v>0</v>
      </c>
      <c r="CP31" s="17">
        <f t="shared" si="4"/>
        <v>2</v>
      </c>
      <c r="CQ31" s="17">
        <f t="shared" si="4"/>
        <v>0</v>
      </c>
      <c r="CR31" s="17">
        <f t="shared" si="4"/>
        <v>0</v>
      </c>
      <c r="CS31" s="17">
        <f t="shared" si="4"/>
        <v>1</v>
      </c>
      <c r="CT31" s="17">
        <f t="shared" si="4"/>
        <v>2</v>
      </c>
      <c r="CU31" s="40">
        <f t="shared" si="4"/>
        <v>10</v>
      </c>
      <c r="CV31" s="42"/>
      <c r="CW31" s="17">
        <f>SUM(CW10:CW29)</f>
        <v>3</v>
      </c>
      <c r="CX31" s="41">
        <f>SUM(CX10:CX29)</f>
        <v>10</v>
      </c>
    </row>
    <row r="32" spans="1:102" ht="50.4" customHeight="1">
      <c r="AW32" s="15"/>
      <c r="AX32" s="15"/>
      <c r="AY32" s="15"/>
      <c r="AZ32" s="15"/>
    </row>
    <row r="33" spans="5:102" ht="34.799999999999997" customHeight="1">
      <c r="AW33" s="15"/>
      <c r="AX33" s="15"/>
      <c r="AY33" s="15"/>
      <c r="AZ33" s="15"/>
    </row>
    <row r="34" spans="5:102" ht="24" customHeight="1">
      <c r="E34" s="76" t="s">
        <v>263</v>
      </c>
      <c r="F34" s="76"/>
      <c r="G34" s="76"/>
      <c r="H34" s="76"/>
      <c r="I34" s="92">
        <f t="shared" ref="I34:AN34" si="5">COUNTIFS($H$10:$H$29,3,I$10:I$29,1)</f>
        <v>0</v>
      </c>
      <c r="J34" s="92">
        <f t="shared" si="5"/>
        <v>0</v>
      </c>
      <c r="K34" s="92">
        <f t="shared" si="5"/>
        <v>0</v>
      </c>
      <c r="L34" s="92">
        <f t="shared" si="5"/>
        <v>0</v>
      </c>
      <c r="M34" s="92">
        <f t="shared" si="5"/>
        <v>0</v>
      </c>
      <c r="N34" s="92">
        <f t="shared" si="5"/>
        <v>0</v>
      </c>
      <c r="O34" s="92">
        <f t="shared" si="5"/>
        <v>0</v>
      </c>
      <c r="P34" s="92">
        <f t="shared" si="5"/>
        <v>0</v>
      </c>
      <c r="Q34" s="92">
        <f t="shared" si="5"/>
        <v>0</v>
      </c>
      <c r="R34" s="92">
        <f t="shared" si="5"/>
        <v>0</v>
      </c>
      <c r="S34" s="92">
        <f t="shared" si="5"/>
        <v>0</v>
      </c>
      <c r="T34" s="92">
        <f t="shared" si="5"/>
        <v>0</v>
      </c>
      <c r="U34" s="92">
        <f t="shared" si="5"/>
        <v>0</v>
      </c>
      <c r="V34" s="92">
        <f t="shared" si="5"/>
        <v>0</v>
      </c>
      <c r="W34" s="92">
        <f t="shared" si="5"/>
        <v>0</v>
      </c>
      <c r="X34" s="92">
        <f t="shared" si="5"/>
        <v>0</v>
      </c>
      <c r="Y34" s="92">
        <f t="shared" si="5"/>
        <v>0</v>
      </c>
      <c r="Z34" s="92">
        <f t="shared" si="5"/>
        <v>0</v>
      </c>
      <c r="AA34" s="92">
        <f t="shared" si="5"/>
        <v>0</v>
      </c>
      <c r="AB34" s="92">
        <f t="shared" si="5"/>
        <v>0</v>
      </c>
      <c r="AC34" s="92">
        <f t="shared" si="5"/>
        <v>0</v>
      </c>
      <c r="AD34" s="92">
        <f t="shared" si="5"/>
        <v>0</v>
      </c>
      <c r="AE34" s="92">
        <f t="shared" si="5"/>
        <v>0</v>
      </c>
      <c r="AF34" s="92">
        <f t="shared" si="5"/>
        <v>0</v>
      </c>
      <c r="AG34" s="92">
        <f t="shared" si="5"/>
        <v>0</v>
      </c>
      <c r="AH34" s="92">
        <f t="shared" si="5"/>
        <v>0</v>
      </c>
      <c r="AI34" s="92">
        <f t="shared" si="5"/>
        <v>0</v>
      </c>
      <c r="AJ34" s="92">
        <f t="shared" si="5"/>
        <v>0</v>
      </c>
      <c r="AK34" s="92">
        <f t="shared" si="5"/>
        <v>0</v>
      </c>
      <c r="AL34" s="92">
        <f t="shared" si="5"/>
        <v>0</v>
      </c>
      <c r="AM34" s="92">
        <f t="shared" si="5"/>
        <v>0</v>
      </c>
      <c r="AN34" s="92">
        <f t="shared" si="5"/>
        <v>0</v>
      </c>
      <c r="AO34" s="92">
        <f t="shared" ref="AO34:BS34" si="6">COUNTIFS($H$10:$H$29,3,AO$10:AO$29,1)</f>
        <v>0</v>
      </c>
      <c r="AP34" s="92">
        <f t="shared" si="6"/>
        <v>0</v>
      </c>
      <c r="AQ34" s="92">
        <f t="shared" si="6"/>
        <v>0</v>
      </c>
      <c r="AR34" s="92">
        <f t="shared" si="6"/>
        <v>0</v>
      </c>
      <c r="AS34" s="92">
        <f t="shared" si="6"/>
        <v>0</v>
      </c>
      <c r="AT34" s="92">
        <f t="shared" si="6"/>
        <v>0</v>
      </c>
      <c r="AU34" s="92">
        <f t="shared" si="6"/>
        <v>0</v>
      </c>
      <c r="AV34" s="92">
        <f t="shared" si="6"/>
        <v>0</v>
      </c>
      <c r="AW34" s="92">
        <f t="shared" si="6"/>
        <v>0</v>
      </c>
      <c r="AX34" s="92">
        <f t="shared" si="6"/>
        <v>0</v>
      </c>
      <c r="AY34" s="92">
        <f t="shared" si="6"/>
        <v>0</v>
      </c>
      <c r="AZ34" s="92">
        <f t="shared" si="6"/>
        <v>0</v>
      </c>
      <c r="BA34" s="92">
        <f t="shared" si="6"/>
        <v>0</v>
      </c>
      <c r="BB34" s="92">
        <f t="shared" si="6"/>
        <v>0</v>
      </c>
      <c r="BC34" s="92">
        <f t="shared" si="6"/>
        <v>0</v>
      </c>
      <c r="BD34" s="92">
        <f t="shared" si="6"/>
        <v>0</v>
      </c>
      <c r="BE34" s="92">
        <f t="shared" si="6"/>
        <v>0</v>
      </c>
      <c r="BF34" s="92">
        <f t="shared" si="6"/>
        <v>0</v>
      </c>
      <c r="BG34" s="92">
        <f t="shared" si="6"/>
        <v>0</v>
      </c>
      <c r="BH34" s="92">
        <f t="shared" si="6"/>
        <v>0</v>
      </c>
      <c r="BI34" s="92">
        <f t="shared" si="6"/>
        <v>0</v>
      </c>
      <c r="BJ34" s="92">
        <f t="shared" si="6"/>
        <v>0</v>
      </c>
      <c r="BK34" s="92">
        <f t="shared" si="6"/>
        <v>0</v>
      </c>
      <c r="BL34" s="92">
        <f t="shared" si="6"/>
        <v>0</v>
      </c>
      <c r="BM34" s="92">
        <f t="shared" si="6"/>
        <v>0</v>
      </c>
      <c r="BN34" s="92">
        <f t="shared" si="6"/>
        <v>0</v>
      </c>
      <c r="BO34" s="92">
        <f t="shared" si="6"/>
        <v>0</v>
      </c>
      <c r="BP34" s="92">
        <f t="shared" si="6"/>
        <v>0</v>
      </c>
      <c r="BQ34" s="92">
        <f t="shared" si="6"/>
        <v>0</v>
      </c>
      <c r="BR34" s="92">
        <f t="shared" si="6"/>
        <v>0</v>
      </c>
      <c r="BS34" s="92">
        <f t="shared" si="6"/>
        <v>0</v>
      </c>
      <c r="BT34" s="92">
        <f t="shared" ref="BT34:CX34" si="7">COUNTIFS($H$10:$H$29,3,BT$10:BT$29,1)</f>
        <v>0</v>
      </c>
      <c r="BU34" s="92">
        <f t="shared" si="7"/>
        <v>0</v>
      </c>
      <c r="BV34" s="92">
        <f t="shared" si="7"/>
        <v>0</v>
      </c>
      <c r="BW34" s="92">
        <f t="shared" si="7"/>
        <v>0</v>
      </c>
      <c r="BX34" s="92">
        <f t="shared" si="7"/>
        <v>0</v>
      </c>
      <c r="BY34" s="92">
        <f t="shared" si="7"/>
        <v>0</v>
      </c>
      <c r="BZ34" s="92">
        <f t="shared" si="7"/>
        <v>0</v>
      </c>
      <c r="CA34" s="92">
        <f t="shared" si="7"/>
        <v>0</v>
      </c>
      <c r="CB34" s="92">
        <f t="shared" si="7"/>
        <v>0</v>
      </c>
      <c r="CC34" s="92">
        <f t="shared" si="7"/>
        <v>0</v>
      </c>
      <c r="CD34" s="92">
        <f t="shared" si="7"/>
        <v>0</v>
      </c>
      <c r="CE34" s="92">
        <f t="shared" si="7"/>
        <v>0</v>
      </c>
      <c r="CF34" s="92">
        <f t="shared" si="7"/>
        <v>0</v>
      </c>
      <c r="CG34" s="92">
        <f t="shared" si="7"/>
        <v>0</v>
      </c>
      <c r="CH34" s="92">
        <f t="shared" si="7"/>
        <v>0</v>
      </c>
      <c r="CI34" s="92">
        <f t="shared" si="7"/>
        <v>0</v>
      </c>
      <c r="CJ34" s="92">
        <f t="shared" si="7"/>
        <v>0</v>
      </c>
      <c r="CK34" s="92">
        <f t="shared" si="7"/>
        <v>0</v>
      </c>
      <c r="CL34" s="92">
        <f t="shared" si="7"/>
        <v>0</v>
      </c>
      <c r="CM34" s="92">
        <f t="shared" si="7"/>
        <v>0</v>
      </c>
      <c r="CN34" s="92">
        <f t="shared" si="7"/>
        <v>0</v>
      </c>
      <c r="CO34" s="92">
        <f t="shared" si="7"/>
        <v>0</v>
      </c>
      <c r="CP34" s="92">
        <f t="shared" si="7"/>
        <v>0</v>
      </c>
      <c r="CQ34" s="92">
        <f t="shared" si="7"/>
        <v>0</v>
      </c>
      <c r="CR34" s="92">
        <f t="shared" si="7"/>
        <v>0</v>
      </c>
      <c r="CS34" s="92">
        <f t="shared" si="7"/>
        <v>0</v>
      </c>
      <c r="CT34" s="92">
        <f t="shared" si="7"/>
        <v>0</v>
      </c>
      <c r="CU34" s="92">
        <f t="shared" si="7"/>
        <v>0</v>
      </c>
      <c r="CV34" s="92">
        <f t="shared" si="7"/>
        <v>0</v>
      </c>
      <c r="CW34" s="92">
        <f t="shared" si="7"/>
        <v>0</v>
      </c>
      <c r="CX34" s="92">
        <f t="shared" si="7"/>
        <v>0</v>
      </c>
    </row>
    <row r="35" spans="5:102" ht="24" customHeight="1">
      <c r="E35" s="76" t="s">
        <v>264</v>
      </c>
      <c r="F35" s="76"/>
      <c r="G35" s="76"/>
      <c r="H35" s="76"/>
      <c r="I35" s="92">
        <f t="shared" ref="I35:AN35" si="8">COUNTIFS($H$10:$H$29,4,I$10:I$29,1)</f>
        <v>1</v>
      </c>
      <c r="J35" s="92">
        <f t="shared" si="8"/>
        <v>0</v>
      </c>
      <c r="K35" s="92">
        <f t="shared" si="8"/>
        <v>0</v>
      </c>
      <c r="L35" s="92">
        <f t="shared" si="8"/>
        <v>0</v>
      </c>
      <c r="M35" s="92">
        <f t="shared" si="8"/>
        <v>0</v>
      </c>
      <c r="N35" s="92">
        <f t="shared" si="8"/>
        <v>0</v>
      </c>
      <c r="O35" s="92">
        <f t="shared" si="8"/>
        <v>0</v>
      </c>
      <c r="P35" s="92">
        <f t="shared" si="8"/>
        <v>0</v>
      </c>
      <c r="Q35" s="92">
        <f t="shared" si="8"/>
        <v>0</v>
      </c>
      <c r="R35" s="92">
        <f t="shared" si="8"/>
        <v>0</v>
      </c>
      <c r="S35" s="92">
        <f t="shared" si="8"/>
        <v>0</v>
      </c>
      <c r="T35" s="92">
        <f t="shared" si="8"/>
        <v>0</v>
      </c>
      <c r="U35" s="92">
        <f t="shared" si="8"/>
        <v>0</v>
      </c>
      <c r="V35" s="92">
        <f t="shared" si="8"/>
        <v>0</v>
      </c>
      <c r="W35" s="92">
        <f t="shared" si="8"/>
        <v>0</v>
      </c>
      <c r="X35" s="92">
        <f t="shared" si="8"/>
        <v>0</v>
      </c>
      <c r="Y35" s="92">
        <f t="shared" si="8"/>
        <v>0</v>
      </c>
      <c r="Z35" s="92">
        <f t="shared" si="8"/>
        <v>1</v>
      </c>
      <c r="AA35" s="92">
        <f t="shared" si="8"/>
        <v>0</v>
      </c>
      <c r="AB35" s="92">
        <f t="shared" si="8"/>
        <v>1</v>
      </c>
      <c r="AC35" s="92">
        <f t="shared" si="8"/>
        <v>0</v>
      </c>
      <c r="AD35" s="92">
        <f t="shared" si="8"/>
        <v>0</v>
      </c>
      <c r="AE35" s="92">
        <f t="shared" si="8"/>
        <v>0</v>
      </c>
      <c r="AF35" s="92">
        <f t="shared" si="8"/>
        <v>0</v>
      </c>
      <c r="AG35" s="92">
        <f t="shared" si="8"/>
        <v>1</v>
      </c>
      <c r="AH35" s="92">
        <f t="shared" si="8"/>
        <v>0</v>
      </c>
      <c r="AI35" s="92">
        <f t="shared" si="8"/>
        <v>0</v>
      </c>
      <c r="AJ35" s="92">
        <f t="shared" si="8"/>
        <v>0</v>
      </c>
      <c r="AK35" s="92">
        <f t="shared" si="8"/>
        <v>0</v>
      </c>
      <c r="AL35" s="92">
        <f t="shared" si="8"/>
        <v>1</v>
      </c>
      <c r="AM35" s="92">
        <f t="shared" si="8"/>
        <v>0</v>
      </c>
      <c r="AN35" s="92">
        <f t="shared" si="8"/>
        <v>1</v>
      </c>
      <c r="AO35" s="92">
        <f t="shared" ref="AO35:BS35" si="9">COUNTIFS($H$10:$H$29,4,AO$10:AO$29,1)</f>
        <v>0</v>
      </c>
      <c r="AP35" s="92">
        <f t="shared" si="9"/>
        <v>0</v>
      </c>
      <c r="AQ35" s="92">
        <f t="shared" si="9"/>
        <v>0</v>
      </c>
      <c r="AR35" s="92">
        <f t="shared" si="9"/>
        <v>1</v>
      </c>
      <c r="AS35" s="92">
        <f t="shared" si="9"/>
        <v>0</v>
      </c>
      <c r="AT35" s="92">
        <f t="shared" si="9"/>
        <v>1</v>
      </c>
      <c r="AU35" s="92">
        <f t="shared" si="9"/>
        <v>1</v>
      </c>
      <c r="AV35" s="92">
        <f t="shared" si="9"/>
        <v>0</v>
      </c>
      <c r="AW35" s="92">
        <f t="shared" si="9"/>
        <v>0</v>
      </c>
      <c r="AX35" s="92">
        <f t="shared" si="9"/>
        <v>0</v>
      </c>
      <c r="AY35" s="92">
        <f t="shared" si="9"/>
        <v>0</v>
      </c>
      <c r="AZ35" s="92">
        <f t="shared" si="9"/>
        <v>1</v>
      </c>
      <c r="BA35" s="92">
        <f t="shared" si="9"/>
        <v>0</v>
      </c>
      <c r="BB35" s="92">
        <f t="shared" si="9"/>
        <v>1</v>
      </c>
      <c r="BC35" s="92">
        <f t="shared" si="9"/>
        <v>0</v>
      </c>
      <c r="BD35" s="92">
        <f t="shared" si="9"/>
        <v>1</v>
      </c>
      <c r="BE35" s="92">
        <f t="shared" si="9"/>
        <v>1</v>
      </c>
      <c r="BF35" s="92">
        <f t="shared" si="9"/>
        <v>1</v>
      </c>
      <c r="BG35" s="92">
        <f t="shared" si="9"/>
        <v>1</v>
      </c>
      <c r="BH35" s="92">
        <f t="shared" si="9"/>
        <v>1</v>
      </c>
      <c r="BI35" s="92">
        <f t="shared" si="9"/>
        <v>1</v>
      </c>
      <c r="BJ35" s="92">
        <f t="shared" si="9"/>
        <v>0</v>
      </c>
      <c r="BK35" s="92">
        <f t="shared" si="9"/>
        <v>0</v>
      </c>
      <c r="BL35" s="92">
        <f t="shared" si="9"/>
        <v>1</v>
      </c>
      <c r="BM35" s="92">
        <f t="shared" si="9"/>
        <v>0</v>
      </c>
      <c r="BN35" s="92">
        <f t="shared" si="9"/>
        <v>0</v>
      </c>
      <c r="BO35" s="92">
        <f t="shared" si="9"/>
        <v>0</v>
      </c>
      <c r="BP35" s="92">
        <f t="shared" si="9"/>
        <v>0</v>
      </c>
      <c r="BQ35" s="92">
        <f t="shared" si="9"/>
        <v>0</v>
      </c>
      <c r="BR35" s="92">
        <f t="shared" si="9"/>
        <v>1</v>
      </c>
      <c r="BS35" s="92">
        <f t="shared" si="9"/>
        <v>0</v>
      </c>
      <c r="BT35" s="92">
        <f t="shared" ref="BT35:CX35" si="10">COUNTIFS($H$10:$H$29,4,BT$10:BT$29,1)</f>
        <v>0</v>
      </c>
      <c r="BU35" s="92">
        <f t="shared" si="10"/>
        <v>0</v>
      </c>
      <c r="BV35" s="92">
        <f t="shared" si="10"/>
        <v>0</v>
      </c>
      <c r="BW35" s="92">
        <f t="shared" si="10"/>
        <v>0</v>
      </c>
      <c r="BX35" s="92">
        <f t="shared" si="10"/>
        <v>0</v>
      </c>
      <c r="BY35" s="92">
        <f t="shared" si="10"/>
        <v>0</v>
      </c>
      <c r="BZ35" s="92">
        <f t="shared" si="10"/>
        <v>0</v>
      </c>
      <c r="CA35" s="92">
        <f t="shared" si="10"/>
        <v>0</v>
      </c>
      <c r="CB35" s="92">
        <f t="shared" si="10"/>
        <v>0</v>
      </c>
      <c r="CC35" s="92">
        <f t="shared" si="10"/>
        <v>0</v>
      </c>
      <c r="CD35" s="92">
        <f t="shared" si="10"/>
        <v>0</v>
      </c>
      <c r="CE35" s="92">
        <f t="shared" si="10"/>
        <v>0</v>
      </c>
      <c r="CF35" s="92">
        <f t="shared" si="10"/>
        <v>0</v>
      </c>
      <c r="CG35" s="92">
        <f t="shared" si="10"/>
        <v>0</v>
      </c>
      <c r="CH35" s="92">
        <f t="shared" si="10"/>
        <v>0</v>
      </c>
      <c r="CI35" s="92">
        <f t="shared" si="10"/>
        <v>0</v>
      </c>
      <c r="CJ35" s="92">
        <f t="shared" si="10"/>
        <v>0</v>
      </c>
      <c r="CK35" s="92">
        <f t="shared" si="10"/>
        <v>0</v>
      </c>
      <c r="CL35" s="92">
        <f t="shared" si="10"/>
        <v>0</v>
      </c>
      <c r="CM35" s="92">
        <f t="shared" si="10"/>
        <v>0</v>
      </c>
      <c r="CN35" s="92">
        <f t="shared" si="10"/>
        <v>0</v>
      </c>
      <c r="CO35" s="92">
        <f t="shared" si="10"/>
        <v>0</v>
      </c>
      <c r="CP35" s="92">
        <f t="shared" si="10"/>
        <v>0</v>
      </c>
      <c r="CQ35" s="92">
        <f t="shared" si="10"/>
        <v>0</v>
      </c>
      <c r="CR35" s="92">
        <f t="shared" si="10"/>
        <v>0</v>
      </c>
      <c r="CS35" s="92">
        <f t="shared" si="10"/>
        <v>0</v>
      </c>
      <c r="CT35" s="92">
        <f t="shared" si="10"/>
        <v>0</v>
      </c>
      <c r="CU35" s="92">
        <f t="shared" si="10"/>
        <v>1</v>
      </c>
      <c r="CV35" s="92">
        <f t="shared" si="10"/>
        <v>0</v>
      </c>
      <c r="CW35" s="92">
        <f t="shared" si="10"/>
        <v>1</v>
      </c>
      <c r="CX35" s="92">
        <f t="shared" si="10"/>
        <v>0</v>
      </c>
    </row>
    <row r="36" spans="5:102" ht="24" customHeight="1">
      <c r="E36" s="76" t="s">
        <v>265</v>
      </c>
      <c r="F36" s="76"/>
      <c r="G36" s="76"/>
      <c r="H36" s="76"/>
      <c r="I36" s="92">
        <f t="shared" ref="I36:AN36" si="11">COUNTIFS($H$10:$H$29,5,I$10:I$29,1)</f>
        <v>7</v>
      </c>
      <c r="J36" s="92">
        <f t="shared" si="11"/>
        <v>0</v>
      </c>
      <c r="K36" s="92">
        <f t="shared" si="11"/>
        <v>1</v>
      </c>
      <c r="L36" s="92">
        <f t="shared" si="11"/>
        <v>0</v>
      </c>
      <c r="M36" s="92">
        <f t="shared" si="11"/>
        <v>1</v>
      </c>
      <c r="N36" s="92">
        <f t="shared" si="11"/>
        <v>0</v>
      </c>
      <c r="O36" s="92">
        <f t="shared" si="11"/>
        <v>0</v>
      </c>
      <c r="P36" s="92">
        <f t="shared" si="11"/>
        <v>0</v>
      </c>
      <c r="Q36" s="92">
        <f t="shared" si="11"/>
        <v>0</v>
      </c>
      <c r="R36" s="92">
        <f t="shared" si="11"/>
        <v>0</v>
      </c>
      <c r="S36" s="92">
        <f t="shared" si="11"/>
        <v>0</v>
      </c>
      <c r="T36" s="92">
        <f t="shared" si="11"/>
        <v>0</v>
      </c>
      <c r="U36" s="92">
        <f t="shared" si="11"/>
        <v>0</v>
      </c>
      <c r="V36" s="92">
        <f t="shared" si="11"/>
        <v>0</v>
      </c>
      <c r="W36" s="92">
        <f t="shared" si="11"/>
        <v>0</v>
      </c>
      <c r="X36" s="92">
        <f t="shared" si="11"/>
        <v>0</v>
      </c>
      <c r="Y36" s="92">
        <f t="shared" si="11"/>
        <v>0</v>
      </c>
      <c r="Z36" s="92">
        <f t="shared" si="11"/>
        <v>4</v>
      </c>
      <c r="AA36" s="92">
        <f t="shared" si="11"/>
        <v>0</v>
      </c>
      <c r="AB36" s="92">
        <f t="shared" si="11"/>
        <v>5</v>
      </c>
      <c r="AC36" s="92">
        <f t="shared" si="11"/>
        <v>2</v>
      </c>
      <c r="AD36" s="92">
        <f t="shared" si="11"/>
        <v>0</v>
      </c>
      <c r="AE36" s="92">
        <f t="shared" si="11"/>
        <v>0</v>
      </c>
      <c r="AF36" s="92">
        <f t="shared" si="11"/>
        <v>5</v>
      </c>
      <c r="AG36" s="92">
        <f t="shared" si="11"/>
        <v>2</v>
      </c>
      <c r="AH36" s="92">
        <f t="shared" si="11"/>
        <v>2</v>
      </c>
      <c r="AI36" s="92">
        <f t="shared" si="11"/>
        <v>0</v>
      </c>
      <c r="AJ36" s="92">
        <f t="shared" si="11"/>
        <v>1</v>
      </c>
      <c r="AK36" s="92">
        <f t="shared" si="11"/>
        <v>0</v>
      </c>
      <c r="AL36" s="92">
        <f t="shared" si="11"/>
        <v>4</v>
      </c>
      <c r="AM36" s="92">
        <f t="shared" si="11"/>
        <v>1</v>
      </c>
      <c r="AN36" s="92">
        <f t="shared" si="11"/>
        <v>4</v>
      </c>
      <c r="AO36" s="92">
        <f t="shared" ref="AO36:BS36" si="12">COUNTIFS($H$10:$H$29,5,AO$10:AO$29,1)</f>
        <v>2</v>
      </c>
      <c r="AP36" s="92">
        <f t="shared" si="12"/>
        <v>2</v>
      </c>
      <c r="AQ36" s="92">
        <f t="shared" si="12"/>
        <v>2</v>
      </c>
      <c r="AR36" s="92">
        <f t="shared" si="12"/>
        <v>5</v>
      </c>
      <c r="AS36" s="92">
        <f t="shared" si="12"/>
        <v>2</v>
      </c>
      <c r="AT36" s="92">
        <f t="shared" si="12"/>
        <v>3</v>
      </c>
      <c r="AU36" s="92">
        <f t="shared" si="12"/>
        <v>2</v>
      </c>
      <c r="AV36" s="92">
        <f t="shared" si="12"/>
        <v>2</v>
      </c>
      <c r="AW36" s="92">
        <f t="shared" si="12"/>
        <v>0</v>
      </c>
      <c r="AX36" s="92">
        <f t="shared" si="12"/>
        <v>0</v>
      </c>
      <c r="AY36" s="92">
        <f t="shared" si="12"/>
        <v>2</v>
      </c>
      <c r="AZ36" s="92">
        <f t="shared" si="12"/>
        <v>3</v>
      </c>
      <c r="BA36" s="92">
        <f t="shared" si="12"/>
        <v>1</v>
      </c>
      <c r="BB36" s="92">
        <f t="shared" si="12"/>
        <v>4</v>
      </c>
      <c r="BC36" s="92">
        <f t="shared" si="12"/>
        <v>2</v>
      </c>
      <c r="BD36" s="92">
        <f t="shared" si="12"/>
        <v>3</v>
      </c>
      <c r="BE36" s="92">
        <f t="shared" si="12"/>
        <v>6</v>
      </c>
      <c r="BF36" s="92">
        <f t="shared" si="12"/>
        <v>5</v>
      </c>
      <c r="BG36" s="92">
        <f t="shared" si="12"/>
        <v>6</v>
      </c>
      <c r="BH36" s="92">
        <f t="shared" si="12"/>
        <v>4</v>
      </c>
      <c r="BI36" s="92">
        <f t="shared" si="12"/>
        <v>6</v>
      </c>
      <c r="BJ36" s="92">
        <f t="shared" si="12"/>
        <v>4</v>
      </c>
      <c r="BK36" s="92">
        <f t="shared" si="12"/>
        <v>0</v>
      </c>
      <c r="BL36" s="92">
        <f t="shared" si="12"/>
        <v>3</v>
      </c>
      <c r="BM36" s="92">
        <f t="shared" si="12"/>
        <v>1</v>
      </c>
      <c r="BN36" s="92">
        <f t="shared" si="12"/>
        <v>1</v>
      </c>
      <c r="BO36" s="92">
        <f t="shared" si="12"/>
        <v>0</v>
      </c>
      <c r="BP36" s="92">
        <f t="shared" si="12"/>
        <v>0</v>
      </c>
      <c r="BQ36" s="92">
        <f t="shared" si="12"/>
        <v>2</v>
      </c>
      <c r="BR36" s="92">
        <f t="shared" si="12"/>
        <v>5</v>
      </c>
      <c r="BS36" s="92">
        <f t="shared" si="12"/>
        <v>0</v>
      </c>
      <c r="BT36" s="92">
        <f t="shared" ref="BT36:CX36" si="13">COUNTIFS($H$10:$H$29,5,BT$10:BT$29,1)</f>
        <v>0</v>
      </c>
      <c r="BU36" s="92">
        <f t="shared" si="13"/>
        <v>2</v>
      </c>
      <c r="BV36" s="92">
        <f t="shared" si="13"/>
        <v>1</v>
      </c>
      <c r="BW36" s="92">
        <f t="shared" si="13"/>
        <v>1</v>
      </c>
      <c r="BX36" s="92">
        <f t="shared" si="13"/>
        <v>1</v>
      </c>
      <c r="BY36" s="92">
        <f t="shared" si="13"/>
        <v>1</v>
      </c>
      <c r="BZ36" s="92">
        <f t="shared" si="13"/>
        <v>0</v>
      </c>
      <c r="CA36" s="92">
        <f t="shared" si="13"/>
        <v>1</v>
      </c>
      <c r="CB36" s="92">
        <f t="shared" si="13"/>
        <v>0</v>
      </c>
      <c r="CC36" s="92">
        <f t="shared" si="13"/>
        <v>2</v>
      </c>
      <c r="CD36" s="92">
        <f t="shared" si="13"/>
        <v>1</v>
      </c>
      <c r="CE36" s="92">
        <f t="shared" si="13"/>
        <v>0</v>
      </c>
      <c r="CF36" s="92">
        <f t="shared" si="13"/>
        <v>0</v>
      </c>
      <c r="CG36" s="92">
        <f t="shared" si="13"/>
        <v>1</v>
      </c>
      <c r="CH36" s="92">
        <f t="shared" si="13"/>
        <v>1</v>
      </c>
      <c r="CI36" s="92">
        <f t="shared" si="13"/>
        <v>0</v>
      </c>
      <c r="CJ36" s="92">
        <f t="shared" si="13"/>
        <v>0</v>
      </c>
      <c r="CK36" s="92">
        <f t="shared" si="13"/>
        <v>2</v>
      </c>
      <c r="CL36" s="92">
        <f t="shared" si="13"/>
        <v>0</v>
      </c>
      <c r="CM36" s="92">
        <f t="shared" si="13"/>
        <v>1</v>
      </c>
      <c r="CN36" s="92">
        <f t="shared" si="13"/>
        <v>1</v>
      </c>
      <c r="CO36" s="92">
        <f t="shared" si="13"/>
        <v>0</v>
      </c>
      <c r="CP36" s="92">
        <f t="shared" si="13"/>
        <v>2</v>
      </c>
      <c r="CQ36" s="92">
        <f t="shared" si="13"/>
        <v>0</v>
      </c>
      <c r="CR36" s="92">
        <f t="shared" si="13"/>
        <v>0</v>
      </c>
      <c r="CS36" s="92">
        <f t="shared" si="13"/>
        <v>0</v>
      </c>
      <c r="CT36" s="92">
        <f t="shared" si="13"/>
        <v>2</v>
      </c>
      <c r="CU36" s="92">
        <f t="shared" si="13"/>
        <v>5</v>
      </c>
      <c r="CV36" s="92">
        <f t="shared" si="13"/>
        <v>0</v>
      </c>
      <c r="CW36" s="92">
        <f t="shared" si="13"/>
        <v>2</v>
      </c>
      <c r="CX36" s="92">
        <f t="shared" si="13"/>
        <v>5</v>
      </c>
    </row>
    <row r="37" spans="5:102" ht="24" customHeight="1">
      <c r="E37" s="76" t="s">
        <v>266</v>
      </c>
      <c r="F37" s="76"/>
      <c r="G37" s="76"/>
      <c r="H37" s="76"/>
      <c r="I37" s="92">
        <f t="shared" ref="I37:AN37" si="14">COUNTIFS($H$10:$H$29,6,I$10:I$29,1)</f>
        <v>5</v>
      </c>
      <c r="J37" s="92">
        <f t="shared" si="14"/>
        <v>0</v>
      </c>
      <c r="K37" s="92">
        <f t="shared" si="14"/>
        <v>0</v>
      </c>
      <c r="L37" s="92">
        <f t="shared" si="14"/>
        <v>0</v>
      </c>
      <c r="M37" s="92">
        <f t="shared" si="14"/>
        <v>0</v>
      </c>
      <c r="N37" s="92">
        <f t="shared" si="14"/>
        <v>0</v>
      </c>
      <c r="O37" s="92">
        <f t="shared" si="14"/>
        <v>5</v>
      </c>
      <c r="P37" s="92">
        <f t="shared" si="14"/>
        <v>0</v>
      </c>
      <c r="Q37" s="92">
        <f t="shared" si="14"/>
        <v>0</v>
      </c>
      <c r="R37" s="92">
        <f t="shared" si="14"/>
        <v>0</v>
      </c>
      <c r="S37" s="92">
        <f t="shared" si="14"/>
        <v>0</v>
      </c>
      <c r="T37" s="92">
        <f t="shared" si="14"/>
        <v>0</v>
      </c>
      <c r="U37" s="92">
        <f t="shared" si="14"/>
        <v>0</v>
      </c>
      <c r="V37" s="92">
        <f t="shared" si="14"/>
        <v>0</v>
      </c>
      <c r="W37" s="92">
        <f t="shared" si="14"/>
        <v>0</v>
      </c>
      <c r="X37" s="92">
        <f t="shared" si="14"/>
        <v>1</v>
      </c>
      <c r="Y37" s="92">
        <f t="shared" si="14"/>
        <v>1</v>
      </c>
      <c r="Z37" s="92">
        <f t="shared" si="14"/>
        <v>2</v>
      </c>
      <c r="AA37" s="92">
        <f t="shared" si="14"/>
        <v>0</v>
      </c>
      <c r="AB37" s="92">
        <f t="shared" si="14"/>
        <v>5</v>
      </c>
      <c r="AC37" s="92">
        <f t="shared" si="14"/>
        <v>0</v>
      </c>
      <c r="AD37" s="92">
        <f t="shared" si="14"/>
        <v>0</v>
      </c>
      <c r="AE37" s="92">
        <f t="shared" si="14"/>
        <v>0</v>
      </c>
      <c r="AF37" s="92">
        <f t="shared" si="14"/>
        <v>4</v>
      </c>
      <c r="AG37" s="92">
        <f t="shared" si="14"/>
        <v>1</v>
      </c>
      <c r="AH37" s="92">
        <f t="shared" si="14"/>
        <v>0</v>
      </c>
      <c r="AI37" s="92">
        <f t="shared" si="14"/>
        <v>0</v>
      </c>
      <c r="AJ37" s="92">
        <f t="shared" si="14"/>
        <v>1</v>
      </c>
      <c r="AK37" s="92">
        <f t="shared" si="14"/>
        <v>0</v>
      </c>
      <c r="AL37" s="92">
        <f t="shared" si="14"/>
        <v>1</v>
      </c>
      <c r="AM37" s="92">
        <f t="shared" si="14"/>
        <v>1</v>
      </c>
      <c r="AN37" s="92">
        <f t="shared" si="14"/>
        <v>2</v>
      </c>
      <c r="AO37" s="92">
        <f t="shared" ref="AO37:BS37" si="15">COUNTIFS($H$10:$H$29,6,AO$10:AO$29,1)</f>
        <v>1</v>
      </c>
      <c r="AP37" s="92">
        <f t="shared" si="15"/>
        <v>3</v>
      </c>
      <c r="AQ37" s="92">
        <f t="shared" si="15"/>
        <v>3</v>
      </c>
      <c r="AR37" s="92">
        <f t="shared" si="15"/>
        <v>4</v>
      </c>
      <c r="AS37" s="92">
        <f t="shared" si="15"/>
        <v>1</v>
      </c>
      <c r="AT37" s="92">
        <f t="shared" si="15"/>
        <v>3</v>
      </c>
      <c r="AU37" s="92">
        <f t="shared" si="15"/>
        <v>3</v>
      </c>
      <c r="AV37" s="92">
        <f t="shared" si="15"/>
        <v>0</v>
      </c>
      <c r="AW37" s="92">
        <f t="shared" si="15"/>
        <v>1</v>
      </c>
      <c r="AX37" s="92">
        <f t="shared" si="15"/>
        <v>1</v>
      </c>
      <c r="AY37" s="92">
        <f t="shared" si="15"/>
        <v>1</v>
      </c>
      <c r="AZ37" s="92">
        <f t="shared" si="15"/>
        <v>1</v>
      </c>
      <c r="BA37" s="92">
        <f t="shared" si="15"/>
        <v>0</v>
      </c>
      <c r="BB37" s="92">
        <f t="shared" si="15"/>
        <v>4</v>
      </c>
      <c r="BC37" s="92">
        <f t="shared" si="15"/>
        <v>3</v>
      </c>
      <c r="BD37" s="92">
        <f t="shared" si="15"/>
        <v>1</v>
      </c>
      <c r="BE37" s="92">
        <f t="shared" si="15"/>
        <v>5</v>
      </c>
      <c r="BF37" s="92">
        <f t="shared" si="15"/>
        <v>4</v>
      </c>
      <c r="BG37" s="92">
        <f t="shared" si="15"/>
        <v>4</v>
      </c>
      <c r="BH37" s="92">
        <f t="shared" si="15"/>
        <v>4</v>
      </c>
      <c r="BI37" s="92">
        <f t="shared" si="15"/>
        <v>5</v>
      </c>
      <c r="BJ37" s="92">
        <f t="shared" si="15"/>
        <v>3</v>
      </c>
      <c r="BK37" s="92">
        <f t="shared" si="15"/>
        <v>0</v>
      </c>
      <c r="BL37" s="92">
        <f t="shared" si="15"/>
        <v>4</v>
      </c>
      <c r="BM37" s="92">
        <f t="shared" si="15"/>
        <v>2</v>
      </c>
      <c r="BN37" s="92">
        <f t="shared" si="15"/>
        <v>0</v>
      </c>
      <c r="BO37" s="92">
        <f t="shared" si="15"/>
        <v>0</v>
      </c>
      <c r="BP37" s="92">
        <f t="shared" si="15"/>
        <v>0</v>
      </c>
      <c r="BQ37" s="92">
        <f t="shared" si="15"/>
        <v>0</v>
      </c>
      <c r="BR37" s="92">
        <f t="shared" si="15"/>
        <v>5</v>
      </c>
      <c r="BS37" s="92">
        <f t="shared" si="15"/>
        <v>0</v>
      </c>
      <c r="BT37" s="92">
        <f t="shared" ref="BT37:CX37" si="16">COUNTIFS($H$10:$H$29,6,BT$10:BT$29,1)</f>
        <v>0</v>
      </c>
      <c r="BU37" s="92">
        <f t="shared" si="16"/>
        <v>0</v>
      </c>
      <c r="BV37" s="92">
        <f t="shared" si="16"/>
        <v>0</v>
      </c>
      <c r="BW37" s="92">
        <f t="shared" si="16"/>
        <v>0</v>
      </c>
      <c r="BX37" s="92">
        <f t="shared" si="16"/>
        <v>0</v>
      </c>
      <c r="BY37" s="92">
        <f t="shared" si="16"/>
        <v>0</v>
      </c>
      <c r="BZ37" s="92">
        <f t="shared" si="16"/>
        <v>0</v>
      </c>
      <c r="CA37" s="92">
        <f t="shared" si="16"/>
        <v>0</v>
      </c>
      <c r="CB37" s="92">
        <f t="shared" si="16"/>
        <v>0</v>
      </c>
      <c r="CC37" s="92">
        <f t="shared" si="16"/>
        <v>0</v>
      </c>
      <c r="CD37" s="92">
        <f t="shared" si="16"/>
        <v>0</v>
      </c>
      <c r="CE37" s="92">
        <f t="shared" si="16"/>
        <v>0</v>
      </c>
      <c r="CF37" s="92">
        <f t="shared" si="16"/>
        <v>0</v>
      </c>
      <c r="CG37" s="92">
        <f t="shared" si="16"/>
        <v>0</v>
      </c>
      <c r="CH37" s="92">
        <f t="shared" si="16"/>
        <v>0</v>
      </c>
      <c r="CI37" s="92">
        <f t="shared" si="16"/>
        <v>0</v>
      </c>
      <c r="CJ37" s="92">
        <f t="shared" si="16"/>
        <v>0</v>
      </c>
      <c r="CK37" s="92">
        <f t="shared" si="16"/>
        <v>0</v>
      </c>
      <c r="CL37" s="92">
        <f t="shared" si="16"/>
        <v>0</v>
      </c>
      <c r="CM37" s="92">
        <f t="shared" si="16"/>
        <v>0</v>
      </c>
      <c r="CN37" s="92">
        <f t="shared" si="16"/>
        <v>0</v>
      </c>
      <c r="CO37" s="92">
        <f t="shared" si="16"/>
        <v>0</v>
      </c>
      <c r="CP37" s="92">
        <f t="shared" si="16"/>
        <v>0</v>
      </c>
      <c r="CQ37" s="92">
        <f t="shared" si="16"/>
        <v>0</v>
      </c>
      <c r="CR37" s="92">
        <f t="shared" si="16"/>
        <v>0</v>
      </c>
      <c r="CS37" s="92">
        <f t="shared" si="16"/>
        <v>1</v>
      </c>
      <c r="CT37" s="92">
        <f t="shared" si="16"/>
        <v>0</v>
      </c>
      <c r="CU37" s="92">
        <f t="shared" si="16"/>
        <v>4</v>
      </c>
      <c r="CV37" s="92">
        <f t="shared" si="16"/>
        <v>0</v>
      </c>
      <c r="CW37" s="92">
        <f t="shared" si="16"/>
        <v>0</v>
      </c>
      <c r="CX37" s="92">
        <f t="shared" si="16"/>
        <v>5</v>
      </c>
    </row>
    <row r="38" spans="5:102" ht="13.2" customHeight="1">
      <c r="AW38" s="15"/>
      <c r="AX38" s="15"/>
      <c r="AY38" s="15"/>
      <c r="AZ38" s="15"/>
    </row>
  </sheetData>
  <autoFilter ref="A9:FN31"/>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H3:H8"/>
    <mergeCell ref="J7:J8"/>
    <mergeCell ref="K7:K8"/>
    <mergeCell ref="L7:L8"/>
    <mergeCell ref="N7:N8"/>
    <mergeCell ref="W7:W8"/>
    <mergeCell ref="X7:X8"/>
    <mergeCell ref="Y7:Y8"/>
    <mergeCell ref="Z7:Z8"/>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31:H31"/>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O7:BO8"/>
    <mergeCell ref="BN7:BN8"/>
    <mergeCell ref="BP7:BP8"/>
    <mergeCell ref="BZ7:BZ8"/>
    <mergeCell ref="CA7:CA8"/>
  </mergeCells>
  <phoneticPr fontId="25"/>
  <dataValidations count="8">
    <dataValidation type="list" allowBlank="1" showInputMessage="1" showErrorMessage="1" sqref="BF30 WXM30 WNQ30 WDU30 VTY30 VKC30 VAG30 UQK30 UGO30 TWS30 TMW30 TDA30 STE30 SJI30 RZM30 RPQ30 RFU30 QVY30 QMC30 QCG30 PSK30 PIO30 OYS30 OOW30 OFA30 NVE30 NLI30 NBM30 MRQ30 MHU30 LXY30 LOC30 LEG30 KUK30 KKO30 KAS30 JQW30 JHA30 IXE30 INI30 IDM30 HTQ30 HJU30 GZY30 GQC30 GGG30 FWK30 FMO30 FCS30 ESW30 EJA30 DZE30 DPI30 DFM30 CVQ30 CLU30 CBY30 BSC30 BIG30 AYK30 AOO30 AES30 UW30 LA30 BH30 WYG30 WOK30 WEO30 VUS30 VKW30 VBA30 URE30 UHI30 TXM30 TNQ30 TDU30 STY30 SKC30 SAG30 RQK30 RGO30 QWS30 QMW30 QDA30 PTE30 PJI30 OZM30 OPQ30 OFU30 NVY30 NMC30 NCG30 MSK30 MIO30 LYS30 LOW30 LFA30 KVE30 KLI30 KBM30 JRQ30 JHU30 IXY30 IOC30 IEG30 HUK30 HKO30 HAS30 GQW30 GHA30 FXE30 FNI30 FDM30 ETQ30 EJU30 DZY30 DQC30 DGG30 CWK30 CMO30 CCS30 BSW30 BJA30 AZE30 API30 AFM30 VQ30 LU30 CA30 WYO30 WOS30 WEW30 VVA30 VLE30 VBI30 URM30 UHQ30 TXU30 TNY30 TEC30 SUG30 SKK30 SAO30 RQS30 RGW30 QXA30 QNE30 QDI30 PTM30 PJQ30 OZU30 OPY30 OGC30 NWG30 NMK30 NCO30 MSS30 MIW30 LZA30 LPE30 LFI30 KVM30 KLQ30 KBU30 JRY30 JIC30 IYG30 IOK30 IEO30 HUS30 HKW30 HBA30 GRE30 GHI30 FXM30 FNQ30 FDU30 ETY30 EKC30 EAG30 DQK30 DGO30 CWS30 CMW30 CDA30 BTE30 BJI30 AZM30 APQ30 AFU30 VY30 MC30 CI30 WYM30 WOQ30 WEU30 VUY30 VLC30 VBG30 URK30 UHO30 TXS30 TNW30 TEA30 SUE30 SKI30 SAM30 RQQ30 RGU30 QWY30 QNC30 QDG30 PTK30 PJO30 OZS30 OPW30 OGA30 NWE30 NMI30 NCM30 MSQ30 MIU30 LYY30 LPC30 LFG30 KVK30 KLO30 KBS30 JRW30 JIA30 IYE30 IOI30 IEM30 HUQ30 HKU30 HAY30 GRC30 GHG30 FXK30 FNO30 FDS30 ETW30 EKA30 EAE30 DQI30 DGM30 CWQ30 CMU30 CCY30 BTC30 BJG30 AZK30 APO30 AFS30 VW30 MA30 CG30 WYK30 WOO30 WES30 VUW30 VLA30 VBE30 URI30 UHM30 TXQ30 TNU30 TDY30 SUC30 SKG30 SAK30 RQO30 RGS30 QWW30 QNA30 QDE30 PTI30 PJM30 OZQ30 OPU30 OFY30 NWC30 NMG30 NCK30 MSO30 MIS30 LYW30 LPA30 LFE30 KVI30 KLM30 KBQ30 JRU30 JHY30 IYC30 IOG30 IEK30 HUO30 HKS30 HAW30 GRA30 GHE30 FXI30 FNM30 FDQ30 ETU30 EJY30 EAC30 DQG30 DGK30 CWO30 CMS30 CCW30 BTA30 BJE30 AZI30 APM30 AFQ30 VU30 LY30 CE30 WYI30 WOM30 WEQ30 VUU30 VKY30 VBC30 URG30 UHK30 TXO30 TNS30 TDW30 SUA30 SKE30 SAI30 RQM30 RGQ30 QWU30 QMY30 QDC30 PTG30 PJK30 OZO30 OPS30 OFW30 NWA30 NME30 NCI30 MSM30 MIQ30 LYU30 LOY30 LFC30 KVG30 KLK30 KBO30 JRS30 JHW30 IYA30 IOE30 IEI30 HUM30 HKQ30 HAU30 GQY30 GHC30 FXG30 FNK30 FDO30 ETS30 EJW30 EAA30 DQE30 DGI30 CWM30 CMQ30 CCU30 BSY30 BJC30 AZG30 APK30 AFO30 VS30 LW30 CC30 WYA30 WOE30 WEI30 VUM30 VKQ30 VAU30 UQY30 UHC30 TXG30 TNK30 TDO30 STS30 SJW30 SAA30 RQE30 RGI30 QWM30 QMQ30 QCU30 PSY30 PJC30 OZG30 OPK30 OFO30 NVS30 NLW30 NCA30 MSE30 MII30 LYM30 LOQ30 LEU30 KUY30 KLC30 KBG30 JRK30 JHO30 IXS30 INW30 IEA30 HUE30 HKI30 HAM30 GQQ30 GGU30 FWY30 FNC30 FDG30 ETK30 EJO30 DZS30 DPW30 DGA30 CWE30 CMI30 CCM30 BSQ30 BIU30 AYY30 APC30 AFG30 VK30 LO30 BU30 WYE30 WOI30 WEM30 VUQ30 VKU30 VAY30 URC30 UHG30 TXK30 TNO30 TDS30 STW30 SKA30 SAE30 RQI30 RGM30 QWQ30 QMU30 QCY30 PTC30 PJG30 OZK30 OPO30 OFS30 NVW30 NMA30 NCE30 MSI30 MIM30 LYQ30 LOU30 LEY30 KVC30 KLG30 KBK30 JRO30 JHS30 IXW30 IOA30 IEE30 HUI30 HKM30 HAQ30 GQU30 GGY30 FXC30 FNG30 FDK30 ETO30 EJS30 DZW30 DQA30 DGE30 CWI30 CMM30 CCQ30 BSU30 BIY30 AZC30 APG30 AFK30 VO30 LS30 BY30 WYC30 WOG30 WEK30 VUO30 VKS30 VAW30 URA30 UHE30 TXI30 TNM30 TDQ30 STU30 SJY30 SAC30 RQG30 RGK30 QWO30 QMS30 QCW30 PTA30 PJE30 OZI30 OPM30 OFQ30 NVU30 NLY30 NCC30 MSG30 MIK30 LYO30 LOS30 LEW30 KVA30 KLE30 KBI30 JRM30 JHQ30 IXU30 INY30 IEC30 HUG30 HKK30 HAO30 GQS30 GGW30 FXA30 FNE30 FDI30 ETM30 EJQ30 DZU30 DPY30 DGC30 CWG30 CMK30 CCO30 BSS30 BIW30 AZA30 APE30 AFI30 VM30 LQ30 BW30 WXY30 WOC30 WEG30 VUK30 VKO30 VAS30 UQW30 UHA30 TXE30 TNI30 TDM30 STQ30 SJU30 RZY30 RQC30 RGG30 QWK30 QMO30 QCS30 PSW30 PJA30 OZE30 OPI30 OFM30 NVQ30 NLU30 NBY30 MSC30 MIG30 LYK30 LOO30 LES30 KUW30 KLA30 KBE30 JRI30 JHM30 IXQ30 INU30 IDY30 HUC30 HKG30 HAK30 GQO30 GGS30 FWW30 FNA30 FDE30 ETI30 EJM30 DZQ30 DPU30 DFY30 CWC30 CMG30 CCK30 BSO30 BIS30 AYW30 APA30 AFE30 VI30 LM30 BS30 WXW30 WOA30 WEE30 VUI30 VKM30 VAQ30 UQU30 UGY30 TXC30 TNG30 TDK30 STO30 SJS30 RZW30 RQA30 RGE30 QWI30 QMM30 QCQ30 PSU30 PIY30 OZC30 OPG30 OFK30 NVO30 NLS30 NBW30 MSA30 MIE30 LYI30 LOM30 LEQ30 KUU30 KKY30 KBC30 JRG30 JHK30 IXO30 INS30 IDW30 HUA30 HKE30 HAI30 GQM30 GGQ30 FWU30 FMY30 FDC30 ETG30 EJK30 DZO30 DPS30 DFW30 CWA30 CME30 CCI30 BSM30 BIQ30 AYU30 AOY30 AFC30 VG30 LK30 WXU30 WNY30 WEC30 VUG30 VKK30 VAO30 UQS30 UGW30 TXA30 TNE30 TDI30 STM30 SJQ30 RZU30 RPY30 RGC30 QWG30 QMK30 QCO30 PSS30 PIW30 OZA30 OPE30 OFI30 NVM30 NLQ30 NBU30 MRY30 MIC30 LYG30 LOK30 LEO30 KUS30 KKW30 KBA30 JRE30 JHI30 IXM30 INQ30 IDU30 HTY30 HKC30 HAG30 GQK30 GGO30 FWS30 FMW30 FDA30 ETE30 EJI30 DZM30 DPQ30 DFU30 CVY30 CMC30 CCG30 BSK30 BIO30 AYS30 AOW30 AFA30 VE30 LI30 BP30 WXS30 WNW30 WEA30 VUE30 VKI30 VAM30 UQQ30 UGU30 TWY30 TNC30 TDG30 STK30 SJO30 RZS30 RPW30 RGA30 QWE30 QMI30 QCM30 PSQ30 PIU30 OYY30 OPC30 OFG30 NVK30 NLO30 NBS30 MRW30 MIA30 LYE30 LOI30 LEM30 KUQ30 KKU30 KAY30 JRC30 JHG30 IXK30 INO30 IDS30 HTW30 HKA30 HAE30 GQI30 GGM30 FWQ30 FMU30 FCY30 ETC30 EJG30 DZK30 DPO30 DFS30 CVW30 CMA30 CCE30 BSI30 BIM30 AYQ30 AOU30 AEY30 VC30 LG30 BN30 WXQ30 WNU30 WDY30 VUC30 VKG30 VAK30 UQO30 UGS30 TWW30 TNA30 TDE30 STI30 SJM30 RZQ30 RPU30 RFY30 QWC30 QMG30 QCK30 PSO30 PIS30 OYW30 OPA30 OFE30 NVI30 NLM30 NBQ30 MRU30 MHY30 LYC30 LOG30 LEK30 KUO30 KKS30 KAW30 JRA30 JHE30 IXI30 INM30 IDQ30 HTU30 HJY30 HAC30 GQG30 GGK30 FWO30 FMS30 FCW30 ETA30 EJE30 DZI30 DPM30 DFQ30 CVU30 CLY30 CCC30 BSG30 BIK30 AYO30 AOS30 AEW30 VA30 LE30 BL30 WXO30 WNS30 WDW30 VUA30 VKE30 VAI30 UQM30 UGQ30 TWU30 TMY30 TDC30 STG30 SJK30 RZO30 RPS30 RFW30 QWA30 QME30 QCI30 PSM30 PIQ30 OYU30 OOY30 OFC30 NVG30 NLK30 NBO30 MRS30 MHW30 LYA30 LOE30 LEI30 KUM30 KKQ30 KAU30 JQY30 JHC30 IXG30 INK30 IDO30 HTS30 HJW30 HAA30 GQE30 GGI30 FWM30 FMQ30 FCU30 ESY30 EJC30 DZG30 DPK30 DFO30 CVS30 CLW30 CCA30 BSE30 BII30 AYM30 AOQ30 AEU30 UY30 LC30 BJ30 WYQ30 WOU30 WEY30 VVC30 VLG30 VBK30 URO30 UHS30 TXW30 TOA30 TEE30 SUI30 SKM30 SAQ30 RQU30 RGY30 QXC30 QNG30 QDK30 PTO30 PJS30 OZW30 OQA30 OGE30 NWI30 NMM30 NCQ30 MSU30 MIY30 LZC30 LPG30 LFK30 KVO30 KLS30 KBW30 JSA30 JIE30 IYI30 IOM30 IEQ30 HUU30 HKY30 HBC30 GRG30 GHK30 FXO30 FNS30 FDW30 EUA30 EKE30 EAI30 DQM30 DGQ30 CWU30 CMY30 CDC30 BTG30 BJK30 AZO30 APS30 AFW30 WA30 ME30 CK30 WXK30 WNO30 WDS30 VTW30 VKA30 VAE30 UQI30 UGM30 TWQ30 TMU30 TCY30 STC30 SJG30 RZK30 RPO30 RFS30 QVW30 QMA30 QCE30 PSI30 PIM30 OYQ30 OOU30 OEY30 NVC30 NLG30 NBK30 MRO30 MHS30 LXW30 LOA30 LEE30 KUI30 KKM30 KAQ30 JQU30 JGY30 IXC30 ING30 IDK30 HTO30 HJS30 GZW30 GQA30 GGE30 FWI30 FMM30 FCQ30 ESU30 EIY30 DZC30 DPG30 DFK30 CVO30 CLS30 CBW30 BSA30 BIE30 AYI30 AOM30 AEQ30 UU30 KY30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0:BD30 WVZ30:WWA30 WMD30:WME30 WCH30:WCI30 VSL30:VSM30 VIP30:VIQ30 UYT30:UYU30 UOX30:UOY30 UFB30:UFC30 TVF30:TVG30 TLJ30:TLK30 TBN30:TBO30 SRR30:SRS30 SHV30:SHW30 RXZ30:RYA30 ROD30:ROE30 REH30:REI30 QUL30:QUM30 QKP30:QKQ30 QAT30:QAU30 PQX30:PQY30 PHB30:PHC30 OXF30:OXG30 ONJ30:ONK30 ODN30:ODO30 NTR30:NTS30 NJV30:NJW30 MZZ30:NAA30 MQD30:MQE30 MGH30:MGI30 LWL30:LWM30 LMP30:LMQ30 LCT30:LCU30 KSX30:KSY30 KJB30:KJC30 JZF30:JZG30 JPJ30:JPK30 JFN30:JFO30 IVR30:IVS30 ILV30:ILW30 IBZ30:ICA30 HSD30:HSE30 HIH30:HII30 GYL30:GYM30 GOP30:GOQ30 GET30:GEU30 FUX30:FUY30 FLB30:FLC30 FBF30:FBG30 ERJ30:ERK30 EHN30:EHO30 DXR30:DXS30 DNV30:DNW30 DDZ30:DEA30 CUD30:CUE30 CKH30:CKI30 CAL30:CAM30 BQP30:BQQ30 BGT30:BGU30 AWX30:AWY30 ANB30:ANC30 ADF30:ADG30 TJ30:TK30 JN30:JO30 U30:V30 WVN30:WVQ30 WLR30:WLU30 WBV30:WBY30 VRZ30:VSC30 VID30:VIG30 UYH30:UYK30 UOL30:UOO30 UEP30:UES30 TUT30:TUW30 TKX30:TLA30 TBB30:TBE30 SRF30:SRI30 SHJ30:SHM30 RXN30:RXQ30 RNR30:RNU30 RDV30:RDY30 QTZ30:QUC30 QKD30:QKG30 QAH30:QAK30 PQL30:PQO30 PGP30:PGS30 OWT30:OWW30 OMX30:ONA30 ODB30:ODE30 NTF30:NTI30 NJJ30:NJM30 MZN30:MZQ30 MPR30:MPU30 MFV30:MFY30 LVZ30:LWC30 LMD30:LMG30 LCH30:LCK30 KSL30:KSO30 KIP30:KIS30 JYT30:JYW30 JOX30:JPA30 JFB30:JFE30 IVF30:IVI30 ILJ30:ILM30 IBN30:IBQ30 HRR30:HRU30 HHV30:HHY30 GXZ30:GYC30 GOD30:GOG30 GEH30:GEK30 FUL30:FUO30 FKP30:FKS30 FAT30:FAW30 EQX30:ERA30 EHB30:EHE30 DXF30:DXI30 DNJ30:DNM30 DDN30:DDQ30 CTR30:CTU30 CJV30:CJY30 BZZ30:CAC30 BQD30:BQG30 BGH30:BGK30 AWL30:AWO30 AMP30:AMS30 ACT30:ACW30 SX30:TA30 JB30:JE30 I30:L30 WVS30:WVT30 WLW30:WLX30 WCA30:WCB30 VSE30:VSF30 VII30:VIJ30 UYM30:UYN30 UOQ30:UOR30 UEU30:UEV30 TUY30:TUZ30 TLC30:TLD30 TBG30:TBH30 SRK30:SRL30 SHO30:SHP30 RXS30:RXT30 RNW30:RNX30 REA30:REB30 QUE30:QUF30 QKI30:QKJ30 QAM30:QAN30 PQQ30:PQR30 PGU30:PGV30 OWY30:OWZ30 ONC30:OND30 ODG30:ODH30 NTK30:NTL30 NJO30:NJP30 MZS30:MZT30 MPW30:MPX30 MGA30:MGB30 LWE30:LWF30 LMI30:LMJ30 LCM30:LCN30 KSQ30:KSR30 KIU30:KIV30 JYY30:JYZ30 JPC30:JPD30 JFG30:JFH30 IVK30:IVL30 ILO30:ILP30 IBS30:IBT30 HRW30:HRX30 HIA30:HIB30 GYE30:GYF30 GOI30:GOJ30 GEM30:GEN30 FUQ30:FUR30 FKU30:FKV30 FAY30:FAZ30 ERC30:ERD30 EHG30:EHH30 DXK30:DXL30 DNO30:DNP30 DDS30:DDT30 CTW30:CTX30 CKA30:CKB30 CAE30:CAF30 BQI30:BQJ30 BGM30:BGN30 AWQ30:AWR30 AMU30:AMV30 ACY30:ACZ30 TC30:TD30 JG30:JH30 N30:O30 WWH30:WWK30 WML30:WMO30 WCP30:WCS30 VST30:VSW30 VIX30:VJA30 UZB30:UZE30 UPF30:UPI30 UFJ30:UFM30 TVN30:TVQ30 TLR30:TLU30 TBV30:TBY30 SRZ30:SSC30 SID30:SIG30 RYH30:RYK30 ROL30:ROO30 REP30:RES30 QUT30:QUW30 QKX30:QLA30 QBB30:QBE30 PRF30:PRI30 PHJ30:PHM30 OXN30:OXQ30 ONR30:ONU30 ODV30:ODY30 NTZ30:NUC30 NKD30:NKG30 NAH30:NAK30 MQL30:MQO30 MGP30:MGS30 LWT30:LWW30 LMX30:LNA30 LDB30:LDE30 KTF30:KTI30 KJJ30:KJM30 JZN30:JZQ30 JPR30:JPU30 JFV30:JFY30 IVZ30:IWC30 IMD30:IMG30 ICH30:ICK30 HSL30:HSO30 HIP30:HIS30 GYT30:GYW30 GOX30:GPA30 GFB30:GFE30 FVF30:FVI30 FLJ30:FLM30 FBN30:FBQ30 ERR30:ERU30 EHV30:EHY30 DXZ30:DYC30 DOD30:DOG30 DEH30:DEK30 CUL30:CUO30 CKP30:CKS30 CAT30:CAW30 BQX30:BRA30 BHB30:BHE30 AXF30:AXI30 ANJ30:ANM30 ADN30:ADQ30 TR30:TU30 JV30:JY30 AC30:AF30 WWM30:WWO30 WMQ30:WMS30 WCU30:WCW30 VSY30:VTA30 VJC30:VJE30 UZG30:UZI30 UPK30:UPM30 UFO30:UFQ30 TVS30:TVU30 TLW30:TLY30 TCA30:TCC30 SSE30:SSG30 SII30:SIK30 RYM30:RYO30 ROQ30:ROS30 REU30:REW30 QUY30:QVA30 QLC30:QLE30 QBG30:QBI30 PRK30:PRM30 PHO30:PHQ30 OXS30:OXU30 ONW30:ONY30 OEA30:OEC30 NUE30:NUG30 NKI30:NKK30 NAM30:NAO30 MQQ30:MQS30 MGU30:MGW30 LWY30:LXA30 LNC30:LNE30 LDG30:LDI30 KTK30:KTM30 KJO30:KJQ30 JZS30:JZU30 JPW30:JPY30 JGA30:JGC30 IWE30:IWG30 IMI30:IMK30 ICM30:ICO30 HSQ30:HSS30 HIU30:HIW30 GYY30:GZA30 GPC30:GPE30 GFG30:GFI30 FVK30:FVM30 FLO30:FLQ30 FBS30:FBU30 ERW30:ERY30 EIA30:EIC30 DYE30:DYG30 DOI30:DOK30 DEM30:DEO30 CUQ30:CUS30 CKU30:CKW30 CAY30:CBA30 BRC30:BRE30 BHG30:BHI30 AXK30:AXM30 ANO30:ANQ30 ADS30:ADU30 TW30:TY30 KA30:KC30 AH30:AJ30 WWQ30:WXI30 WMU30:WNM30 WCY30:WDQ30 VTC30:VTU30 VJG30:VJY30 UZK30:VAC30 UPO30:UQG30 UFS30:UGK30 TVW30:TWO30 TMA30:TMS30 TCE30:TCW30 SSI30:STA30 SIM30:SJE30 RYQ30:RZI30 ROU30:RPM30 REY30:RFQ30 QVC30:QVU30 QLG30:QLY30 QBK30:QCC30 PRO30:PSG30 PHS30:PIK30 OXW30:OYO30 OOA30:OOS30 OEE30:OEW30 NUI30:NVA30 NKM30:NLE30 NAQ30:NBI30 MQU30:MRM30 MGY30:MHQ30 LXC30:LXU30 LNG30:LNY30 LDK30:LEC30 KTO30:KUG30 KJS30:KKK30 JZW30:KAO30 JQA30:JQS30 JGE30:JGW30 IWI30:IXA30 IMM30:INE30 ICQ30:IDI30 HSU30:HTM30 HIY30:HJQ30 GZC30:GZU30 GPG30:GPY30 GFK30:GGC30 FVO30:FWG30 FLS30:FMK30 FBW30:FCO30 ESA30:ESS30 EIE30:EIW30 DYI30:DZA30 DOM30:DPE30 DEQ30:DFI30 CUU30:CVM30 CKY30:CLQ30 CBC30:CBU30 BRG30:BRY30 BHK30:BIC30 AXO30:AYG30 ANS30:AOK30 ADW30:AEO30 UA30:US30 KE30:KW30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10:B22 A24:B29 X24:Z29 AB24:AD29 BU24:BY29 CA24:CH29 CJ24:CU29 CW24:CX29 H24:Q29 AN18:AN22 S10:V22 X10:Z22 AB10:AD22 BU10:BY22 CA10:CH22 CJ10:CU22 CW10:CX22 H10:Q22 S24:V29 AP22 AP25:AP28 AF10:AM22 AN10:AN13 AN15:AN16 AF24:AM29 AN24:AN27 AN29 AO10:AO22 AQ10:BN22 AP10:AP11 AP14:AP20 AO24:AO29 AQ24:BN29 BQ10:BS22 BQ24:BS29"/>
    <dataValidation type="list" imeMode="on" allowBlank="1" showInputMessage="1" showErrorMessage="1" sqref="Y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Q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formula1>$CU$41:$CU$48</formula1>
    </dataValidation>
    <dataValidation type="list" imeMode="on" allowBlank="1" showInputMessage="1" showErrorMessage="1" sqref="AA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S30 JL30 TH30 ADD30 AMZ30 AWV30 BGR30 BQN30 CAJ30 CKF30 CUB30 DDX30 DNT30 DXP30 EHL30 ERH30 FBD30 FKZ30 FUV30 GER30 GON30 GYJ30 HIF30 HSB30 IBX30 ILT30 IVP30 JFL30 JPH30 JZD30 KIZ30 KSV30 LCR30 LMN30 LWJ30 MGF30 MQB30 MZX30 NJT30 NTP30 ODL30 ONH30 OXD30 PGZ30 PQV30 QAR30 QKN30 QUJ30 REF30 ROB30 RXX30 SHT30 SRP30 TBL30 TLH30 TVD30 UEZ30 UOV30 UYR30 VIN30 VSJ30 WCF30 WMB30 WVX30">
      <formula1>$CU$48:$CU$62</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$DC$57:$DC$63</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$DC$63:$DC$77</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0 KX30 UT30 AEP30 AOL30 AYH30 BID30 BRZ30 CBV30 CLR30 CVN30 DFJ30 DPF30 DZB30 EIX30 EST30 FCP30 FML30 FWH30 GGD30 GPZ30 GZV30 HJR30 HTN30 IDJ30 INF30 IXB30 JGX30 JQT30 KAP30 KKL30 KUH30 LED30 LNZ30 LXV30 MHR30 MRN30 NBJ30 NLF30 NVB30 OEX30 OOT30 OYP30 PIL30 PSH30 QCD30 QLZ30 QVV30 RFR30 RPN30 RZJ30 SJF30 STB30 TCX30 TMT30 TWP30 UGL30 UQH30 VAD30 VJZ30 VTV30 WDR30 WNN30 WXJ30 AK30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T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AB30 JU30 TQ30 ADM30 ANI30 AXE30 BHA30 BQW30 CAS30 CKO30 CUK30 DEG30 DOC30 DXY30 EHU30 ERQ30 FBM30 FLI30 FVE30 GFA30 GOW30 GYS30 HIO30 HSK30 ICG30 IMC30 IVY30 JFU30 JPQ30 JZM30 KJI30 KTE30 LDA30 LMW30 LWS30 MGO30 MQK30 NAG30 NKC30 NTY30 ODU30 ONQ30 OXM30 PHI30 PRE30 QBA30 QKW30 QUS30 REO30 ROK30 RYG30 SIC30 SRY30 TBU30 TLQ30 TVM30 UFI30 UPE30 UZA30 VIW30 VSS30 WCO30 WMK30 WWG30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0:JA30 AG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P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W30:X30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Z30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M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R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MG30:SW30 WC30:ACS30 AFY30:AMO30 APU30:AWK30 AZQ30:BGG30 BJM30:BQC30 BTI30:BZY30 CDE30:CJU30 CNA30:CTQ30 CWW30:DDM30 DGS30:DNI30 DQO30:DXE30 EAK30:EHA30 EKG30:EQW30 EUC30:FAS30 FDY30:FKO30 FNU30:FUK30 FXQ30:GEG30 GHM30:GOC30 GRI30:GXY30 HBE30:HHU30 HLA30:HRQ30 HUW30:IBM30 IES30:ILI30 IOO30:IVE30 IYK30:JFA30 JIG30:JOW30 JSC30:JYS30 KBY30:KIO30 KLU30:KSK30 KVQ30:LCG30 LFM30:LMC30 LPI30:LVY30 LZE30:MFU30 MJA30:MPQ30 MSW30:MZM30 NCS30:NJI30 NMO30:NTE30 NWK30:ODA30 OGG30:OMW30 OQC30:OWS30 OZY30:PGO30 PJU30:PQK30 PTQ30:QAG30 QDM30:QKC30 QNI30:QTY30 QXE30:RDU30 RHA30:RNQ30 RQW30:RXM30 SAS30:SHI30 SKO30:SRE30 SUK30:TBA30 TEG30:TKW30 TOC30:TUS30 TXY30:UEO30 UHU30:UOK30 URQ30:UYG30 VBM30:VIC30 VLI30:VRY30 VVE30:WBU30 WFA30:WLQ30 WOW30:WVM30 WYS30:XFD30 AEY9 E30:F30 H30 A30:B30"/>
  </dataValidations>
  <pageMargins left="0.39370078740157483" right="0.31496062992125984" top="0.53" bottom="0.34" header="0.31496062992125984" footer="0.2"/>
  <pageSetup paperSize="9" scale="50" orientation="landscape" r:id="rId1"/>
  <headerFooter>
    <oddFooter>&amp;C&amp;P/&amp;N&amp;R&amp;F＿&amp;A</oddFooter>
  </headerFooter>
  <colBreaks count="3" manualBreakCount="3">
    <brk id="31" max="1048575" man="1"/>
    <brk id="68" max="37"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7"/>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5" customWidth="1"/>
    <col min="16" max="17" width="25.109375" style="15" customWidth="1"/>
    <col min="18" max="18" width="4.88671875" style="15" bestFit="1" customWidth="1"/>
    <col min="19" max="19" width="5.77734375" style="15"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24" customHeight="1">
      <c r="A1" s="192" t="s">
        <v>307</v>
      </c>
      <c r="B1" s="1"/>
      <c r="C1" s="1"/>
      <c r="D1" s="1"/>
      <c r="E1" s="1"/>
      <c r="F1" s="1"/>
      <c r="G1" s="1"/>
      <c r="H1" s="1"/>
      <c r="I1" s="1"/>
      <c r="J1" s="1"/>
      <c r="K1" s="1"/>
      <c r="L1" s="99"/>
      <c r="M1" s="99"/>
      <c r="N1" s="99"/>
      <c r="O1" s="99"/>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3"/>
      <c r="M2" s="83"/>
      <c r="N2" s="83"/>
      <c r="O2" s="83"/>
      <c r="BM2" s="3"/>
      <c r="BN2" s="3"/>
      <c r="BO2" s="3"/>
      <c r="BP2" s="3"/>
    </row>
    <row r="3" spans="1:77" s="2" customFormat="1" ht="21" hidden="1" customHeight="1">
      <c r="D3" s="49" t="s">
        <v>0</v>
      </c>
      <c r="H3" s="5"/>
      <c r="I3" s="49"/>
      <c r="L3" s="83"/>
      <c r="M3" s="83"/>
      <c r="N3" s="83"/>
      <c r="O3" s="83"/>
      <c r="BM3" s="3"/>
      <c r="BN3" s="3"/>
      <c r="BO3" s="3"/>
      <c r="BP3" s="3"/>
    </row>
    <row r="4" spans="1:77" s="2" customFormat="1" ht="21" hidden="1" customHeight="1">
      <c r="D4" s="26" t="s">
        <v>173</v>
      </c>
      <c r="E4" s="25"/>
      <c r="F4" s="25"/>
      <c r="G4" s="25"/>
      <c r="H4" s="51"/>
      <c r="I4" s="25"/>
      <c r="J4" s="27"/>
      <c r="K4" s="27"/>
      <c r="L4" s="89"/>
      <c r="M4" s="89"/>
      <c r="N4" s="89"/>
      <c r="O4" s="89"/>
      <c r="P4" s="27"/>
      <c r="Q4" s="50"/>
      <c r="R4" s="50"/>
      <c r="BM4" s="3"/>
      <c r="BN4" s="3"/>
      <c r="BO4" s="3"/>
      <c r="BP4" s="3"/>
    </row>
    <row r="5" spans="1:77" s="2" customFormat="1" ht="21" hidden="1" customHeight="1">
      <c r="H5" s="6"/>
      <c r="I5" s="28" t="s">
        <v>168</v>
      </c>
      <c r="J5" s="50"/>
      <c r="K5" s="50"/>
      <c r="L5" s="89"/>
      <c r="M5" s="89"/>
      <c r="N5" s="89"/>
      <c r="O5" s="89"/>
      <c r="P5" s="50"/>
      <c r="Q5" s="50"/>
      <c r="R5" s="50"/>
      <c r="BM5" s="3"/>
      <c r="BN5" s="3"/>
      <c r="BO5" s="3"/>
      <c r="BP5" s="3"/>
    </row>
    <row r="6" spans="1:77" s="7" customFormat="1" ht="21" hidden="1" customHeight="1">
      <c r="L6" s="84"/>
      <c r="M6" s="84"/>
      <c r="N6" s="84"/>
      <c r="O6" s="84"/>
      <c r="BM6" s="9"/>
      <c r="BN6" s="9"/>
      <c r="BO6" s="9"/>
      <c r="BP6" s="9"/>
    </row>
    <row r="7" spans="1:77" s="7" customFormat="1" ht="21" hidden="1" customHeight="1">
      <c r="B7" s="10"/>
      <c r="C7" s="10"/>
      <c r="L7" s="84"/>
      <c r="M7" s="84"/>
      <c r="N7" s="84"/>
      <c r="O7" s="84"/>
      <c r="BM7" s="9"/>
      <c r="BN7" s="9"/>
      <c r="BO7" s="9"/>
      <c r="BP7" s="9"/>
    </row>
    <row r="8" spans="1:77" s="7" customFormat="1" ht="21" hidden="1" customHeight="1">
      <c r="B8" s="10"/>
      <c r="C8" s="10"/>
      <c r="I8" s="24"/>
      <c r="L8" s="84"/>
      <c r="M8" s="84"/>
      <c r="N8" s="84"/>
      <c r="O8" s="84"/>
      <c r="BM8" s="9"/>
      <c r="BN8" s="9"/>
      <c r="BO8" s="9"/>
      <c r="BP8" s="9"/>
    </row>
    <row r="9" spans="1:77" s="7" customFormat="1" ht="21" hidden="1" customHeight="1">
      <c r="A9" s="11"/>
      <c r="B9" s="11"/>
      <c r="C9" s="11"/>
      <c r="I9" s="24"/>
      <c r="L9" s="84"/>
      <c r="M9" s="84"/>
      <c r="N9" s="84"/>
      <c r="O9" s="84"/>
      <c r="AJ9" s="8"/>
      <c r="BM9" s="9"/>
      <c r="BN9" s="9"/>
      <c r="BO9" s="9"/>
      <c r="BP9" s="9"/>
    </row>
    <row r="10" spans="1:77" s="2" customFormat="1" hidden="1">
      <c r="A10" s="12"/>
      <c r="L10" s="83"/>
      <c r="M10" s="83"/>
      <c r="N10" s="83"/>
      <c r="O10" s="83"/>
      <c r="BM10" s="3"/>
      <c r="BN10" s="3"/>
      <c r="BO10" s="3"/>
      <c r="BP10" s="3"/>
    </row>
    <row r="11" spans="1:77" s="20" customFormat="1" ht="26.4" customHeight="1">
      <c r="A11" s="164"/>
      <c r="B11" s="164"/>
      <c r="C11" s="164"/>
      <c r="D11" s="182" t="s">
        <v>292</v>
      </c>
      <c r="E11" s="183"/>
      <c r="F11" s="183"/>
      <c r="G11" s="183"/>
      <c r="H11" s="183"/>
      <c r="I11" s="183"/>
      <c r="J11" s="183"/>
      <c r="K11" s="183"/>
      <c r="L11" s="183"/>
      <c r="M11" s="183"/>
      <c r="N11" s="183"/>
      <c r="O11" s="183"/>
      <c r="P11" s="183"/>
      <c r="Q11" s="183"/>
      <c r="R11" s="183"/>
      <c r="S11" s="183"/>
      <c r="T11" s="183"/>
      <c r="U11" s="183"/>
      <c r="V11" s="183"/>
      <c r="W11" s="186"/>
      <c r="Y11" s="182" t="s">
        <v>293</v>
      </c>
      <c r="Z11" s="183"/>
      <c r="AA11" s="184"/>
      <c r="AB11" s="184"/>
      <c r="AC11" s="184"/>
      <c r="AD11" s="184"/>
      <c r="AE11" s="184"/>
      <c r="AF11" s="184"/>
      <c r="AG11" s="184"/>
      <c r="AH11" s="184"/>
      <c r="AI11" s="184"/>
      <c r="AJ11" s="184"/>
      <c r="AK11" s="184"/>
      <c r="AL11" s="184"/>
      <c r="AM11" s="184"/>
      <c r="AN11" s="184"/>
      <c r="AO11" s="184"/>
      <c r="AP11" s="184"/>
      <c r="AQ11" s="184"/>
      <c r="AR11" s="184"/>
      <c r="AS11" s="184"/>
      <c r="AT11" s="185"/>
      <c r="AV11" s="182" t="s">
        <v>294</v>
      </c>
      <c r="AW11" s="183"/>
      <c r="AX11" s="183"/>
      <c r="AY11" s="183"/>
      <c r="AZ11" s="183"/>
      <c r="BA11" s="183"/>
      <c r="BB11" s="183"/>
      <c r="BC11" s="183"/>
      <c r="BD11" s="183"/>
      <c r="BE11" s="183"/>
      <c r="BF11" s="183"/>
      <c r="BG11" s="183"/>
      <c r="BH11" s="183"/>
      <c r="BI11" s="183"/>
      <c r="BJ11" s="183"/>
      <c r="BK11" s="183"/>
      <c r="BL11" s="183"/>
      <c r="BM11" s="183"/>
      <c r="BN11" s="183"/>
      <c r="BO11" s="183"/>
      <c r="BP11" s="183"/>
      <c r="BQ11" s="186"/>
    </row>
    <row r="12" spans="1:77" s="13" customFormat="1" ht="51" customHeight="1">
      <c r="A12" s="124" t="s">
        <v>123</v>
      </c>
      <c r="B12" s="124" t="s">
        <v>115</v>
      </c>
      <c r="C12" s="124" t="s">
        <v>116</v>
      </c>
      <c r="D12" s="187" t="s">
        <v>295</v>
      </c>
      <c r="E12" s="188"/>
      <c r="F12" s="188"/>
      <c r="G12" s="188"/>
      <c r="H12" s="188"/>
      <c r="I12" s="188"/>
      <c r="J12" s="188"/>
      <c r="K12" s="188"/>
      <c r="L12" s="188"/>
      <c r="M12" s="188"/>
      <c r="N12" s="188"/>
      <c r="O12" s="188"/>
      <c r="P12" s="188"/>
      <c r="Q12" s="189"/>
      <c r="R12" s="190" t="s">
        <v>296</v>
      </c>
      <c r="S12" s="190"/>
      <c r="T12" s="190"/>
      <c r="U12" s="190"/>
      <c r="V12" s="190"/>
      <c r="W12" s="190"/>
      <c r="X12" s="23"/>
      <c r="Y12" s="191" t="s">
        <v>297</v>
      </c>
      <c r="Z12" s="191"/>
      <c r="AA12" s="191" t="s">
        <v>298</v>
      </c>
      <c r="AB12" s="191"/>
      <c r="AC12" s="191"/>
      <c r="AD12" s="167" t="s">
        <v>299</v>
      </c>
      <c r="AE12" s="153"/>
      <c r="AF12" s="153"/>
      <c r="AG12" s="152" t="s">
        <v>300</v>
      </c>
      <c r="AH12" s="153"/>
      <c r="AI12" s="154"/>
      <c r="AJ12" s="163" t="s">
        <v>301</v>
      </c>
      <c r="AK12" s="163"/>
      <c r="AL12" s="163"/>
      <c r="AM12" s="163" t="s">
        <v>302</v>
      </c>
      <c r="AN12" s="164"/>
      <c r="AO12" s="164"/>
      <c r="AP12" s="164" t="s">
        <v>303</v>
      </c>
      <c r="AQ12" s="164"/>
      <c r="AR12" s="163" t="s">
        <v>304</v>
      </c>
      <c r="AS12" s="164"/>
      <c r="AT12" s="98"/>
      <c r="AU12" s="23"/>
      <c r="AV12" s="152" t="s">
        <v>305</v>
      </c>
      <c r="AW12" s="153"/>
      <c r="AX12" s="153"/>
      <c r="AY12" s="153"/>
      <c r="AZ12" s="153"/>
      <c r="BA12" s="153"/>
      <c r="BB12" s="153"/>
      <c r="BC12" s="153"/>
      <c r="BD12" s="153"/>
      <c r="BE12" s="153"/>
      <c r="BF12" s="153"/>
      <c r="BG12" s="154"/>
      <c r="BH12" s="164" t="s">
        <v>306</v>
      </c>
      <c r="BI12" s="164"/>
      <c r="BJ12" s="164"/>
      <c r="BK12" s="164"/>
      <c r="BL12" s="164"/>
      <c r="BM12" s="164"/>
      <c r="BN12" s="164"/>
      <c r="BO12" s="164"/>
      <c r="BP12" s="164"/>
      <c r="BQ12" s="164"/>
      <c r="BR12" s="2"/>
      <c r="BS12" s="2"/>
      <c r="BT12" s="2"/>
      <c r="BU12" s="2"/>
      <c r="BV12" s="2"/>
      <c r="BW12" s="2"/>
      <c r="BX12" s="2"/>
      <c r="BY12" s="2"/>
    </row>
    <row r="13" spans="1:77" s="2" customFormat="1" ht="13.8" customHeight="1">
      <c r="A13" s="142"/>
      <c r="B13" s="142"/>
      <c r="C13" s="142"/>
      <c r="D13" s="132" t="s">
        <v>139</v>
      </c>
      <c r="E13" s="175"/>
      <c r="F13" s="175"/>
      <c r="G13" s="175"/>
      <c r="H13" s="110"/>
      <c r="I13" s="110"/>
      <c r="J13" s="110"/>
      <c r="K13" s="110"/>
      <c r="L13" s="110"/>
      <c r="M13" s="110"/>
      <c r="N13" s="110"/>
      <c r="O13" s="110"/>
      <c r="P13" s="111"/>
      <c r="Q13" s="128" t="s">
        <v>124</v>
      </c>
      <c r="R13" s="178" t="s">
        <v>1</v>
      </c>
      <c r="S13" s="178" t="s">
        <v>2</v>
      </c>
      <c r="T13" s="178" t="s">
        <v>3</v>
      </c>
      <c r="U13" s="178" t="s">
        <v>4</v>
      </c>
      <c r="V13" s="178" t="s">
        <v>5</v>
      </c>
      <c r="W13" s="117" t="s">
        <v>6</v>
      </c>
      <c r="X13" s="142"/>
      <c r="Y13" s="178" t="s">
        <v>1</v>
      </c>
      <c r="Z13" s="178" t="s">
        <v>2</v>
      </c>
      <c r="AA13" s="178" t="s">
        <v>1</v>
      </c>
      <c r="AB13" s="178" t="s">
        <v>2</v>
      </c>
      <c r="AC13" s="178" t="s">
        <v>3</v>
      </c>
      <c r="AD13" s="178" t="s">
        <v>1</v>
      </c>
      <c r="AE13" s="178" t="s">
        <v>2</v>
      </c>
      <c r="AF13" s="178" t="s">
        <v>3</v>
      </c>
      <c r="AG13" s="178" t="s">
        <v>1</v>
      </c>
      <c r="AH13" s="178" t="s">
        <v>2</v>
      </c>
      <c r="AI13" s="178" t="s">
        <v>3</v>
      </c>
      <c r="AJ13" s="178" t="s">
        <v>1</v>
      </c>
      <c r="AK13" s="178" t="s">
        <v>2</v>
      </c>
      <c r="AL13" s="178" t="s">
        <v>3</v>
      </c>
      <c r="AM13" s="178" t="s">
        <v>1</v>
      </c>
      <c r="AN13" s="178" t="s">
        <v>2</v>
      </c>
      <c r="AO13" s="178" t="s">
        <v>3</v>
      </c>
      <c r="AP13" s="178" t="s">
        <v>1</v>
      </c>
      <c r="AQ13" s="178" t="s">
        <v>2</v>
      </c>
      <c r="AR13" s="178" t="s">
        <v>1</v>
      </c>
      <c r="AS13" s="178" t="s">
        <v>2</v>
      </c>
      <c r="AT13" s="131"/>
      <c r="AU13" s="142"/>
      <c r="AV13" s="134" t="s">
        <v>1</v>
      </c>
      <c r="AW13" s="134" t="s">
        <v>2</v>
      </c>
      <c r="AX13" s="131" t="s">
        <v>3</v>
      </c>
      <c r="AY13" s="131" t="s">
        <v>4</v>
      </c>
      <c r="AZ13" s="134" t="s">
        <v>5</v>
      </c>
      <c r="BA13" s="134" t="s">
        <v>6</v>
      </c>
      <c r="BB13" s="134" t="s">
        <v>9</v>
      </c>
      <c r="BC13" s="134" t="s">
        <v>10</v>
      </c>
      <c r="BD13" s="131" t="s">
        <v>11</v>
      </c>
      <c r="BE13" s="131" t="s">
        <v>12</v>
      </c>
      <c r="BF13" s="131" t="s">
        <v>51</v>
      </c>
      <c r="BG13" s="131" t="s">
        <v>54</v>
      </c>
      <c r="BH13" s="134" t="s">
        <v>1</v>
      </c>
      <c r="BI13" s="134" t="s">
        <v>2</v>
      </c>
      <c r="BJ13" s="131" t="s">
        <v>3</v>
      </c>
      <c r="BK13" s="131" t="s">
        <v>4</v>
      </c>
      <c r="BL13" s="134" t="s">
        <v>5</v>
      </c>
      <c r="BM13" s="177" t="s">
        <v>6</v>
      </c>
      <c r="BN13" s="177" t="s">
        <v>9</v>
      </c>
      <c r="BO13" s="177" t="s">
        <v>10</v>
      </c>
      <c r="BP13" s="131" t="s">
        <v>52</v>
      </c>
      <c r="BQ13" s="174" t="s">
        <v>12</v>
      </c>
    </row>
    <row r="14" spans="1:77" s="2" customFormat="1" ht="13.8" customHeight="1">
      <c r="A14" s="142"/>
      <c r="B14" s="142"/>
      <c r="C14" s="142"/>
      <c r="D14" s="132" t="s">
        <v>117</v>
      </c>
      <c r="E14" s="175"/>
      <c r="F14" s="175"/>
      <c r="G14" s="176"/>
      <c r="H14" s="132" t="s">
        <v>118</v>
      </c>
      <c r="I14" s="175"/>
      <c r="J14" s="175"/>
      <c r="K14" s="176"/>
      <c r="L14" s="132" t="s">
        <v>119</v>
      </c>
      <c r="M14" s="175"/>
      <c r="N14" s="175"/>
      <c r="O14" s="176"/>
      <c r="P14" s="128"/>
      <c r="Q14" s="129"/>
      <c r="R14" s="178"/>
      <c r="S14" s="178"/>
      <c r="T14" s="178"/>
      <c r="U14" s="178"/>
      <c r="V14" s="178"/>
      <c r="W14" s="117"/>
      <c r="X14" s="142"/>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31"/>
      <c r="AU14" s="142"/>
      <c r="AV14" s="134"/>
      <c r="AW14" s="134"/>
      <c r="AX14" s="131"/>
      <c r="AY14" s="131"/>
      <c r="AZ14" s="134"/>
      <c r="BA14" s="134"/>
      <c r="BB14" s="134"/>
      <c r="BC14" s="134"/>
      <c r="BD14" s="131"/>
      <c r="BE14" s="131"/>
      <c r="BF14" s="131"/>
      <c r="BG14" s="131"/>
      <c r="BH14" s="134"/>
      <c r="BI14" s="134"/>
      <c r="BJ14" s="131"/>
      <c r="BK14" s="131"/>
      <c r="BL14" s="134"/>
      <c r="BM14" s="177"/>
      <c r="BN14" s="177"/>
      <c r="BO14" s="177"/>
      <c r="BP14" s="131"/>
      <c r="BQ14" s="174"/>
    </row>
    <row r="15" spans="1:77" s="2" customFormat="1" ht="25.95" customHeight="1">
      <c r="A15" s="142"/>
      <c r="B15" s="142"/>
      <c r="C15" s="142"/>
      <c r="D15" s="77" t="s">
        <v>65</v>
      </c>
      <c r="E15" s="77" t="s">
        <v>66</v>
      </c>
      <c r="F15" s="19" t="s">
        <v>120</v>
      </c>
      <c r="G15" s="19" t="s">
        <v>121</v>
      </c>
      <c r="H15" s="77" t="s">
        <v>65</v>
      </c>
      <c r="I15" s="77" t="s">
        <v>66</v>
      </c>
      <c r="J15" s="19" t="s">
        <v>120</v>
      </c>
      <c r="K15" s="19" t="s">
        <v>121</v>
      </c>
      <c r="L15" s="86" t="s">
        <v>65</v>
      </c>
      <c r="M15" s="86" t="s">
        <v>66</v>
      </c>
      <c r="N15" s="19" t="s">
        <v>120</v>
      </c>
      <c r="O15" s="19" t="s">
        <v>121</v>
      </c>
      <c r="P15" s="130"/>
      <c r="Q15" s="130"/>
      <c r="R15" s="178"/>
      <c r="S15" s="178"/>
      <c r="T15" s="178"/>
      <c r="U15" s="178"/>
      <c r="V15" s="178"/>
      <c r="W15" s="117"/>
      <c r="X15" s="142"/>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31"/>
      <c r="AU15" s="142"/>
      <c r="AV15" s="134"/>
      <c r="AW15" s="134"/>
      <c r="AX15" s="131"/>
      <c r="AY15" s="131"/>
      <c r="AZ15" s="134"/>
      <c r="BA15" s="134"/>
      <c r="BB15" s="134"/>
      <c r="BC15" s="134"/>
      <c r="BD15" s="131"/>
      <c r="BE15" s="131"/>
      <c r="BF15" s="131"/>
      <c r="BG15" s="131"/>
      <c r="BH15" s="134"/>
      <c r="BI15" s="134"/>
      <c r="BJ15" s="131"/>
      <c r="BK15" s="131"/>
      <c r="BL15" s="134"/>
      <c r="BM15" s="177"/>
      <c r="BN15" s="177"/>
      <c r="BO15" s="177"/>
      <c r="BP15" s="131"/>
      <c r="BQ15" s="174"/>
    </row>
    <row r="16" spans="1:77" s="195" customFormat="1" ht="93" customHeight="1">
      <c r="A16" s="143"/>
      <c r="B16" s="143"/>
      <c r="C16" s="143"/>
      <c r="D16" s="21" t="s">
        <v>86</v>
      </c>
      <c r="E16" s="21" t="s">
        <v>87</v>
      </c>
      <c r="F16" s="21" t="s">
        <v>88</v>
      </c>
      <c r="G16" s="21" t="s">
        <v>89</v>
      </c>
      <c r="H16" s="21" t="s">
        <v>86</v>
      </c>
      <c r="I16" s="21" t="s">
        <v>87</v>
      </c>
      <c r="J16" s="21" t="s">
        <v>88</v>
      </c>
      <c r="K16" s="21" t="s">
        <v>89</v>
      </c>
      <c r="L16" s="100" t="s">
        <v>86</v>
      </c>
      <c r="M16" s="100" t="s">
        <v>87</v>
      </c>
      <c r="N16" s="100" t="s">
        <v>88</v>
      </c>
      <c r="O16" s="100" t="s">
        <v>89</v>
      </c>
      <c r="P16" s="100" t="s">
        <v>138</v>
      </c>
      <c r="Q16" s="100" t="s">
        <v>140</v>
      </c>
      <c r="R16" s="101" t="s">
        <v>90</v>
      </c>
      <c r="S16" s="101" t="s">
        <v>91</v>
      </c>
      <c r="T16" s="101" t="s">
        <v>92</v>
      </c>
      <c r="U16" s="22" t="s">
        <v>93</v>
      </c>
      <c r="V16" s="101" t="s">
        <v>94</v>
      </c>
      <c r="W16" s="100" t="s">
        <v>8</v>
      </c>
      <c r="Y16" s="101" t="s">
        <v>95</v>
      </c>
      <c r="Z16" s="101" t="s">
        <v>96</v>
      </c>
      <c r="AA16" s="101" t="s">
        <v>70</v>
      </c>
      <c r="AB16" s="101" t="s">
        <v>97</v>
      </c>
      <c r="AC16" s="101" t="s">
        <v>96</v>
      </c>
      <c r="AD16" s="101" t="s">
        <v>24</v>
      </c>
      <c r="AE16" s="101" t="s">
        <v>25</v>
      </c>
      <c r="AF16" s="101" t="s">
        <v>26</v>
      </c>
      <c r="AG16" s="101" t="s">
        <v>24</v>
      </c>
      <c r="AH16" s="101" t="s">
        <v>25</v>
      </c>
      <c r="AI16" s="101" t="s">
        <v>26</v>
      </c>
      <c r="AJ16" s="101" t="s">
        <v>24</v>
      </c>
      <c r="AK16" s="101" t="s">
        <v>25</v>
      </c>
      <c r="AL16" s="101" t="s">
        <v>26</v>
      </c>
      <c r="AM16" s="101" t="s">
        <v>24</v>
      </c>
      <c r="AN16" s="101" t="s">
        <v>25</v>
      </c>
      <c r="AO16" s="101" t="s">
        <v>26</v>
      </c>
      <c r="AP16" s="101" t="s">
        <v>27</v>
      </c>
      <c r="AQ16" s="101" t="s">
        <v>50</v>
      </c>
      <c r="AR16" s="101" t="s">
        <v>28</v>
      </c>
      <c r="AS16" s="101" t="s">
        <v>29</v>
      </c>
      <c r="AT16" s="101" t="s">
        <v>8</v>
      </c>
      <c r="AV16" s="101" t="s">
        <v>41</v>
      </c>
      <c r="AW16" s="101" t="s">
        <v>42</v>
      </c>
      <c r="AX16" s="101" t="s">
        <v>43</v>
      </c>
      <c r="AY16" s="101" t="s">
        <v>44</v>
      </c>
      <c r="AZ16" s="101" t="s">
        <v>45</v>
      </c>
      <c r="BA16" s="101" t="s">
        <v>46</v>
      </c>
      <c r="BB16" s="101" t="s">
        <v>47</v>
      </c>
      <c r="BC16" s="101" t="s">
        <v>48</v>
      </c>
      <c r="BD16" s="101" t="s">
        <v>49</v>
      </c>
      <c r="BE16" s="101" t="s">
        <v>55</v>
      </c>
      <c r="BF16" s="101" t="s">
        <v>56</v>
      </c>
      <c r="BG16" s="101" t="s">
        <v>8</v>
      </c>
      <c r="BH16" s="101" t="s">
        <v>33</v>
      </c>
      <c r="BI16" s="101" t="s">
        <v>34</v>
      </c>
      <c r="BJ16" s="101" t="s">
        <v>35</v>
      </c>
      <c r="BK16" s="101" t="s">
        <v>36</v>
      </c>
      <c r="BL16" s="101" t="s">
        <v>37</v>
      </c>
      <c r="BM16" s="101" t="s">
        <v>38</v>
      </c>
      <c r="BN16" s="101" t="s">
        <v>39</v>
      </c>
      <c r="BO16" s="101" t="s">
        <v>40</v>
      </c>
      <c r="BP16" s="101" t="s">
        <v>53</v>
      </c>
      <c r="BQ16" s="60" t="s">
        <v>8</v>
      </c>
    </row>
    <row r="17" spans="1:70" s="39" customFormat="1" hidden="1">
      <c r="A17" s="29" t="s">
        <v>172</v>
      </c>
      <c r="B17" s="30"/>
      <c r="C17" s="30"/>
      <c r="D17" s="31"/>
      <c r="E17" s="31"/>
      <c r="F17" s="31"/>
      <c r="G17" s="31"/>
      <c r="H17" s="31"/>
      <c r="I17" s="31"/>
      <c r="J17" s="31"/>
      <c r="K17" s="31"/>
      <c r="L17" s="87"/>
      <c r="M17" s="87"/>
      <c r="N17" s="87"/>
      <c r="O17" s="87"/>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1"/>
    </row>
    <row r="18" spans="1:70" s="12" customFormat="1" ht="21.6">
      <c r="A18" s="74">
        <v>41201</v>
      </c>
      <c r="B18" s="81" t="s">
        <v>177</v>
      </c>
      <c r="C18" s="64">
        <v>4</v>
      </c>
      <c r="D18" s="91"/>
      <c r="E18" s="91"/>
      <c r="F18" s="91"/>
      <c r="G18" s="91"/>
      <c r="H18" s="91">
        <v>1</v>
      </c>
      <c r="I18" s="91"/>
      <c r="J18" s="91"/>
      <c r="K18" s="91"/>
      <c r="L18" s="91">
        <v>1</v>
      </c>
      <c r="M18" s="91"/>
      <c r="N18" s="91"/>
      <c r="O18" s="91"/>
      <c r="P18" s="90" t="s">
        <v>214</v>
      </c>
      <c r="Q18" s="82"/>
      <c r="R18" s="91"/>
      <c r="S18" s="91"/>
      <c r="T18" s="91"/>
      <c r="U18" s="91"/>
      <c r="V18" s="91"/>
      <c r="W18" s="90"/>
      <c r="Y18" s="91">
        <v>1</v>
      </c>
      <c r="Z18" s="91"/>
      <c r="AA18" s="91">
        <v>1</v>
      </c>
      <c r="AB18" s="91"/>
      <c r="AC18" s="91"/>
      <c r="AD18" s="91"/>
      <c r="AE18" s="91"/>
      <c r="AF18" s="91">
        <v>1</v>
      </c>
      <c r="AG18" s="67"/>
      <c r="AH18" s="18">
        <v>1</v>
      </c>
      <c r="AI18" s="18"/>
      <c r="AJ18" s="91">
        <v>1</v>
      </c>
      <c r="AK18" s="91"/>
      <c r="AL18" s="91"/>
      <c r="AM18" s="17">
        <v>1</v>
      </c>
      <c r="AN18" s="91"/>
      <c r="AO18" s="17"/>
      <c r="AP18" s="17">
        <v>1</v>
      </c>
      <c r="AQ18" s="17"/>
      <c r="AR18" s="17">
        <v>1</v>
      </c>
      <c r="AS18" s="17"/>
      <c r="AT18" s="57"/>
      <c r="AV18" s="91"/>
      <c r="AW18" s="91">
        <v>1</v>
      </c>
      <c r="AX18" s="91">
        <v>1</v>
      </c>
      <c r="AY18" s="91">
        <v>1</v>
      </c>
      <c r="AZ18" s="91">
        <v>1</v>
      </c>
      <c r="BA18" s="91">
        <v>1</v>
      </c>
      <c r="BB18" s="91"/>
      <c r="BC18" s="91"/>
      <c r="BD18" s="91"/>
      <c r="BE18" s="91">
        <v>1</v>
      </c>
      <c r="BF18" s="91">
        <v>1</v>
      </c>
      <c r="BG18" s="57"/>
      <c r="BH18" s="91">
        <v>1</v>
      </c>
      <c r="BI18" s="91"/>
      <c r="BJ18" s="91">
        <v>1</v>
      </c>
      <c r="BK18" s="91">
        <v>1</v>
      </c>
      <c r="BL18" s="91">
        <v>1</v>
      </c>
      <c r="BM18" s="91"/>
      <c r="BN18" s="91"/>
      <c r="BO18" s="91">
        <v>1</v>
      </c>
      <c r="BP18" s="91">
        <v>1</v>
      </c>
      <c r="BQ18" s="57"/>
      <c r="BR18" s="12">
        <v>1</v>
      </c>
    </row>
    <row r="19" spans="1:70" s="12" customFormat="1" ht="39.6">
      <c r="A19" s="74">
        <v>41202</v>
      </c>
      <c r="B19" s="81" t="s">
        <v>179</v>
      </c>
      <c r="C19" s="64">
        <v>5</v>
      </c>
      <c r="D19" s="91"/>
      <c r="E19" s="91"/>
      <c r="F19" s="91"/>
      <c r="G19" s="91"/>
      <c r="H19" s="91"/>
      <c r="I19" s="91">
        <v>1</v>
      </c>
      <c r="J19" s="91"/>
      <c r="K19" s="91"/>
      <c r="L19" s="91"/>
      <c r="M19" s="91"/>
      <c r="N19" s="91"/>
      <c r="O19" s="91"/>
      <c r="P19" s="68" t="s">
        <v>268</v>
      </c>
      <c r="Q19" s="82" t="s">
        <v>215</v>
      </c>
      <c r="R19" s="91"/>
      <c r="S19" s="91"/>
      <c r="T19" s="91"/>
      <c r="U19" s="91"/>
      <c r="V19" s="91"/>
      <c r="W19" s="90"/>
      <c r="Y19" s="91">
        <v>1</v>
      </c>
      <c r="Z19" s="91"/>
      <c r="AA19" s="91"/>
      <c r="AB19" s="91">
        <v>1</v>
      </c>
      <c r="AC19" s="91"/>
      <c r="AD19" s="91"/>
      <c r="AE19" s="91">
        <v>1</v>
      </c>
      <c r="AF19" s="91"/>
      <c r="AG19" s="67"/>
      <c r="AH19" s="18"/>
      <c r="AI19" s="18">
        <v>1</v>
      </c>
      <c r="AJ19" s="91"/>
      <c r="AK19" s="91"/>
      <c r="AL19" s="91">
        <v>1</v>
      </c>
      <c r="AM19" s="17"/>
      <c r="AN19" s="91">
        <v>1</v>
      </c>
      <c r="AO19" s="17"/>
      <c r="AP19" s="17">
        <v>1</v>
      </c>
      <c r="AQ19" s="17"/>
      <c r="AR19" s="17"/>
      <c r="AS19" s="17">
        <v>1</v>
      </c>
      <c r="AT19" s="57"/>
      <c r="AV19" s="91"/>
      <c r="AW19" s="91">
        <v>1</v>
      </c>
      <c r="AX19" s="91"/>
      <c r="AY19" s="91"/>
      <c r="AZ19" s="91">
        <v>1</v>
      </c>
      <c r="BA19" s="91">
        <v>1</v>
      </c>
      <c r="BB19" s="91"/>
      <c r="BC19" s="91"/>
      <c r="BD19" s="91"/>
      <c r="BE19" s="91"/>
      <c r="BF19" s="91"/>
      <c r="BG19" s="57"/>
      <c r="BH19" s="91">
        <v>1</v>
      </c>
      <c r="BI19" s="91"/>
      <c r="BJ19" s="91">
        <v>1</v>
      </c>
      <c r="BK19" s="91">
        <v>1</v>
      </c>
      <c r="BL19" s="91"/>
      <c r="BM19" s="91"/>
      <c r="BN19" s="91"/>
      <c r="BO19" s="91">
        <v>1</v>
      </c>
      <c r="BP19" s="91">
        <v>1</v>
      </c>
      <c r="BQ19" s="57"/>
      <c r="BR19" s="12">
        <v>1</v>
      </c>
    </row>
    <row r="20" spans="1:70" s="12" customFormat="1" ht="21.6">
      <c r="A20" s="74">
        <v>41203</v>
      </c>
      <c r="B20" s="81" t="s">
        <v>181</v>
      </c>
      <c r="C20" s="64">
        <v>5</v>
      </c>
      <c r="D20" s="91"/>
      <c r="E20" s="91"/>
      <c r="F20" s="91"/>
      <c r="G20" s="91"/>
      <c r="H20" s="91">
        <v>1</v>
      </c>
      <c r="I20" s="91"/>
      <c r="J20" s="91"/>
      <c r="K20" s="91"/>
      <c r="L20" s="91">
        <v>1</v>
      </c>
      <c r="M20" s="91"/>
      <c r="N20" s="91"/>
      <c r="O20" s="91"/>
      <c r="P20" s="90" t="s">
        <v>216</v>
      </c>
      <c r="Q20" s="82"/>
      <c r="R20" s="91"/>
      <c r="S20" s="91"/>
      <c r="T20" s="91"/>
      <c r="U20" s="91"/>
      <c r="V20" s="91"/>
      <c r="W20" s="90"/>
      <c r="Y20" s="91"/>
      <c r="Z20" s="91">
        <v>1</v>
      </c>
      <c r="AA20" s="91"/>
      <c r="AB20" s="91">
        <v>1</v>
      </c>
      <c r="AC20" s="91"/>
      <c r="AD20" s="91">
        <v>1</v>
      </c>
      <c r="AE20" s="91"/>
      <c r="AF20" s="91"/>
      <c r="AG20" s="67"/>
      <c r="AH20" s="18"/>
      <c r="AI20" s="18">
        <v>1</v>
      </c>
      <c r="AJ20" s="91">
        <v>1</v>
      </c>
      <c r="AK20" s="91"/>
      <c r="AL20" s="91"/>
      <c r="AM20" s="17">
        <v>1</v>
      </c>
      <c r="AN20" s="91"/>
      <c r="AO20" s="17"/>
      <c r="AP20" s="17">
        <v>1</v>
      </c>
      <c r="AQ20" s="17"/>
      <c r="AR20" s="17">
        <v>1</v>
      </c>
      <c r="AS20" s="17"/>
      <c r="AT20" s="57"/>
      <c r="AV20" s="91"/>
      <c r="AW20" s="91">
        <v>1</v>
      </c>
      <c r="AX20" s="91"/>
      <c r="AY20" s="91">
        <v>1</v>
      </c>
      <c r="AZ20" s="91"/>
      <c r="BA20" s="91">
        <v>1</v>
      </c>
      <c r="BB20" s="91"/>
      <c r="BC20" s="91"/>
      <c r="BD20" s="91"/>
      <c r="BE20" s="91">
        <v>1</v>
      </c>
      <c r="BF20" s="91"/>
      <c r="BG20" s="57"/>
      <c r="BH20" s="91">
        <v>1</v>
      </c>
      <c r="BI20" s="91"/>
      <c r="BJ20" s="91">
        <v>1</v>
      </c>
      <c r="BK20" s="91">
        <v>1</v>
      </c>
      <c r="BL20" s="91"/>
      <c r="BM20" s="91">
        <v>1</v>
      </c>
      <c r="BN20" s="91">
        <v>1</v>
      </c>
      <c r="BO20" s="91"/>
      <c r="BP20" s="91"/>
      <c r="BQ20" s="57"/>
      <c r="BR20" s="12">
        <v>1</v>
      </c>
    </row>
    <row r="21" spans="1:70" s="12" customFormat="1" ht="12">
      <c r="A21" s="74">
        <v>41204</v>
      </c>
      <c r="B21" s="81" t="s">
        <v>183</v>
      </c>
      <c r="C21" s="64">
        <v>5</v>
      </c>
      <c r="D21" s="91"/>
      <c r="E21" s="91"/>
      <c r="F21" s="91">
        <v>1</v>
      </c>
      <c r="G21" s="91"/>
      <c r="H21" s="91"/>
      <c r="I21" s="91"/>
      <c r="J21" s="91">
        <v>1</v>
      </c>
      <c r="K21" s="91"/>
      <c r="L21" s="91"/>
      <c r="M21" s="91"/>
      <c r="N21" s="91">
        <v>1</v>
      </c>
      <c r="O21" s="91"/>
      <c r="P21" s="90"/>
      <c r="Q21" s="82"/>
      <c r="R21" s="91">
        <v>1</v>
      </c>
      <c r="S21" s="91"/>
      <c r="T21" s="91"/>
      <c r="U21" s="91"/>
      <c r="V21" s="91"/>
      <c r="W21" s="90"/>
      <c r="Y21" s="91"/>
      <c r="Z21" s="91">
        <v>1</v>
      </c>
      <c r="AA21" s="91"/>
      <c r="AB21" s="91">
        <v>1</v>
      </c>
      <c r="AC21" s="91"/>
      <c r="AD21" s="91"/>
      <c r="AE21" s="91"/>
      <c r="AF21" s="91">
        <v>1</v>
      </c>
      <c r="AG21" s="67"/>
      <c r="AH21" s="18"/>
      <c r="AI21" s="18">
        <v>1</v>
      </c>
      <c r="AJ21" s="91"/>
      <c r="AK21" s="91"/>
      <c r="AL21" s="91">
        <v>1</v>
      </c>
      <c r="AM21" s="17"/>
      <c r="AN21" s="91"/>
      <c r="AO21" s="17">
        <v>1</v>
      </c>
      <c r="AP21" s="17"/>
      <c r="AQ21" s="17">
        <v>1</v>
      </c>
      <c r="AR21" s="17"/>
      <c r="AS21" s="17">
        <v>1</v>
      </c>
      <c r="AT21" s="57"/>
      <c r="AV21" s="91"/>
      <c r="AW21" s="91">
        <v>1</v>
      </c>
      <c r="AX21" s="91"/>
      <c r="AY21" s="91"/>
      <c r="AZ21" s="91"/>
      <c r="BA21" s="91"/>
      <c r="BB21" s="91"/>
      <c r="BC21" s="91"/>
      <c r="BD21" s="91"/>
      <c r="BE21" s="91"/>
      <c r="BF21" s="91"/>
      <c r="BG21" s="57"/>
      <c r="BH21" s="91"/>
      <c r="BI21" s="91"/>
      <c r="BJ21" s="91">
        <v>1</v>
      </c>
      <c r="BK21" s="91"/>
      <c r="BL21" s="91"/>
      <c r="BM21" s="91"/>
      <c r="BN21" s="91">
        <v>1</v>
      </c>
      <c r="BO21" s="91"/>
      <c r="BP21" s="91">
        <v>1</v>
      </c>
      <c r="BQ21" s="57"/>
      <c r="BR21" s="12">
        <v>1</v>
      </c>
    </row>
    <row r="22" spans="1:70" s="12" customFormat="1" ht="26.4">
      <c r="A22" s="74">
        <v>41205</v>
      </c>
      <c r="B22" s="81" t="s">
        <v>185</v>
      </c>
      <c r="C22" s="64">
        <v>5</v>
      </c>
      <c r="D22" s="91"/>
      <c r="E22" s="91"/>
      <c r="F22" s="91"/>
      <c r="G22" s="91"/>
      <c r="H22" s="91">
        <v>1</v>
      </c>
      <c r="I22" s="91"/>
      <c r="J22" s="91"/>
      <c r="K22" s="91"/>
      <c r="L22" s="91">
        <v>1</v>
      </c>
      <c r="M22" s="91"/>
      <c r="N22" s="91"/>
      <c r="O22" s="91"/>
      <c r="P22" s="68" t="s">
        <v>261</v>
      </c>
      <c r="Q22" s="82"/>
      <c r="R22" s="91"/>
      <c r="S22" s="91"/>
      <c r="T22" s="91"/>
      <c r="U22" s="91"/>
      <c r="V22" s="91"/>
      <c r="W22" s="90"/>
      <c r="Y22" s="91"/>
      <c r="Z22" s="91">
        <v>1</v>
      </c>
      <c r="AA22" s="91"/>
      <c r="AB22" s="91">
        <v>1</v>
      </c>
      <c r="AC22" s="91"/>
      <c r="AD22" s="91"/>
      <c r="AE22" s="91">
        <v>1</v>
      </c>
      <c r="AF22" s="91"/>
      <c r="AG22" s="67"/>
      <c r="AH22" s="18"/>
      <c r="AI22" s="18">
        <v>1</v>
      </c>
      <c r="AJ22" s="91"/>
      <c r="AK22" s="91">
        <v>1</v>
      </c>
      <c r="AL22" s="91"/>
      <c r="AM22" s="17"/>
      <c r="AN22" s="91">
        <v>1</v>
      </c>
      <c r="AO22" s="17"/>
      <c r="AP22" s="17"/>
      <c r="AQ22" s="17">
        <v>1</v>
      </c>
      <c r="AR22" s="17"/>
      <c r="AS22" s="17">
        <v>1</v>
      </c>
      <c r="AT22" s="57"/>
      <c r="AV22" s="91"/>
      <c r="AW22" s="91">
        <v>1</v>
      </c>
      <c r="AX22" s="91">
        <v>1</v>
      </c>
      <c r="AY22" s="91">
        <v>1</v>
      </c>
      <c r="AZ22" s="91">
        <v>1</v>
      </c>
      <c r="BA22" s="91">
        <v>1</v>
      </c>
      <c r="BB22" s="91"/>
      <c r="BC22" s="91"/>
      <c r="BD22" s="91"/>
      <c r="BE22" s="91">
        <v>1</v>
      </c>
      <c r="BF22" s="91"/>
      <c r="BG22" s="57"/>
      <c r="BH22" s="91">
        <v>1</v>
      </c>
      <c r="BI22" s="91"/>
      <c r="BJ22" s="91">
        <v>1</v>
      </c>
      <c r="BK22" s="91"/>
      <c r="BL22" s="91"/>
      <c r="BM22" s="91"/>
      <c r="BN22" s="91">
        <v>1</v>
      </c>
      <c r="BO22" s="91">
        <v>1</v>
      </c>
      <c r="BP22" s="91">
        <v>1</v>
      </c>
      <c r="BQ22" s="57"/>
      <c r="BR22" s="12">
        <v>1</v>
      </c>
    </row>
    <row r="23" spans="1:70" s="12" customFormat="1" ht="12">
      <c r="A23" s="74">
        <v>41206</v>
      </c>
      <c r="B23" s="81" t="s">
        <v>187</v>
      </c>
      <c r="C23" s="64">
        <v>5</v>
      </c>
      <c r="D23" s="91"/>
      <c r="E23" s="91"/>
      <c r="F23" s="91"/>
      <c r="G23" s="91"/>
      <c r="H23" s="91"/>
      <c r="I23" s="91"/>
      <c r="J23" s="91"/>
      <c r="K23" s="91"/>
      <c r="L23" s="91"/>
      <c r="M23" s="91"/>
      <c r="N23" s="91">
        <v>1</v>
      </c>
      <c r="O23" s="91"/>
      <c r="P23" s="90"/>
      <c r="Q23" s="82"/>
      <c r="R23" s="91"/>
      <c r="S23" s="91"/>
      <c r="T23" s="91">
        <v>1</v>
      </c>
      <c r="U23" s="91"/>
      <c r="V23" s="91"/>
      <c r="W23" s="90"/>
      <c r="Y23" s="91">
        <v>1</v>
      </c>
      <c r="Z23" s="91"/>
      <c r="AA23" s="91">
        <v>1</v>
      </c>
      <c r="AB23" s="91"/>
      <c r="AC23" s="91"/>
      <c r="AD23" s="91"/>
      <c r="AE23" s="91">
        <v>1</v>
      </c>
      <c r="AF23" s="91"/>
      <c r="AG23" s="67"/>
      <c r="AH23" s="18"/>
      <c r="AI23" s="18">
        <v>1</v>
      </c>
      <c r="AJ23" s="91">
        <v>1</v>
      </c>
      <c r="AK23" s="91"/>
      <c r="AL23" s="91"/>
      <c r="AM23" s="17">
        <v>1</v>
      </c>
      <c r="AN23" s="91"/>
      <c r="AO23" s="17"/>
      <c r="AP23" s="17"/>
      <c r="AQ23" s="17">
        <v>1</v>
      </c>
      <c r="AR23" s="17">
        <v>1</v>
      </c>
      <c r="AS23" s="17"/>
      <c r="AT23" s="57"/>
      <c r="AV23" s="91"/>
      <c r="AW23" s="91"/>
      <c r="AX23" s="91">
        <v>1</v>
      </c>
      <c r="AY23" s="91"/>
      <c r="AZ23" s="91">
        <v>1</v>
      </c>
      <c r="BA23" s="91">
        <v>1</v>
      </c>
      <c r="BB23" s="91"/>
      <c r="BC23" s="91"/>
      <c r="BD23" s="91"/>
      <c r="BE23" s="91"/>
      <c r="BF23" s="91"/>
      <c r="BG23" s="57"/>
      <c r="BH23" s="91"/>
      <c r="BI23" s="91"/>
      <c r="BJ23" s="91"/>
      <c r="BK23" s="91"/>
      <c r="BL23" s="91"/>
      <c r="BM23" s="91"/>
      <c r="BN23" s="91"/>
      <c r="BO23" s="91"/>
      <c r="BP23" s="91">
        <v>1</v>
      </c>
      <c r="BQ23" s="57"/>
      <c r="BR23" s="12">
        <v>1</v>
      </c>
    </row>
    <row r="24" spans="1:70" s="12" customFormat="1">
      <c r="A24" s="74">
        <v>41207</v>
      </c>
      <c r="B24" s="81" t="s">
        <v>191</v>
      </c>
      <c r="C24" s="64">
        <v>5</v>
      </c>
      <c r="D24" s="91"/>
      <c r="E24" s="91"/>
      <c r="F24" s="91"/>
      <c r="G24" s="91"/>
      <c r="H24" s="91"/>
      <c r="I24" s="91"/>
      <c r="J24" s="91"/>
      <c r="K24" s="91"/>
      <c r="L24" s="91"/>
      <c r="M24" s="91"/>
      <c r="N24" s="91"/>
      <c r="O24" s="91"/>
      <c r="P24" s="90"/>
      <c r="Q24" s="82"/>
      <c r="R24" s="91"/>
      <c r="S24" s="91"/>
      <c r="T24" s="91"/>
      <c r="U24" s="91"/>
      <c r="V24" s="91"/>
      <c r="W24" s="90"/>
      <c r="Y24" s="91"/>
      <c r="Z24" s="91"/>
      <c r="AA24" s="91"/>
      <c r="AB24" s="91"/>
      <c r="AC24" s="91"/>
      <c r="AD24" s="91"/>
      <c r="AE24" s="91"/>
      <c r="AF24" s="91"/>
      <c r="AG24" s="67"/>
      <c r="AH24" s="18"/>
      <c r="AI24" s="18"/>
      <c r="AJ24" s="91"/>
      <c r="AK24" s="91"/>
      <c r="AL24" s="91"/>
      <c r="AM24" s="17"/>
      <c r="AN24" s="91"/>
      <c r="AO24" s="17"/>
      <c r="AP24" s="17"/>
      <c r="AQ24" s="17"/>
      <c r="AR24" s="17"/>
      <c r="AS24" s="17"/>
      <c r="AT24" s="57"/>
      <c r="AV24" s="91"/>
      <c r="AW24" s="91"/>
      <c r="AX24" s="91"/>
      <c r="AY24" s="91"/>
      <c r="AZ24" s="91"/>
      <c r="BA24" s="91"/>
      <c r="BB24" s="91"/>
      <c r="BC24" s="91"/>
      <c r="BD24" s="91"/>
      <c r="BE24" s="91"/>
      <c r="BF24" s="91"/>
      <c r="BG24" s="57"/>
      <c r="BH24" s="91"/>
      <c r="BI24" s="91"/>
      <c r="BJ24" s="91"/>
      <c r="BK24" s="91"/>
      <c r="BL24" s="91"/>
      <c r="BM24" s="91"/>
      <c r="BN24" s="91"/>
      <c r="BO24" s="91"/>
      <c r="BP24" s="91"/>
      <c r="BQ24" s="57"/>
    </row>
    <row r="25" spans="1:70" s="12" customFormat="1" ht="12">
      <c r="A25" s="74">
        <v>41208</v>
      </c>
      <c r="B25" s="81" t="s">
        <v>192</v>
      </c>
      <c r="C25" s="64">
        <v>5</v>
      </c>
      <c r="D25" s="91"/>
      <c r="E25" s="91"/>
      <c r="F25" s="91"/>
      <c r="G25" s="91"/>
      <c r="H25" s="91"/>
      <c r="I25" s="91"/>
      <c r="J25" s="91">
        <v>1</v>
      </c>
      <c r="K25" s="91"/>
      <c r="L25" s="91"/>
      <c r="M25" s="91"/>
      <c r="N25" s="91">
        <v>1</v>
      </c>
      <c r="O25" s="91"/>
      <c r="P25" s="90"/>
      <c r="Q25" s="82"/>
      <c r="R25" s="91">
        <v>1</v>
      </c>
      <c r="S25" s="91"/>
      <c r="T25" s="91"/>
      <c r="U25" s="91"/>
      <c r="V25" s="91"/>
      <c r="W25" s="90"/>
      <c r="Y25" s="91">
        <v>1</v>
      </c>
      <c r="Z25" s="91"/>
      <c r="AA25" s="91"/>
      <c r="AB25" s="91">
        <v>1</v>
      </c>
      <c r="AC25" s="91"/>
      <c r="AD25" s="91"/>
      <c r="AE25" s="91">
        <v>1</v>
      </c>
      <c r="AF25" s="91"/>
      <c r="AG25" s="67"/>
      <c r="AH25" s="18">
        <v>1</v>
      </c>
      <c r="AI25" s="18"/>
      <c r="AJ25" s="91"/>
      <c r="AK25" s="91">
        <v>1</v>
      </c>
      <c r="AL25" s="91"/>
      <c r="AM25" s="17"/>
      <c r="AN25" s="91">
        <v>1</v>
      </c>
      <c r="AO25" s="17"/>
      <c r="AP25" s="17">
        <v>1</v>
      </c>
      <c r="AQ25" s="17"/>
      <c r="AR25" s="17">
        <v>1</v>
      </c>
      <c r="AS25" s="17"/>
      <c r="AT25" s="57"/>
      <c r="AV25" s="91"/>
      <c r="AW25" s="91">
        <v>1</v>
      </c>
      <c r="AX25" s="91"/>
      <c r="AY25" s="91"/>
      <c r="AZ25" s="91"/>
      <c r="BA25" s="91"/>
      <c r="BB25" s="91"/>
      <c r="BC25" s="91"/>
      <c r="BD25" s="91"/>
      <c r="BE25" s="91"/>
      <c r="BF25" s="91"/>
      <c r="BG25" s="57"/>
      <c r="BH25" s="91">
        <v>1</v>
      </c>
      <c r="BI25" s="91"/>
      <c r="BJ25" s="91">
        <v>1</v>
      </c>
      <c r="BK25" s="91">
        <v>1</v>
      </c>
      <c r="BL25" s="91"/>
      <c r="BM25" s="91"/>
      <c r="BN25" s="91">
        <v>1</v>
      </c>
      <c r="BO25" s="91">
        <v>1</v>
      </c>
      <c r="BP25" s="91">
        <v>1</v>
      </c>
      <c r="BQ25" s="57"/>
      <c r="BR25" s="12">
        <v>1</v>
      </c>
    </row>
    <row r="26" spans="1:70" s="12" customFormat="1">
      <c r="A26" s="74">
        <v>41209</v>
      </c>
      <c r="B26" s="81" t="s">
        <v>194</v>
      </c>
      <c r="C26" s="64">
        <v>5</v>
      </c>
      <c r="D26" s="91"/>
      <c r="E26" s="91"/>
      <c r="F26" s="91"/>
      <c r="G26" s="91"/>
      <c r="H26" s="91"/>
      <c r="I26" s="91"/>
      <c r="J26" s="91"/>
      <c r="K26" s="91"/>
      <c r="L26" s="91"/>
      <c r="M26" s="91"/>
      <c r="N26" s="91"/>
      <c r="O26" s="91"/>
      <c r="P26" s="90"/>
      <c r="Q26" s="82"/>
      <c r="R26" s="91"/>
      <c r="S26" s="91"/>
      <c r="T26" s="91"/>
      <c r="U26" s="91"/>
      <c r="V26" s="91"/>
      <c r="W26" s="90"/>
      <c r="Y26" s="91"/>
      <c r="Z26" s="91"/>
      <c r="AA26" s="91"/>
      <c r="AB26" s="91"/>
      <c r="AC26" s="91"/>
      <c r="AD26" s="91"/>
      <c r="AE26" s="91"/>
      <c r="AF26" s="91"/>
      <c r="AG26" s="67"/>
      <c r="AH26" s="18"/>
      <c r="AI26" s="18"/>
      <c r="AJ26" s="91"/>
      <c r="AK26" s="91"/>
      <c r="AL26" s="91"/>
      <c r="AM26" s="17"/>
      <c r="AN26" s="91"/>
      <c r="AO26" s="17"/>
      <c r="AP26" s="17"/>
      <c r="AQ26" s="17"/>
      <c r="AR26" s="17"/>
      <c r="AS26" s="17"/>
      <c r="AT26" s="57"/>
      <c r="AV26" s="91"/>
      <c r="AW26" s="91"/>
      <c r="AX26" s="91"/>
      <c r="AY26" s="91"/>
      <c r="AZ26" s="91"/>
      <c r="BA26" s="91"/>
      <c r="BB26" s="91"/>
      <c r="BC26" s="91"/>
      <c r="BD26" s="91"/>
      <c r="BE26" s="91"/>
      <c r="BF26" s="91"/>
      <c r="BG26" s="57"/>
      <c r="BH26" s="91"/>
      <c r="BI26" s="91"/>
      <c r="BJ26" s="91"/>
      <c r="BK26" s="91"/>
      <c r="BL26" s="91"/>
      <c r="BM26" s="91"/>
      <c r="BN26" s="91"/>
      <c r="BO26" s="91"/>
      <c r="BP26" s="91"/>
      <c r="BQ26" s="57"/>
    </row>
    <row r="27" spans="1:70" s="12" customFormat="1" ht="12">
      <c r="A27" s="74">
        <v>41210</v>
      </c>
      <c r="B27" s="81" t="s">
        <v>195</v>
      </c>
      <c r="C27" s="64">
        <v>5</v>
      </c>
      <c r="D27" s="91"/>
      <c r="E27" s="91"/>
      <c r="F27" s="91"/>
      <c r="G27" s="91"/>
      <c r="H27" s="91"/>
      <c r="I27" s="91"/>
      <c r="J27" s="91"/>
      <c r="K27" s="91"/>
      <c r="L27" s="91"/>
      <c r="M27" s="91"/>
      <c r="N27" s="91">
        <v>1</v>
      </c>
      <c r="O27" s="91"/>
      <c r="P27" s="90"/>
      <c r="Q27" s="82"/>
      <c r="R27" s="91">
        <v>1</v>
      </c>
      <c r="S27" s="91">
        <v>1</v>
      </c>
      <c r="T27" s="91">
        <v>1</v>
      </c>
      <c r="U27" s="91">
        <v>1</v>
      </c>
      <c r="V27" s="91"/>
      <c r="W27" s="90"/>
      <c r="Y27" s="91"/>
      <c r="Z27" s="91">
        <v>1</v>
      </c>
      <c r="AA27" s="91"/>
      <c r="AB27" s="91"/>
      <c r="AC27" s="91">
        <v>1</v>
      </c>
      <c r="AD27" s="91">
        <v>1</v>
      </c>
      <c r="AE27" s="91"/>
      <c r="AF27" s="91"/>
      <c r="AG27" s="67"/>
      <c r="AH27" s="18"/>
      <c r="AI27" s="18">
        <v>1</v>
      </c>
      <c r="AJ27" s="91"/>
      <c r="AK27" s="91">
        <v>1</v>
      </c>
      <c r="AL27" s="91"/>
      <c r="AM27" s="17">
        <v>1</v>
      </c>
      <c r="AN27" s="91"/>
      <c r="AO27" s="17"/>
      <c r="AP27" s="17">
        <v>1</v>
      </c>
      <c r="AQ27" s="17"/>
      <c r="AR27" s="17"/>
      <c r="AS27" s="17">
        <v>1</v>
      </c>
      <c r="AT27" s="57"/>
      <c r="AV27" s="91"/>
      <c r="AW27" s="91">
        <v>1</v>
      </c>
      <c r="AX27" s="91">
        <v>1</v>
      </c>
      <c r="AY27" s="91"/>
      <c r="AZ27" s="91">
        <v>1</v>
      </c>
      <c r="BA27" s="91">
        <v>1</v>
      </c>
      <c r="BB27" s="91"/>
      <c r="BC27" s="91"/>
      <c r="BD27" s="91"/>
      <c r="BE27" s="91">
        <v>1</v>
      </c>
      <c r="BF27" s="91"/>
      <c r="BG27" s="57"/>
      <c r="BH27" s="91"/>
      <c r="BI27" s="91">
        <v>1</v>
      </c>
      <c r="BJ27" s="91">
        <v>1</v>
      </c>
      <c r="BK27" s="91"/>
      <c r="BL27" s="91"/>
      <c r="BM27" s="91"/>
      <c r="BN27" s="91">
        <v>1</v>
      </c>
      <c r="BO27" s="91">
        <v>1</v>
      </c>
      <c r="BP27" s="91"/>
      <c r="BQ27" s="57"/>
      <c r="BR27" s="12">
        <v>1</v>
      </c>
    </row>
    <row r="28" spans="1:70" s="12" customFormat="1">
      <c r="A28" s="74">
        <v>41327</v>
      </c>
      <c r="B28" s="81" t="s">
        <v>197</v>
      </c>
      <c r="C28" s="64">
        <v>6</v>
      </c>
      <c r="D28" s="91"/>
      <c r="E28" s="91"/>
      <c r="F28" s="91"/>
      <c r="G28" s="91"/>
      <c r="H28" s="91"/>
      <c r="I28" s="91"/>
      <c r="J28" s="91"/>
      <c r="K28" s="91"/>
      <c r="L28" s="91"/>
      <c r="M28" s="91"/>
      <c r="N28" s="91"/>
      <c r="O28" s="91"/>
      <c r="P28" s="90"/>
      <c r="Q28" s="82"/>
      <c r="R28" s="91"/>
      <c r="S28" s="91"/>
      <c r="T28" s="91"/>
      <c r="U28" s="91"/>
      <c r="V28" s="91"/>
      <c r="W28" s="90"/>
      <c r="Y28" s="91"/>
      <c r="Z28" s="91"/>
      <c r="AA28" s="91"/>
      <c r="AB28" s="91"/>
      <c r="AC28" s="91"/>
      <c r="AD28" s="91"/>
      <c r="AE28" s="91"/>
      <c r="AF28" s="91"/>
      <c r="AG28" s="67"/>
      <c r="AH28" s="18"/>
      <c r="AI28" s="18"/>
      <c r="AJ28" s="91"/>
      <c r="AK28" s="91"/>
      <c r="AL28" s="91"/>
      <c r="AM28" s="17"/>
      <c r="AN28" s="91"/>
      <c r="AO28" s="17"/>
      <c r="AP28" s="17"/>
      <c r="AQ28" s="17"/>
      <c r="AR28" s="17"/>
      <c r="AS28" s="17"/>
      <c r="AT28" s="57"/>
      <c r="AV28" s="91"/>
      <c r="AW28" s="91"/>
      <c r="AX28" s="91"/>
      <c r="AY28" s="91"/>
      <c r="AZ28" s="91"/>
      <c r="BA28" s="91"/>
      <c r="BB28" s="91"/>
      <c r="BC28" s="91"/>
      <c r="BD28" s="91"/>
      <c r="BE28" s="91"/>
      <c r="BF28" s="91"/>
      <c r="BG28" s="57"/>
      <c r="BH28" s="91"/>
      <c r="BI28" s="91"/>
      <c r="BJ28" s="91"/>
      <c r="BK28" s="91"/>
      <c r="BL28" s="91"/>
      <c r="BM28" s="91"/>
      <c r="BN28" s="91"/>
      <c r="BO28" s="91"/>
      <c r="BP28" s="91"/>
      <c r="BQ28" s="57"/>
    </row>
    <row r="29" spans="1:70" s="12" customFormat="1" ht="26.4">
      <c r="A29" s="74">
        <v>41341</v>
      </c>
      <c r="B29" s="81" t="s">
        <v>198</v>
      </c>
      <c r="C29" s="64">
        <v>6</v>
      </c>
      <c r="D29" s="91"/>
      <c r="E29" s="91"/>
      <c r="F29" s="91"/>
      <c r="G29" s="91"/>
      <c r="H29" s="91">
        <v>1</v>
      </c>
      <c r="I29" s="91"/>
      <c r="J29" s="91"/>
      <c r="K29" s="91"/>
      <c r="L29" s="91"/>
      <c r="M29" s="91">
        <v>1</v>
      </c>
      <c r="N29" s="91"/>
      <c r="O29" s="91"/>
      <c r="P29" s="68" t="s">
        <v>262</v>
      </c>
      <c r="Q29" s="82"/>
      <c r="R29" s="91"/>
      <c r="S29" s="91"/>
      <c r="T29" s="91"/>
      <c r="U29" s="91"/>
      <c r="V29" s="91"/>
      <c r="W29" s="90"/>
      <c r="Y29" s="91"/>
      <c r="Z29" s="91">
        <v>1</v>
      </c>
      <c r="AA29" s="91"/>
      <c r="AB29" s="91"/>
      <c r="AC29" s="91">
        <v>1</v>
      </c>
      <c r="AD29" s="91"/>
      <c r="AE29" s="91">
        <v>1</v>
      </c>
      <c r="AF29" s="91"/>
      <c r="AG29" s="67"/>
      <c r="AH29" s="18">
        <v>1</v>
      </c>
      <c r="AI29" s="18"/>
      <c r="AJ29" s="91"/>
      <c r="AK29" s="91">
        <v>1</v>
      </c>
      <c r="AL29" s="91"/>
      <c r="AM29" s="17"/>
      <c r="AN29" s="91">
        <v>1</v>
      </c>
      <c r="AO29" s="17"/>
      <c r="AP29" s="17">
        <v>1</v>
      </c>
      <c r="AQ29" s="17"/>
      <c r="AR29" s="17">
        <v>1</v>
      </c>
      <c r="AS29" s="17"/>
      <c r="AT29" s="57"/>
      <c r="AV29" s="91"/>
      <c r="AW29" s="91"/>
      <c r="AX29" s="91"/>
      <c r="AY29" s="91"/>
      <c r="AZ29" s="91">
        <v>1</v>
      </c>
      <c r="BA29" s="91">
        <v>1</v>
      </c>
      <c r="BB29" s="91"/>
      <c r="BC29" s="91"/>
      <c r="BD29" s="91"/>
      <c r="BE29" s="91">
        <v>1</v>
      </c>
      <c r="BF29" s="91"/>
      <c r="BG29" s="57"/>
      <c r="BH29" s="91"/>
      <c r="BI29" s="91"/>
      <c r="BJ29" s="91">
        <v>1</v>
      </c>
      <c r="BK29" s="91"/>
      <c r="BL29" s="91"/>
      <c r="BM29" s="91">
        <v>1</v>
      </c>
      <c r="BN29" s="91">
        <v>1</v>
      </c>
      <c r="BO29" s="91">
        <v>1</v>
      </c>
      <c r="BP29" s="91"/>
      <c r="BQ29" s="57"/>
      <c r="BR29" s="12">
        <v>1</v>
      </c>
    </row>
    <row r="30" spans="1:70" s="12" customFormat="1">
      <c r="A30" s="74">
        <v>41345</v>
      </c>
      <c r="B30" s="81" t="s">
        <v>200</v>
      </c>
      <c r="C30" s="64">
        <v>6</v>
      </c>
      <c r="D30" s="91"/>
      <c r="E30" s="91"/>
      <c r="F30" s="91"/>
      <c r="G30" s="91"/>
      <c r="H30" s="91"/>
      <c r="I30" s="91"/>
      <c r="J30" s="91"/>
      <c r="K30" s="91"/>
      <c r="L30" s="91"/>
      <c r="M30" s="91"/>
      <c r="N30" s="91"/>
      <c r="O30" s="91"/>
      <c r="P30" s="90"/>
      <c r="Q30" s="82"/>
      <c r="R30" s="91"/>
      <c r="S30" s="91"/>
      <c r="T30" s="91"/>
      <c r="U30" s="91"/>
      <c r="V30" s="91"/>
      <c r="W30" s="90"/>
      <c r="Y30" s="91"/>
      <c r="Z30" s="91"/>
      <c r="AA30" s="91"/>
      <c r="AB30" s="91"/>
      <c r="AC30" s="91"/>
      <c r="AD30" s="91"/>
      <c r="AE30" s="91"/>
      <c r="AF30" s="91"/>
      <c r="AG30" s="67"/>
      <c r="AH30" s="18"/>
      <c r="AI30" s="18"/>
      <c r="AJ30" s="91"/>
      <c r="AK30" s="91"/>
      <c r="AL30" s="91"/>
      <c r="AM30" s="17"/>
      <c r="AN30" s="91"/>
      <c r="AO30" s="17"/>
      <c r="AP30" s="17"/>
      <c r="AQ30" s="17"/>
      <c r="AR30" s="17"/>
      <c r="AS30" s="17"/>
      <c r="AT30" s="57"/>
      <c r="AV30" s="91"/>
      <c r="AW30" s="91"/>
      <c r="AX30" s="91"/>
      <c r="AY30" s="91"/>
      <c r="AZ30" s="91"/>
      <c r="BA30" s="91"/>
      <c r="BB30" s="91"/>
      <c r="BC30" s="91"/>
      <c r="BD30" s="91"/>
      <c r="BE30" s="91"/>
      <c r="BF30" s="91"/>
      <c r="BG30" s="57"/>
      <c r="BH30" s="91"/>
      <c r="BI30" s="91"/>
      <c r="BJ30" s="91"/>
      <c r="BK30" s="91"/>
      <c r="BL30" s="91"/>
      <c r="BM30" s="91"/>
      <c r="BN30" s="91"/>
      <c r="BO30" s="91"/>
      <c r="BP30" s="91"/>
      <c r="BQ30" s="57"/>
    </row>
    <row r="31" spans="1:70" s="54" customFormat="1">
      <c r="A31" s="73">
        <v>41346</v>
      </c>
      <c r="B31" s="81" t="s">
        <v>201</v>
      </c>
      <c r="C31" s="81">
        <v>6</v>
      </c>
      <c r="D31" s="90"/>
      <c r="E31" s="90"/>
      <c r="F31" s="90"/>
      <c r="G31" s="90"/>
      <c r="H31" s="90"/>
      <c r="I31" s="90"/>
      <c r="J31" s="90"/>
      <c r="K31" s="90"/>
      <c r="L31" s="90"/>
      <c r="M31" s="90"/>
      <c r="N31" s="90"/>
      <c r="O31" s="90"/>
      <c r="P31" s="90"/>
      <c r="Q31" s="82"/>
      <c r="R31" s="90"/>
      <c r="S31" s="90"/>
      <c r="T31" s="90"/>
      <c r="U31" s="90"/>
      <c r="V31" s="90"/>
      <c r="W31" s="90"/>
      <c r="Y31" s="90"/>
      <c r="Z31" s="90"/>
      <c r="AA31" s="90"/>
      <c r="AB31" s="90"/>
      <c r="AC31" s="90"/>
      <c r="AD31" s="90"/>
      <c r="AE31" s="90"/>
      <c r="AF31" s="90"/>
      <c r="AG31" s="55"/>
      <c r="AH31" s="18"/>
      <c r="AI31" s="18"/>
      <c r="AJ31" s="90"/>
      <c r="AK31" s="90"/>
      <c r="AL31" s="90"/>
      <c r="AM31" s="56"/>
      <c r="AN31" s="90"/>
      <c r="AO31" s="56"/>
      <c r="AP31" s="56"/>
      <c r="AQ31" s="56"/>
      <c r="AR31" s="56"/>
      <c r="AS31" s="56"/>
      <c r="AT31" s="57"/>
      <c r="AV31" s="90"/>
      <c r="AW31" s="90"/>
      <c r="AX31" s="90"/>
      <c r="AY31" s="90"/>
      <c r="AZ31" s="90"/>
      <c r="BA31" s="90"/>
      <c r="BB31" s="90"/>
      <c r="BC31" s="90"/>
      <c r="BD31" s="90"/>
      <c r="BE31" s="90"/>
      <c r="BF31" s="90"/>
      <c r="BG31" s="57"/>
      <c r="BH31" s="90"/>
      <c r="BI31" s="90"/>
      <c r="BJ31" s="90"/>
      <c r="BK31" s="90"/>
      <c r="BL31" s="90"/>
      <c r="BM31" s="90"/>
      <c r="BN31" s="90"/>
      <c r="BO31" s="90"/>
      <c r="BP31" s="90"/>
      <c r="BQ31" s="57"/>
    </row>
    <row r="32" spans="1:70" s="54" customFormat="1" ht="12">
      <c r="A32" s="74">
        <v>41387</v>
      </c>
      <c r="B32" s="81" t="s">
        <v>202</v>
      </c>
      <c r="C32" s="64">
        <v>6</v>
      </c>
      <c r="D32" s="90"/>
      <c r="E32" s="90"/>
      <c r="F32" s="90">
        <v>1</v>
      </c>
      <c r="G32" s="90"/>
      <c r="H32" s="90"/>
      <c r="I32" s="90"/>
      <c r="J32" s="90">
        <v>1</v>
      </c>
      <c r="K32" s="90"/>
      <c r="L32" s="90"/>
      <c r="M32" s="90"/>
      <c r="N32" s="90">
        <v>1</v>
      </c>
      <c r="O32" s="90"/>
      <c r="P32" s="90"/>
      <c r="Q32" s="82"/>
      <c r="R32" s="90"/>
      <c r="S32" s="90"/>
      <c r="T32" s="90">
        <v>1</v>
      </c>
      <c r="U32" s="90">
        <v>1</v>
      </c>
      <c r="V32" s="90"/>
      <c r="W32" s="90"/>
      <c r="Y32" s="90">
        <v>1</v>
      </c>
      <c r="Z32" s="90"/>
      <c r="AA32" s="90"/>
      <c r="AB32" s="90">
        <v>1</v>
      </c>
      <c r="AC32" s="90"/>
      <c r="AD32" s="90"/>
      <c r="AE32" s="90">
        <v>1</v>
      </c>
      <c r="AF32" s="90"/>
      <c r="AG32" s="55"/>
      <c r="AH32" s="18">
        <v>1</v>
      </c>
      <c r="AI32" s="18"/>
      <c r="AJ32" s="90"/>
      <c r="AK32" s="90">
        <v>1</v>
      </c>
      <c r="AL32" s="90"/>
      <c r="AM32" s="56"/>
      <c r="AN32" s="90">
        <v>1</v>
      </c>
      <c r="AO32" s="56"/>
      <c r="AP32" s="56">
        <v>1</v>
      </c>
      <c r="AQ32" s="56"/>
      <c r="AR32" s="56">
        <v>1</v>
      </c>
      <c r="AS32" s="56"/>
      <c r="AT32" s="57"/>
      <c r="AV32" s="90"/>
      <c r="AW32" s="90"/>
      <c r="AX32" s="90">
        <v>1</v>
      </c>
      <c r="AY32" s="90"/>
      <c r="AZ32" s="90">
        <v>1</v>
      </c>
      <c r="BA32" s="90"/>
      <c r="BB32" s="90"/>
      <c r="BC32" s="90"/>
      <c r="BD32" s="90"/>
      <c r="BE32" s="90">
        <v>1</v>
      </c>
      <c r="BF32" s="90"/>
      <c r="BG32" s="57"/>
      <c r="BH32" s="90">
        <v>1</v>
      </c>
      <c r="BI32" s="90"/>
      <c r="BJ32" s="90">
        <v>1</v>
      </c>
      <c r="BK32" s="90"/>
      <c r="BL32" s="90"/>
      <c r="BM32" s="90"/>
      <c r="BN32" s="90">
        <v>1</v>
      </c>
      <c r="BO32" s="90">
        <v>1</v>
      </c>
      <c r="BP32" s="90">
        <v>1</v>
      </c>
      <c r="BQ32" s="57"/>
      <c r="BR32" s="54">
        <v>1</v>
      </c>
    </row>
    <row r="33" spans="1:70" s="12" customFormat="1" ht="12">
      <c r="A33" s="74">
        <v>41401</v>
      </c>
      <c r="B33" s="81" t="s">
        <v>204</v>
      </c>
      <c r="C33" s="64">
        <v>6</v>
      </c>
      <c r="D33" s="91"/>
      <c r="E33" s="91"/>
      <c r="F33" s="91"/>
      <c r="G33" s="91"/>
      <c r="H33" s="91"/>
      <c r="I33" s="91"/>
      <c r="J33" s="91"/>
      <c r="K33" s="91"/>
      <c r="L33" s="91"/>
      <c r="M33" s="91"/>
      <c r="N33" s="91">
        <v>1</v>
      </c>
      <c r="O33" s="91"/>
      <c r="P33" s="90"/>
      <c r="Q33" s="82"/>
      <c r="R33" s="91">
        <v>1</v>
      </c>
      <c r="S33" s="91">
        <v>1</v>
      </c>
      <c r="T33" s="91">
        <v>1</v>
      </c>
      <c r="U33" s="91"/>
      <c r="V33" s="91"/>
      <c r="W33" s="90"/>
      <c r="Y33" s="91">
        <v>1</v>
      </c>
      <c r="Z33" s="91"/>
      <c r="AA33" s="91"/>
      <c r="AB33" s="91">
        <v>1</v>
      </c>
      <c r="AC33" s="91"/>
      <c r="AD33" s="91"/>
      <c r="AE33" s="91">
        <v>1</v>
      </c>
      <c r="AF33" s="91"/>
      <c r="AG33" s="67"/>
      <c r="AH33" s="18"/>
      <c r="AI33" s="18">
        <v>1</v>
      </c>
      <c r="AJ33" s="91"/>
      <c r="AK33" s="91"/>
      <c r="AL33" s="91">
        <v>1</v>
      </c>
      <c r="AM33" s="17">
        <v>1</v>
      </c>
      <c r="AN33" s="91"/>
      <c r="AO33" s="17"/>
      <c r="AP33" s="17"/>
      <c r="AQ33" s="17">
        <v>1</v>
      </c>
      <c r="AR33" s="17"/>
      <c r="AS33" s="17">
        <v>1</v>
      </c>
      <c r="AT33" s="57"/>
      <c r="AV33" s="91"/>
      <c r="AW33" s="91">
        <v>1</v>
      </c>
      <c r="AX33" s="91">
        <v>1</v>
      </c>
      <c r="AY33" s="91"/>
      <c r="AZ33" s="91">
        <v>1</v>
      </c>
      <c r="BA33" s="91"/>
      <c r="BB33" s="91"/>
      <c r="BC33" s="91"/>
      <c r="BD33" s="91"/>
      <c r="BE33" s="91"/>
      <c r="BF33" s="91"/>
      <c r="BG33" s="57"/>
      <c r="BH33" s="91">
        <v>1</v>
      </c>
      <c r="BI33" s="91"/>
      <c r="BJ33" s="91">
        <v>1</v>
      </c>
      <c r="BK33" s="91">
        <v>1</v>
      </c>
      <c r="BL33" s="91"/>
      <c r="BM33" s="91"/>
      <c r="BN33" s="91">
        <v>1</v>
      </c>
      <c r="BO33" s="91">
        <v>1</v>
      </c>
      <c r="BP33" s="91">
        <v>1</v>
      </c>
      <c r="BQ33" s="57"/>
      <c r="BR33" s="12">
        <v>1</v>
      </c>
    </row>
    <row r="34" spans="1:70" s="12" customFormat="1">
      <c r="A34" s="74">
        <v>41423</v>
      </c>
      <c r="B34" s="81" t="s">
        <v>206</v>
      </c>
      <c r="C34" s="64">
        <v>6</v>
      </c>
      <c r="D34" s="91"/>
      <c r="E34" s="91"/>
      <c r="F34" s="91"/>
      <c r="G34" s="91"/>
      <c r="H34" s="91"/>
      <c r="I34" s="91"/>
      <c r="J34" s="91"/>
      <c r="K34" s="91"/>
      <c r="L34" s="91"/>
      <c r="M34" s="91"/>
      <c r="N34" s="91"/>
      <c r="O34" s="91"/>
      <c r="P34" s="90"/>
      <c r="Q34" s="82"/>
      <c r="R34" s="91"/>
      <c r="S34" s="91"/>
      <c r="T34" s="91"/>
      <c r="U34" s="91"/>
      <c r="V34" s="91"/>
      <c r="W34" s="90"/>
      <c r="Y34" s="91"/>
      <c r="Z34" s="91"/>
      <c r="AA34" s="91"/>
      <c r="AB34" s="91"/>
      <c r="AC34" s="91"/>
      <c r="AD34" s="91"/>
      <c r="AE34" s="91"/>
      <c r="AF34" s="91"/>
      <c r="AG34" s="67"/>
      <c r="AH34" s="18"/>
      <c r="AI34" s="18"/>
      <c r="AJ34" s="91"/>
      <c r="AK34" s="91"/>
      <c r="AL34" s="91"/>
      <c r="AM34" s="17"/>
      <c r="AN34" s="91"/>
      <c r="AO34" s="17"/>
      <c r="AP34" s="17"/>
      <c r="AQ34" s="17"/>
      <c r="AR34" s="17"/>
      <c r="AS34" s="17"/>
      <c r="AT34" s="57"/>
      <c r="AV34" s="91"/>
      <c r="AW34" s="91"/>
      <c r="AX34" s="91"/>
      <c r="AY34" s="91"/>
      <c r="AZ34" s="91"/>
      <c r="BA34" s="91"/>
      <c r="BB34" s="91"/>
      <c r="BC34" s="91"/>
      <c r="BD34" s="91"/>
      <c r="BE34" s="91"/>
      <c r="BF34" s="91"/>
      <c r="BG34" s="57"/>
      <c r="BH34" s="91"/>
      <c r="BI34" s="91"/>
      <c r="BJ34" s="91"/>
      <c r="BK34" s="91"/>
      <c r="BL34" s="91"/>
      <c r="BM34" s="91"/>
      <c r="BN34" s="91"/>
      <c r="BO34" s="91"/>
      <c r="BP34" s="91"/>
      <c r="BQ34" s="57"/>
    </row>
    <row r="35" spans="1:70" s="12" customFormat="1">
      <c r="A35" s="74">
        <v>41424</v>
      </c>
      <c r="B35" s="81" t="s">
        <v>207</v>
      </c>
      <c r="C35" s="64">
        <v>6</v>
      </c>
      <c r="D35" s="91"/>
      <c r="E35" s="91"/>
      <c r="F35" s="91"/>
      <c r="G35" s="91"/>
      <c r="H35" s="91"/>
      <c r="I35" s="91"/>
      <c r="J35" s="91"/>
      <c r="K35" s="91"/>
      <c r="L35" s="91"/>
      <c r="M35" s="91"/>
      <c r="N35" s="91"/>
      <c r="O35" s="91"/>
      <c r="P35" s="90"/>
      <c r="Q35" s="82"/>
      <c r="R35" s="91"/>
      <c r="S35" s="91"/>
      <c r="T35" s="91"/>
      <c r="U35" s="91"/>
      <c r="V35" s="91"/>
      <c r="W35" s="90"/>
      <c r="Y35" s="91"/>
      <c r="Z35" s="91"/>
      <c r="AA35" s="91"/>
      <c r="AB35" s="91"/>
      <c r="AC35" s="91"/>
      <c r="AD35" s="91"/>
      <c r="AE35" s="91"/>
      <c r="AF35" s="91"/>
      <c r="AG35" s="67"/>
      <c r="AH35" s="18"/>
      <c r="AI35" s="18"/>
      <c r="AJ35" s="91"/>
      <c r="AK35" s="91"/>
      <c r="AL35" s="91"/>
      <c r="AM35" s="17"/>
      <c r="AN35" s="91"/>
      <c r="AO35" s="17"/>
      <c r="AP35" s="17"/>
      <c r="AQ35" s="17"/>
      <c r="AR35" s="17"/>
      <c r="AS35" s="17"/>
      <c r="AT35" s="57"/>
      <c r="AV35" s="91"/>
      <c r="AW35" s="91"/>
      <c r="AX35" s="91"/>
      <c r="AY35" s="91"/>
      <c r="AZ35" s="91"/>
      <c r="BA35" s="91"/>
      <c r="BB35" s="91"/>
      <c r="BC35" s="91"/>
      <c r="BD35" s="91"/>
      <c r="BE35" s="91"/>
      <c r="BF35" s="91"/>
      <c r="BG35" s="57"/>
      <c r="BH35" s="91"/>
      <c r="BI35" s="91"/>
      <c r="BJ35" s="91"/>
      <c r="BK35" s="91"/>
      <c r="BL35" s="91"/>
      <c r="BM35" s="91"/>
      <c r="BN35" s="91"/>
      <c r="BO35" s="91"/>
      <c r="BP35" s="91"/>
      <c r="BQ35" s="57"/>
    </row>
    <row r="36" spans="1:70" s="12" customFormat="1" ht="12">
      <c r="A36" s="74">
        <v>41425</v>
      </c>
      <c r="B36" s="81" t="s">
        <v>208</v>
      </c>
      <c r="C36" s="64">
        <v>6</v>
      </c>
      <c r="D36" s="91"/>
      <c r="E36" s="91"/>
      <c r="F36" s="91"/>
      <c r="G36" s="91"/>
      <c r="H36" s="91"/>
      <c r="I36" s="91"/>
      <c r="J36" s="91"/>
      <c r="K36" s="91"/>
      <c r="L36" s="91"/>
      <c r="M36" s="91"/>
      <c r="N36" s="91">
        <v>1</v>
      </c>
      <c r="O36" s="91"/>
      <c r="P36" s="90"/>
      <c r="Q36" s="82"/>
      <c r="R36" s="91"/>
      <c r="S36" s="91"/>
      <c r="T36" s="91">
        <v>1</v>
      </c>
      <c r="U36" s="91"/>
      <c r="V36" s="91"/>
      <c r="W36" s="90"/>
      <c r="Y36" s="91">
        <v>1</v>
      </c>
      <c r="Z36" s="91"/>
      <c r="AA36" s="91">
        <v>1</v>
      </c>
      <c r="AB36" s="91"/>
      <c r="AC36" s="91"/>
      <c r="AD36" s="91"/>
      <c r="AE36" s="91">
        <v>1</v>
      </c>
      <c r="AF36" s="91"/>
      <c r="AG36" s="67"/>
      <c r="AH36" s="18">
        <v>1</v>
      </c>
      <c r="AI36" s="18"/>
      <c r="AJ36" s="91"/>
      <c r="AK36" s="91">
        <v>1</v>
      </c>
      <c r="AL36" s="91"/>
      <c r="AM36" s="17"/>
      <c r="AN36" s="91">
        <v>1</v>
      </c>
      <c r="AO36" s="17"/>
      <c r="AP36" s="17"/>
      <c r="AQ36" s="17">
        <v>1</v>
      </c>
      <c r="AR36" s="17"/>
      <c r="AS36" s="17">
        <v>1</v>
      </c>
      <c r="AT36" s="57"/>
      <c r="AV36" s="91"/>
      <c r="AW36" s="91"/>
      <c r="AX36" s="91"/>
      <c r="AY36" s="91"/>
      <c r="AZ36" s="91">
        <v>1</v>
      </c>
      <c r="BA36" s="91">
        <v>1</v>
      </c>
      <c r="BB36" s="91"/>
      <c r="BC36" s="91"/>
      <c r="BD36" s="91"/>
      <c r="BE36" s="91">
        <v>1</v>
      </c>
      <c r="BF36" s="91"/>
      <c r="BG36" s="57"/>
      <c r="BH36" s="91"/>
      <c r="BI36" s="91">
        <v>1</v>
      </c>
      <c r="BJ36" s="91">
        <v>1</v>
      </c>
      <c r="BK36" s="91">
        <v>1</v>
      </c>
      <c r="BL36" s="91">
        <v>1</v>
      </c>
      <c r="BM36" s="91">
        <v>1</v>
      </c>
      <c r="BN36" s="91">
        <v>1</v>
      </c>
      <c r="BO36" s="91">
        <v>1</v>
      </c>
      <c r="BP36" s="91">
        <v>1</v>
      </c>
      <c r="BQ36" s="57"/>
      <c r="BR36" s="12">
        <v>1</v>
      </c>
    </row>
    <row r="37" spans="1:70" s="12" customFormat="1" ht="12">
      <c r="A37" s="74">
        <v>41441</v>
      </c>
      <c r="B37" s="81" t="s">
        <v>211</v>
      </c>
      <c r="C37" s="64">
        <v>6</v>
      </c>
      <c r="D37" s="91"/>
      <c r="E37" s="91"/>
      <c r="F37" s="91"/>
      <c r="G37" s="91"/>
      <c r="H37" s="91"/>
      <c r="I37" s="91"/>
      <c r="J37" s="91"/>
      <c r="K37" s="91"/>
      <c r="L37" s="91"/>
      <c r="M37" s="91"/>
      <c r="N37" s="91">
        <v>1</v>
      </c>
      <c r="O37" s="91"/>
      <c r="P37" s="90"/>
      <c r="Q37" s="82"/>
      <c r="R37" s="91"/>
      <c r="S37" s="91"/>
      <c r="T37" s="91">
        <v>1</v>
      </c>
      <c r="U37" s="91">
        <v>1</v>
      </c>
      <c r="V37" s="91"/>
      <c r="W37" s="90"/>
      <c r="Y37" s="91"/>
      <c r="Z37" s="91">
        <v>1</v>
      </c>
      <c r="AA37" s="91"/>
      <c r="AB37" s="91">
        <v>1</v>
      </c>
      <c r="AC37" s="91"/>
      <c r="AD37" s="91"/>
      <c r="AE37" s="91">
        <v>1</v>
      </c>
      <c r="AF37" s="91"/>
      <c r="AG37" s="67"/>
      <c r="AH37" s="18">
        <v>1</v>
      </c>
      <c r="AI37" s="18"/>
      <c r="AJ37" s="91"/>
      <c r="AK37" s="91">
        <v>1</v>
      </c>
      <c r="AL37" s="91"/>
      <c r="AM37" s="17"/>
      <c r="AN37" s="91">
        <v>1</v>
      </c>
      <c r="AO37" s="17"/>
      <c r="AP37" s="17"/>
      <c r="AQ37" s="17">
        <v>1</v>
      </c>
      <c r="AR37" s="17"/>
      <c r="AS37" s="17">
        <v>1</v>
      </c>
      <c r="AT37" s="57"/>
      <c r="AV37" s="91"/>
      <c r="AW37" s="91">
        <v>1</v>
      </c>
      <c r="AX37" s="91"/>
      <c r="AY37" s="91"/>
      <c r="AZ37" s="91"/>
      <c r="BA37" s="91"/>
      <c r="BB37" s="91"/>
      <c r="BC37" s="91"/>
      <c r="BD37" s="91"/>
      <c r="BE37" s="91">
        <v>1</v>
      </c>
      <c r="BF37" s="91"/>
      <c r="BG37" s="57"/>
      <c r="BH37" s="91">
        <v>1</v>
      </c>
      <c r="BI37" s="91"/>
      <c r="BJ37" s="91"/>
      <c r="BK37" s="91"/>
      <c r="BL37" s="91"/>
      <c r="BM37" s="91"/>
      <c r="BN37" s="91"/>
      <c r="BO37" s="91">
        <v>1</v>
      </c>
      <c r="BP37" s="91">
        <v>1</v>
      </c>
      <c r="BQ37" s="57"/>
      <c r="BR37" s="12">
        <v>1</v>
      </c>
    </row>
    <row r="38" spans="1:70" s="39" customFormat="1" ht="20.399999999999999" hidden="1" customHeight="1">
      <c r="A38" s="29"/>
      <c r="B38" s="30"/>
      <c r="C38" s="30"/>
      <c r="D38" s="31"/>
      <c r="E38" s="31"/>
      <c r="F38" s="31"/>
      <c r="G38" s="31"/>
      <c r="H38" s="31"/>
      <c r="I38" s="31"/>
      <c r="J38" s="31"/>
      <c r="K38" s="30"/>
      <c r="L38" s="32"/>
      <c r="M38" s="30"/>
      <c r="N38" s="32"/>
      <c r="O38" s="37"/>
      <c r="P38" s="31"/>
      <c r="Q38" s="31"/>
      <c r="R38" s="31"/>
      <c r="S38" s="30"/>
      <c r="T38" s="32"/>
      <c r="U38" s="30"/>
      <c r="V38" s="32"/>
      <c r="W38" s="37"/>
      <c r="X38" s="46"/>
      <c r="Y38" s="31"/>
      <c r="Z38" s="31"/>
      <c r="AA38" s="31"/>
      <c r="AB38" s="30"/>
      <c r="AC38" s="31"/>
      <c r="AD38" s="31"/>
      <c r="AE38" s="31"/>
      <c r="AF38" s="31"/>
      <c r="AG38" s="31"/>
      <c r="AH38" s="31"/>
      <c r="AI38" s="31"/>
      <c r="AJ38" s="31"/>
      <c r="AK38" s="31"/>
      <c r="AL38" s="31"/>
      <c r="AM38" s="31"/>
      <c r="AN38" s="31"/>
      <c r="AO38" s="31"/>
      <c r="AP38" s="31"/>
      <c r="AQ38" s="31"/>
      <c r="AR38" s="31"/>
      <c r="AS38" s="31"/>
      <c r="AT38" s="31"/>
      <c r="AU38" s="46"/>
      <c r="AV38" s="31"/>
      <c r="AW38" s="31"/>
      <c r="AX38" s="31"/>
      <c r="AY38" s="31"/>
      <c r="AZ38" s="31"/>
      <c r="BA38" s="31"/>
      <c r="BB38" s="31"/>
      <c r="BC38" s="31"/>
      <c r="BD38" s="31"/>
      <c r="BE38" s="31"/>
      <c r="BF38" s="31"/>
      <c r="BG38" s="31"/>
      <c r="BH38" s="31"/>
      <c r="BI38" s="31"/>
      <c r="BJ38" s="31"/>
      <c r="BK38" s="31"/>
      <c r="BL38" s="31"/>
      <c r="BM38" s="31"/>
      <c r="BN38" s="31"/>
      <c r="BO38" s="31"/>
      <c r="BP38" s="31"/>
      <c r="BQ38" s="31"/>
      <c r="BR38" s="31"/>
    </row>
    <row r="39" spans="1:70" s="14" customFormat="1" ht="24.6" customHeight="1">
      <c r="A39" s="179" t="s">
        <v>170</v>
      </c>
      <c r="B39" s="180"/>
      <c r="C39" s="181"/>
      <c r="D39" s="43">
        <f t="shared" ref="D39:O39" si="0">SUM(D18:D37)</f>
        <v>0</v>
      </c>
      <c r="E39" s="43">
        <f t="shared" si="0"/>
        <v>0</v>
      </c>
      <c r="F39" s="43">
        <f t="shared" si="0"/>
        <v>2</v>
      </c>
      <c r="G39" s="43">
        <f t="shared" si="0"/>
        <v>0</v>
      </c>
      <c r="H39" s="43">
        <f t="shared" si="0"/>
        <v>4</v>
      </c>
      <c r="I39" s="43">
        <f t="shared" si="0"/>
        <v>1</v>
      </c>
      <c r="J39" s="43">
        <f t="shared" si="0"/>
        <v>3</v>
      </c>
      <c r="K39" s="43">
        <f t="shared" si="0"/>
        <v>0</v>
      </c>
      <c r="L39" s="43">
        <f t="shared" si="0"/>
        <v>3</v>
      </c>
      <c r="M39" s="43">
        <f t="shared" si="0"/>
        <v>1</v>
      </c>
      <c r="N39" s="43">
        <f t="shared" si="0"/>
        <v>8</v>
      </c>
      <c r="O39" s="43">
        <f t="shared" si="0"/>
        <v>0</v>
      </c>
      <c r="P39" s="44"/>
      <c r="Q39" s="44"/>
      <c r="R39" s="43">
        <f>SUM(R18:R37)</f>
        <v>4</v>
      </c>
      <c r="S39" s="43">
        <f>SUM(S18:S37)</f>
        <v>2</v>
      </c>
      <c r="T39" s="43">
        <f>SUM(T18:T37)</f>
        <v>6</v>
      </c>
      <c r="U39" s="43">
        <f>SUM(U18:U37)</f>
        <v>3</v>
      </c>
      <c r="V39" s="43">
        <f>SUM(V18:V37)</f>
        <v>0</v>
      </c>
      <c r="W39" s="45"/>
      <c r="X39" s="47"/>
      <c r="Y39" s="43">
        <f t="shared" ref="Y39:AS39" si="1">SUM(Y18:Y37)</f>
        <v>7</v>
      </c>
      <c r="Z39" s="43">
        <f t="shared" si="1"/>
        <v>6</v>
      </c>
      <c r="AA39" s="43">
        <f t="shared" si="1"/>
        <v>3</v>
      </c>
      <c r="AB39" s="43">
        <f t="shared" si="1"/>
        <v>8</v>
      </c>
      <c r="AC39" s="43">
        <f t="shared" si="1"/>
        <v>2</v>
      </c>
      <c r="AD39" s="43">
        <f t="shared" si="1"/>
        <v>2</v>
      </c>
      <c r="AE39" s="43">
        <f t="shared" si="1"/>
        <v>9</v>
      </c>
      <c r="AF39" s="43">
        <f t="shared" si="1"/>
        <v>2</v>
      </c>
      <c r="AG39" s="43">
        <f t="shared" si="1"/>
        <v>0</v>
      </c>
      <c r="AH39" s="43">
        <f t="shared" si="1"/>
        <v>6</v>
      </c>
      <c r="AI39" s="43">
        <f t="shared" si="1"/>
        <v>7</v>
      </c>
      <c r="AJ39" s="43">
        <f t="shared" si="1"/>
        <v>3</v>
      </c>
      <c r="AK39" s="43">
        <f t="shared" si="1"/>
        <v>7</v>
      </c>
      <c r="AL39" s="43">
        <f t="shared" si="1"/>
        <v>3</v>
      </c>
      <c r="AM39" s="43">
        <f t="shared" si="1"/>
        <v>5</v>
      </c>
      <c r="AN39" s="43">
        <f t="shared" si="1"/>
        <v>7</v>
      </c>
      <c r="AO39" s="43">
        <f t="shared" si="1"/>
        <v>1</v>
      </c>
      <c r="AP39" s="43">
        <f t="shared" si="1"/>
        <v>7</v>
      </c>
      <c r="AQ39" s="43">
        <f t="shared" si="1"/>
        <v>6</v>
      </c>
      <c r="AR39" s="43">
        <f t="shared" si="1"/>
        <v>6</v>
      </c>
      <c r="AS39" s="43">
        <f t="shared" si="1"/>
        <v>7</v>
      </c>
      <c r="AT39" s="45"/>
      <c r="AU39" s="47"/>
      <c r="AV39" s="43">
        <f t="shared" ref="AV39:BF39" si="2">SUM(AV18:AV37)</f>
        <v>0</v>
      </c>
      <c r="AW39" s="43">
        <f t="shared" si="2"/>
        <v>9</v>
      </c>
      <c r="AX39" s="43">
        <f t="shared" si="2"/>
        <v>6</v>
      </c>
      <c r="AY39" s="43">
        <f t="shared" si="2"/>
        <v>3</v>
      </c>
      <c r="AZ39" s="43">
        <f t="shared" si="2"/>
        <v>9</v>
      </c>
      <c r="BA39" s="43">
        <f t="shared" si="2"/>
        <v>8</v>
      </c>
      <c r="BB39" s="43">
        <f t="shared" si="2"/>
        <v>0</v>
      </c>
      <c r="BC39" s="43">
        <f t="shared" si="2"/>
        <v>0</v>
      </c>
      <c r="BD39" s="43">
        <f t="shared" si="2"/>
        <v>0</v>
      </c>
      <c r="BE39" s="43">
        <f t="shared" si="2"/>
        <v>8</v>
      </c>
      <c r="BF39" s="43">
        <f t="shared" si="2"/>
        <v>1</v>
      </c>
      <c r="BG39" s="44"/>
      <c r="BH39" s="43">
        <f t="shared" ref="BH39:BP39" si="3">SUM(BH18:BH37)</f>
        <v>8</v>
      </c>
      <c r="BI39" s="43">
        <f t="shared" si="3"/>
        <v>2</v>
      </c>
      <c r="BJ39" s="43">
        <f t="shared" si="3"/>
        <v>11</v>
      </c>
      <c r="BK39" s="43">
        <f t="shared" si="3"/>
        <v>6</v>
      </c>
      <c r="BL39" s="43">
        <f t="shared" si="3"/>
        <v>2</v>
      </c>
      <c r="BM39" s="43">
        <f t="shared" si="3"/>
        <v>3</v>
      </c>
      <c r="BN39" s="43">
        <f t="shared" si="3"/>
        <v>9</v>
      </c>
      <c r="BO39" s="43">
        <f t="shared" si="3"/>
        <v>10</v>
      </c>
      <c r="BP39" s="43">
        <f t="shared" si="3"/>
        <v>10</v>
      </c>
      <c r="BQ39" s="44"/>
    </row>
    <row r="40" spans="1:70">
      <c r="L40" s="15"/>
      <c r="M40" s="15"/>
      <c r="N40" s="15"/>
      <c r="O40" s="15"/>
    </row>
    <row r="41" spans="1:70">
      <c r="L41" s="15"/>
      <c r="M41" s="15"/>
      <c r="N41" s="15"/>
      <c r="O41" s="15"/>
    </row>
    <row r="42" spans="1:70" ht="22.8" customHeight="1">
      <c r="C42" s="76" t="s">
        <v>263</v>
      </c>
      <c r="D42" s="76">
        <f t="shared" ref="D42:AI42" si="4">COUNTIFS($C$18:$C$37,3,D$18:D$37,1)</f>
        <v>0</v>
      </c>
      <c r="E42" s="76">
        <f t="shared" si="4"/>
        <v>0</v>
      </c>
      <c r="F42" s="76">
        <f t="shared" si="4"/>
        <v>0</v>
      </c>
      <c r="G42" s="76">
        <f t="shared" si="4"/>
        <v>0</v>
      </c>
      <c r="H42" s="76">
        <f t="shared" si="4"/>
        <v>0</v>
      </c>
      <c r="I42" s="76">
        <f t="shared" si="4"/>
        <v>0</v>
      </c>
      <c r="J42" s="76">
        <f t="shared" si="4"/>
        <v>0</v>
      </c>
      <c r="K42" s="76">
        <f t="shared" si="4"/>
        <v>0</v>
      </c>
      <c r="L42" s="76">
        <f t="shared" si="4"/>
        <v>0</v>
      </c>
      <c r="M42" s="76">
        <f t="shared" si="4"/>
        <v>0</v>
      </c>
      <c r="N42" s="76">
        <f t="shared" si="4"/>
        <v>0</v>
      </c>
      <c r="O42" s="76">
        <f t="shared" si="4"/>
        <v>0</v>
      </c>
      <c r="P42" s="76">
        <f t="shared" si="4"/>
        <v>0</v>
      </c>
      <c r="Q42" s="76">
        <f t="shared" si="4"/>
        <v>0</v>
      </c>
      <c r="R42" s="76">
        <f t="shared" si="4"/>
        <v>0</v>
      </c>
      <c r="S42" s="76">
        <f t="shared" si="4"/>
        <v>0</v>
      </c>
      <c r="T42" s="76">
        <f t="shared" si="4"/>
        <v>0</v>
      </c>
      <c r="U42" s="76">
        <f t="shared" si="4"/>
        <v>0</v>
      </c>
      <c r="V42" s="76">
        <f t="shared" si="4"/>
        <v>0</v>
      </c>
      <c r="W42" s="76">
        <f t="shared" si="4"/>
        <v>0</v>
      </c>
      <c r="X42" s="76">
        <f t="shared" si="4"/>
        <v>0</v>
      </c>
      <c r="Y42" s="76">
        <f t="shared" si="4"/>
        <v>0</v>
      </c>
      <c r="Z42" s="76">
        <f t="shared" si="4"/>
        <v>0</v>
      </c>
      <c r="AA42" s="76">
        <f t="shared" si="4"/>
        <v>0</v>
      </c>
      <c r="AB42" s="76">
        <f t="shared" si="4"/>
        <v>0</v>
      </c>
      <c r="AC42" s="76">
        <f t="shared" si="4"/>
        <v>0</v>
      </c>
      <c r="AD42" s="76">
        <f t="shared" si="4"/>
        <v>0</v>
      </c>
      <c r="AE42" s="76">
        <f t="shared" si="4"/>
        <v>0</v>
      </c>
      <c r="AF42" s="76">
        <f t="shared" si="4"/>
        <v>0</v>
      </c>
      <c r="AG42" s="76">
        <f t="shared" si="4"/>
        <v>0</v>
      </c>
      <c r="AH42" s="76">
        <f t="shared" si="4"/>
        <v>0</v>
      </c>
      <c r="AI42" s="76">
        <f t="shared" si="4"/>
        <v>0</v>
      </c>
      <c r="AJ42" s="76">
        <f t="shared" ref="AJ42:BQ42" si="5">COUNTIFS($C$18:$C$37,3,AJ$18:AJ$37,1)</f>
        <v>0</v>
      </c>
      <c r="AK42" s="76">
        <f t="shared" si="5"/>
        <v>0</v>
      </c>
      <c r="AL42" s="76">
        <f t="shared" si="5"/>
        <v>0</v>
      </c>
      <c r="AM42" s="76">
        <f t="shared" si="5"/>
        <v>0</v>
      </c>
      <c r="AN42" s="76">
        <f t="shared" si="5"/>
        <v>0</v>
      </c>
      <c r="AO42" s="76">
        <f t="shared" si="5"/>
        <v>0</v>
      </c>
      <c r="AP42" s="76">
        <f t="shared" si="5"/>
        <v>0</v>
      </c>
      <c r="AQ42" s="76">
        <f t="shared" si="5"/>
        <v>0</v>
      </c>
      <c r="AR42" s="76">
        <f t="shared" si="5"/>
        <v>0</v>
      </c>
      <c r="AS42" s="76">
        <f t="shared" si="5"/>
        <v>0</v>
      </c>
      <c r="AT42" s="76">
        <f t="shared" si="5"/>
        <v>0</v>
      </c>
      <c r="AU42" s="76">
        <f t="shared" si="5"/>
        <v>0</v>
      </c>
      <c r="AV42" s="76">
        <f t="shared" si="5"/>
        <v>0</v>
      </c>
      <c r="AW42" s="76">
        <f t="shared" si="5"/>
        <v>0</v>
      </c>
      <c r="AX42" s="76">
        <f t="shared" si="5"/>
        <v>0</v>
      </c>
      <c r="AY42" s="76">
        <f t="shared" si="5"/>
        <v>0</v>
      </c>
      <c r="AZ42" s="76">
        <f t="shared" si="5"/>
        <v>0</v>
      </c>
      <c r="BA42" s="76">
        <f t="shared" si="5"/>
        <v>0</v>
      </c>
      <c r="BB42" s="76">
        <f t="shared" si="5"/>
        <v>0</v>
      </c>
      <c r="BC42" s="76">
        <f t="shared" si="5"/>
        <v>0</v>
      </c>
      <c r="BD42" s="76">
        <f t="shared" si="5"/>
        <v>0</v>
      </c>
      <c r="BE42" s="76">
        <f t="shared" si="5"/>
        <v>0</v>
      </c>
      <c r="BF42" s="76">
        <f t="shared" si="5"/>
        <v>0</v>
      </c>
      <c r="BG42" s="76">
        <f t="shared" si="5"/>
        <v>0</v>
      </c>
      <c r="BH42" s="76">
        <f t="shared" si="5"/>
        <v>0</v>
      </c>
      <c r="BI42" s="76">
        <f t="shared" si="5"/>
        <v>0</v>
      </c>
      <c r="BJ42" s="76">
        <f t="shared" si="5"/>
        <v>0</v>
      </c>
      <c r="BK42" s="76">
        <f t="shared" si="5"/>
        <v>0</v>
      </c>
      <c r="BL42" s="76">
        <f t="shared" si="5"/>
        <v>0</v>
      </c>
      <c r="BM42" s="76">
        <f t="shared" si="5"/>
        <v>0</v>
      </c>
      <c r="BN42" s="76">
        <f t="shared" si="5"/>
        <v>0</v>
      </c>
      <c r="BO42" s="76">
        <f t="shared" si="5"/>
        <v>0</v>
      </c>
      <c r="BP42" s="76">
        <f t="shared" si="5"/>
        <v>0</v>
      </c>
      <c r="BQ42" s="76">
        <f t="shared" si="5"/>
        <v>0</v>
      </c>
    </row>
    <row r="43" spans="1:70" ht="22.8" customHeight="1">
      <c r="C43" s="76" t="s">
        <v>264</v>
      </c>
      <c r="D43" s="76">
        <f t="shared" ref="D43:AI43" si="6">COUNTIFS($C$18:$C$37,4,D$18:D$37,1)</f>
        <v>0</v>
      </c>
      <c r="E43" s="76">
        <f t="shared" si="6"/>
        <v>0</v>
      </c>
      <c r="F43" s="76">
        <f t="shared" si="6"/>
        <v>0</v>
      </c>
      <c r="G43" s="76">
        <f t="shared" si="6"/>
        <v>0</v>
      </c>
      <c r="H43" s="76">
        <f t="shared" si="6"/>
        <v>1</v>
      </c>
      <c r="I43" s="76">
        <f t="shared" si="6"/>
        <v>0</v>
      </c>
      <c r="J43" s="76">
        <f t="shared" si="6"/>
        <v>0</v>
      </c>
      <c r="K43" s="76">
        <f t="shared" si="6"/>
        <v>0</v>
      </c>
      <c r="L43" s="76">
        <f t="shared" si="6"/>
        <v>1</v>
      </c>
      <c r="M43" s="76">
        <f t="shared" si="6"/>
        <v>0</v>
      </c>
      <c r="N43" s="76">
        <f t="shared" si="6"/>
        <v>0</v>
      </c>
      <c r="O43" s="76">
        <f t="shared" si="6"/>
        <v>0</v>
      </c>
      <c r="P43" s="76">
        <f t="shared" si="6"/>
        <v>0</v>
      </c>
      <c r="Q43" s="76">
        <f t="shared" si="6"/>
        <v>0</v>
      </c>
      <c r="R43" s="76">
        <f t="shared" si="6"/>
        <v>0</v>
      </c>
      <c r="S43" s="76">
        <f t="shared" si="6"/>
        <v>0</v>
      </c>
      <c r="T43" s="76">
        <f t="shared" si="6"/>
        <v>0</v>
      </c>
      <c r="U43" s="76">
        <f t="shared" si="6"/>
        <v>0</v>
      </c>
      <c r="V43" s="76">
        <f t="shared" si="6"/>
        <v>0</v>
      </c>
      <c r="W43" s="76">
        <f t="shared" si="6"/>
        <v>0</v>
      </c>
      <c r="X43" s="76">
        <f t="shared" si="6"/>
        <v>0</v>
      </c>
      <c r="Y43" s="76">
        <f t="shared" si="6"/>
        <v>1</v>
      </c>
      <c r="Z43" s="76">
        <f t="shared" si="6"/>
        <v>0</v>
      </c>
      <c r="AA43" s="76">
        <f t="shared" si="6"/>
        <v>1</v>
      </c>
      <c r="AB43" s="76">
        <f t="shared" si="6"/>
        <v>0</v>
      </c>
      <c r="AC43" s="76">
        <f t="shared" si="6"/>
        <v>0</v>
      </c>
      <c r="AD43" s="76">
        <f t="shared" si="6"/>
        <v>0</v>
      </c>
      <c r="AE43" s="76">
        <f t="shared" si="6"/>
        <v>0</v>
      </c>
      <c r="AF43" s="76">
        <f t="shared" si="6"/>
        <v>1</v>
      </c>
      <c r="AG43" s="76">
        <f t="shared" si="6"/>
        <v>0</v>
      </c>
      <c r="AH43" s="76">
        <f t="shared" si="6"/>
        <v>1</v>
      </c>
      <c r="AI43" s="76">
        <f t="shared" si="6"/>
        <v>0</v>
      </c>
      <c r="AJ43" s="76">
        <f t="shared" ref="AJ43:BQ43" si="7">COUNTIFS($C$18:$C$37,4,AJ$18:AJ$37,1)</f>
        <v>1</v>
      </c>
      <c r="AK43" s="76">
        <f t="shared" si="7"/>
        <v>0</v>
      </c>
      <c r="AL43" s="76">
        <f t="shared" si="7"/>
        <v>0</v>
      </c>
      <c r="AM43" s="76">
        <f t="shared" si="7"/>
        <v>1</v>
      </c>
      <c r="AN43" s="76">
        <f t="shared" si="7"/>
        <v>0</v>
      </c>
      <c r="AO43" s="76">
        <f t="shared" si="7"/>
        <v>0</v>
      </c>
      <c r="AP43" s="76">
        <f t="shared" si="7"/>
        <v>1</v>
      </c>
      <c r="AQ43" s="76">
        <f t="shared" si="7"/>
        <v>0</v>
      </c>
      <c r="AR43" s="76">
        <f t="shared" si="7"/>
        <v>1</v>
      </c>
      <c r="AS43" s="76">
        <f t="shared" si="7"/>
        <v>0</v>
      </c>
      <c r="AT43" s="76">
        <f t="shared" si="7"/>
        <v>0</v>
      </c>
      <c r="AU43" s="76">
        <f t="shared" si="7"/>
        <v>0</v>
      </c>
      <c r="AV43" s="76">
        <f t="shared" si="7"/>
        <v>0</v>
      </c>
      <c r="AW43" s="76">
        <f t="shared" si="7"/>
        <v>1</v>
      </c>
      <c r="AX43" s="76">
        <f t="shared" si="7"/>
        <v>1</v>
      </c>
      <c r="AY43" s="76">
        <f t="shared" si="7"/>
        <v>1</v>
      </c>
      <c r="AZ43" s="76">
        <f t="shared" si="7"/>
        <v>1</v>
      </c>
      <c r="BA43" s="76">
        <f t="shared" si="7"/>
        <v>1</v>
      </c>
      <c r="BB43" s="76">
        <f t="shared" si="7"/>
        <v>0</v>
      </c>
      <c r="BC43" s="76">
        <f t="shared" si="7"/>
        <v>0</v>
      </c>
      <c r="BD43" s="76">
        <f t="shared" si="7"/>
        <v>0</v>
      </c>
      <c r="BE43" s="76">
        <f t="shared" si="7"/>
        <v>1</v>
      </c>
      <c r="BF43" s="76">
        <f t="shared" si="7"/>
        <v>1</v>
      </c>
      <c r="BG43" s="76">
        <f t="shared" si="7"/>
        <v>0</v>
      </c>
      <c r="BH43" s="76">
        <f t="shared" si="7"/>
        <v>1</v>
      </c>
      <c r="BI43" s="76">
        <f t="shared" si="7"/>
        <v>0</v>
      </c>
      <c r="BJ43" s="76">
        <f t="shared" si="7"/>
        <v>1</v>
      </c>
      <c r="BK43" s="76">
        <f t="shared" si="7"/>
        <v>1</v>
      </c>
      <c r="BL43" s="76">
        <f t="shared" si="7"/>
        <v>1</v>
      </c>
      <c r="BM43" s="76">
        <f t="shared" si="7"/>
        <v>0</v>
      </c>
      <c r="BN43" s="76">
        <f t="shared" si="7"/>
        <v>0</v>
      </c>
      <c r="BO43" s="76">
        <f t="shared" si="7"/>
        <v>1</v>
      </c>
      <c r="BP43" s="76">
        <f t="shared" si="7"/>
        <v>1</v>
      </c>
      <c r="BQ43" s="76">
        <f t="shared" si="7"/>
        <v>0</v>
      </c>
    </row>
    <row r="44" spans="1:70" ht="22.8" customHeight="1">
      <c r="C44" s="76" t="s">
        <v>265</v>
      </c>
      <c r="D44" s="76">
        <f t="shared" ref="D44:AI44" si="8">COUNTIFS($C$18:$C$37,5,D$18:D$37,1)</f>
        <v>0</v>
      </c>
      <c r="E44" s="76">
        <f t="shared" si="8"/>
        <v>0</v>
      </c>
      <c r="F44" s="76">
        <f t="shared" si="8"/>
        <v>1</v>
      </c>
      <c r="G44" s="76">
        <f t="shared" si="8"/>
        <v>0</v>
      </c>
      <c r="H44" s="76">
        <f t="shared" si="8"/>
        <v>2</v>
      </c>
      <c r="I44" s="76">
        <f t="shared" si="8"/>
        <v>1</v>
      </c>
      <c r="J44" s="76">
        <f t="shared" si="8"/>
        <v>2</v>
      </c>
      <c r="K44" s="76">
        <f t="shared" si="8"/>
        <v>0</v>
      </c>
      <c r="L44" s="76">
        <f t="shared" si="8"/>
        <v>2</v>
      </c>
      <c r="M44" s="76">
        <f t="shared" si="8"/>
        <v>0</v>
      </c>
      <c r="N44" s="76">
        <f t="shared" si="8"/>
        <v>4</v>
      </c>
      <c r="O44" s="76">
        <f t="shared" si="8"/>
        <v>0</v>
      </c>
      <c r="P44" s="76">
        <f t="shared" si="8"/>
        <v>0</v>
      </c>
      <c r="Q44" s="76">
        <f t="shared" si="8"/>
        <v>0</v>
      </c>
      <c r="R44" s="76">
        <f t="shared" si="8"/>
        <v>3</v>
      </c>
      <c r="S44" s="76">
        <f t="shared" si="8"/>
        <v>1</v>
      </c>
      <c r="T44" s="76">
        <f t="shared" si="8"/>
        <v>2</v>
      </c>
      <c r="U44" s="76">
        <f t="shared" si="8"/>
        <v>1</v>
      </c>
      <c r="V44" s="76">
        <f t="shared" si="8"/>
        <v>0</v>
      </c>
      <c r="W44" s="76">
        <f t="shared" si="8"/>
        <v>0</v>
      </c>
      <c r="X44" s="76">
        <f t="shared" si="8"/>
        <v>0</v>
      </c>
      <c r="Y44" s="76">
        <f t="shared" si="8"/>
        <v>3</v>
      </c>
      <c r="Z44" s="76">
        <f t="shared" si="8"/>
        <v>4</v>
      </c>
      <c r="AA44" s="76">
        <f t="shared" si="8"/>
        <v>1</v>
      </c>
      <c r="AB44" s="76">
        <f t="shared" si="8"/>
        <v>5</v>
      </c>
      <c r="AC44" s="76">
        <f t="shared" si="8"/>
        <v>1</v>
      </c>
      <c r="AD44" s="76">
        <f t="shared" si="8"/>
        <v>2</v>
      </c>
      <c r="AE44" s="76">
        <f t="shared" si="8"/>
        <v>4</v>
      </c>
      <c r="AF44" s="76">
        <f t="shared" si="8"/>
        <v>1</v>
      </c>
      <c r="AG44" s="76">
        <f t="shared" si="8"/>
        <v>0</v>
      </c>
      <c r="AH44" s="76">
        <f t="shared" si="8"/>
        <v>1</v>
      </c>
      <c r="AI44" s="76">
        <f t="shared" si="8"/>
        <v>6</v>
      </c>
      <c r="AJ44" s="76">
        <f t="shared" ref="AJ44:BQ44" si="9">COUNTIFS($C$18:$C$37,5,AJ$18:AJ$37,1)</f>
        <v>2</v>
      </c>
      <c r="AK44" s="76">
        <f t="shared" si="9"/>
        <v>3</v>
      </c>
      <c r="AL44" s="76">
        <f t="shared" si="9"/>
        <v>2</v>
      </c>
      <c r="AM44" s="76">
        <f t="shared" si="9"/>
        <v>3</v>
      </c>
      <c r="AN44" s="76">
        <f t="shared" si="9"/>
        <v>3</v>
      </c>
      <c r="AO44" s="76">
        <f t="shared" si="9"/>
        <v>1</v>
      </c>
      <c r="AP44" s="76">
        <f t="shared" si="9"/>
        <v>4</v>
      </c>
      <c r="AQ44" s="76">
        <f t="shared" si="9"/>
        <v>3</v>
      </c>
      <c r="AR44" s="76">
        <f t="shared" si="9"/>
        <v>3</v>
      </c>
      <c r="AS44" s="76">
        <f t="shared" si="9"/>
        <v>4</v>
      </c>
      <c r="AT44" s="76">
        <f t="shared" si="9"/>
        <v>0</v>
      </c>
      <c r="AU44" s="76">
        <f t="shared" si="9"/>
        <v>0</v>
      </c>
      <c r="AV44" s="76">
        <f t="shared" si="9"/>
        <v>0</v>
      </c>
      <c r="AW44" s="76">
        <f t="shared" si="9"/>
        <v>6</v>
      </c>
      <c r="AX44" s="76">
        <f t="shared" si="9"/>
        <v>3</v>
      </c>
      <c r="AY44" s="76">
        <f t="shared" si="9"/>
        <v>2</v>
      </c>
      <c r="AZ44" s="76">
        <f t="shared" si="9"/>
        <v>4</v>
      </c>
      <c r="BA44" s="76">
        <f t="shared" si="9"/>
        <v>5</v>
      </c>
      <c r="BB44" s="76">
        <f t="shared" si="9"/>
        <v>0</v>
      </c>
      <c r="BC44" s="76">
        <f t="shared" si="9"/>
        <v>0</v>
      </c>
      <c r="BD44" s="76">
        <f t="shared" si="9"/>
        <v>0</v>
      </c>
      <c r="BE44" s="76">
        <f t="shared" si="9"/>
        <v>3</v>
      </c>
      <c r="BF44" s="76">
        <f t="shared" si="9"/>
        <v>0</v>
      </c>
      <c r="BG44" s="76">
        <f t="shared" si="9"/>
        <v>0</v>
      </c>
      <c r="BH44" s="76">
        <f t="shared" si="9"/>
        <v>4</v>
      </c>
      <c r="BI44" s="76">
        <f t="shared" si="9"/>
        <v>1</v>
      </c>
      <c r="BJ44" s="76">
        <f t="shared" si="9"/>
        <v>6</v>
      </c>
      <c r="BK44" s="76">
        <f t="shared" si="9"/>
        <v>3</v>
      </c>
      <c r="BL44" s="76">
        <f t="shared" si="9"/>
        <v>0</v>
      </c>
      <c r="BM44" s="76">
        <f t="shared" si="9"/>
        <v>1</v>
      </c>
      <c r="BN44" s="76">
        <f t="shared" si="9"/>
        <v>5</v>
      </c>
      <c r="BO44" s="76">
        <f t="shared" si="9"/>
        <v>4</v>
      </c>
      <c r="BP44" s="76">
        <f t="shared" si="9"/>
        <v>5</v>
      </c>
      <c r="BQ44" s="76">
        <f t="shared" si="9"/>
        <v>0</v>
      </c>
    </row>
    <row r="45" spans="1:70" ht="22.8" customHeight="1">
      <c r="C45" s="76" t="s">
        <v>267</v>
      </c>
      <c r="D45" s="76">
        <f t="shared" ref="D45:AI45" si="10">COUNTIFS($C$18:$C$37,6,D$18:D$37,1)</f>
        <v>0</v>
      </c>
      <c r="E45" s="76">
        <f t="shared" si="10"/>
        <v>0</v>
      </c>
      <c r="F45" s="76">
        <f t="shared" si="10"/>
        <v>1</v>
      </c>
      <c r="G45" s="76">
        <f t="shared" si="10"/>
        <v>0</v>
      </c>
      <c r="H45" s="76">
        <f t="shared" si="10"/>
        <v>1</v>
      </c>
      <c r="I45" s="76">
        <f t="shared" si="10"/>
        <v>0</v>
      </c>
      <c r="J45" s="76">
        <f t="shared" si="10"/>
        <v>1</v>
      </c>
      <c r="K45" s="76">
        <f t="shared" si="10"/>
        <v>0</v>
      </c>
      <c r="L45" s="76">
        <f t="shared" si="10"/>
        <v>0</v>
      </c>
      <c r="M45" s="76">
        <f t="shared" si="10"/>
        <v>1</v>
      </c>
      <c r="N45" s="76">
        <f t="shared" si="10"/>
        <v>4</v>
      </c>
      <c r="O45" s="76">
        <f t="shared" si="10"/>
        <v>0</v>
      </c>
      <c r="P45" s="76">
        <f t="shared" si="10"/>
        <v>0</v>
      </c>
      <c r="Q45" s="76">
        <f t="shared" si="10"/>
        <v>0</v>
      </c>
      <c r="R45" s="76">
        <f t="shared" si="10"/>
        <v>1</v>
      </c>
      <c r="S45" s="76">
        <f t="shared" si="10"/>
        <v>1</v>
      </c>
      <c r="T45" s="76">
        <f t="shared" si="10"/>
        <v>4</v>
      </c>
      <c r="U45" s="76">
        <f t="shared" si="10"/>
        <v>2</v>
      </c>
      <c r="V45" s="76">
        <f t="shared" si="10"/>
        <v>0</v>
      </c>
      <c r="W45" s="76">
        <f t="shared" si="10"/>
        <v>0</v>
      </c>
      <c r="X45" s="76">
        <f t="shared" si="10"/>
        <v>0</v>
      </c>
      <c r="Y45" s="76">
        <f t="shared" si="10"/>
        <v>3</v>
      </c>
      <c r="Z45" s="76">
        <f t="shared" si="10"/>
        <v>2</v>
      </c>
      <c r="AA45" s="76">
        <f t="shared" si="10"/>
        <v>1</v>
      </c>
      <c r="AB45" s="76">
        <f t="shared" si="10"/>
        <v>3</v>
      </c>
      <c r="AC45" s="76">
        <f t="shared" si="10"/>
        <v>1</v>
      </c>
      <c r="AD45" s="76">
        <f t="shared" si="10"/>
        <v>0</v>
      </c>
      <c r="AE45" s="76">
        <f t="shared" si="10"/>
        <v>5</v>
      </c>
      <c r="AF45" s="76">
        <f t="shared" si="10"/>
        <v>0</v>
      </c>
      <c r="AG45" s="76">
        <f t="shared" si="10"/>
        <v>0</v>
      </c>
      <c r="AH45" s="76">
        <f t="shared" si="10"/>
        <v>4</v>
      </c>
      <c r="AI45" s="76">
        <f t="shared" si="10"/>
        <v>1</v>
      </c>
      <c r="AJ45" s="76">
        <f t="shared" ref="AJ45:BQ45" si="11">COUNTIFS($C$18:$C$37,6,AJ$18:AJ$37,1)</f>
        <v>0</v>
      </c>
      <c r="AK45" s="76">
        <f t="shared" si="11"/>
        <v>4</v>
      </c>
      <c r="AL45" s="76">
        <f t="shared" si="11"/>
        <v>1</v>
      </c>
      <c r="AM45" s="76">
        <f t="shared" si="11"/>
        <v>1</v>
      </c>
      <c r="AN45" s="76">
        <f t="shared" si="11"/>
        <v>4</v>
      </c>
      <c r="AO45" s="76">
        <f t="shared" si="11"/>
        <v>0</v>
      </c>
      <c r="AP45" s="76">
        <f t="shared" si="11"/>
        <v>2</v>
      </c>
      <c r="AQ45" s="76">
        <f t="shared" si="11"/>
        <v>3</v>
      </c>
      <c r="AR45" s="76">
        <f t="shared" si="11"/>
        <v>2</v>
      </c>
      <c r="AS45" s="76">
        <f t="shared" si="11"/>
        <v>3</v>
      </c>
      <c r="AT45" s="76">
        <f t="shared" si="11"/>
        <v>0</v>
      </c>
      <c r="AU45" s="76">
        <f t="shared" si="11"/>
        <v>0</v>
      </c>
      <c r="AV45" s="76">
        <f t="shared" si="11"/>
        <v>0</v>
      </c>
      <c r="AW45" s="76">
        <f t="shared" si="11"/>
        <v>2</v>
      </c>
      <c r="AX45" s="76">
        <f t="shared" si="11"/>
        <v>2</v>
      </c>
      <c r="AY45" s="76">
        <f t="shared" si="11"/>
        <v>0</v>
      </c>
      <c r="AZ45" s="76">
        <f t="shared" si="11"/>
        <v>4</v>
      </c>
      <c r="BA45" s="76">
        <f t="shared" si="11"/>
        <v>2</v>
      </c>
      <c r="BB45" s="76">
        <f t="shared" si="11"/>
        <v>0</v>
      </c>
      <c r="BC45" s="76">
        <f t="shared" si="11"/>
        <v>0</v>
      </c>
      <c r="BD45" s="76">
        <f t="shared" si="11"/>
        <v>0</v>
      </c>
      <c r="BE45" s="76">
        <f t="shared" si="11"/>
        <v>4</v>
      </c>
      <c r="BF45" s="76">
        <f t="shared" si="11"/>
        <v>0</v>
      </c>
      <c r="BG45" s="76">
        <f t="shared" si="11"/>
        <v>0</v>
      </c>
      <c r="BH45" s="76">
        <f t="shared" si="11"/>
        <v>3</v>
      </c>
      <c r="BI45" s="76">
        <f t="shared" si="11"/>
        <v>1</v>
      </c>
      <c r="BJ45" s="76">
        <f t="shared" si="11"/>
        <v>4</v>
      </c>
      <c r="BK45" s="76">
        <f t="shared" si="11"/>
        <v>2</v>
      </c>
      <c r="BL45" s="76">
        <f t="shared" si="11"/>
        <v>1</v>
      </c>
      <c r="BM45" s="76">
        <f t="shared" si="11"/>
        <v>2</v>
      </c>
      <c r="BN45" s="76">
        <f t="shared" si="11"/>
        <v>4</v>
      </c>
      <c r="BO45" s="76">
        <f t="shared" si="11"/>
        <v>5</v>
      </c>
      <c r="BP45" s="76">
        <f t="shared" si="11"/>
        <v>4</v>
      </c>
      <c r="BQ45" s="76">
        <f t="shared" si="11"/>
        <v>0</v>
      </c>
    </row>
    <row r="46" spans="1:70">
      <c r="L46" s="15"/>
      <c r="M46" s="15"/>
      <c r="N46" s="15"/>
      <c r="O46" s="15"/>
    </row>
    <row r="47" spans="1:70">
      <c r="L47" s="15"/>
      <c r="M47" s="15"/>
      <c r="N47" s="15"/>
      <c r="O47" s="15"/>
    </row>
  </sheetData>
  <autoFilter ref="A17:BR37"/>
  <mergeCells count="78">
    <mergeCell ref="X13:X15"/>
    <mergeCell ref="AU13:AU15"/>
    <mergeCell ref="A12:A16"/>
    <mergeCell ref="B12:B16"/>
    <mergeCell ref="C12:C16"/>
    <mergeCell ref="A11:C11"/>
    <mergeCell ref="Y11:AT11"/>
    <mergeCell ref="D11:W11"/>
    <mergeCell ref="AV11:BQ11"/>
    <mergeCell ref="AV12:BG12"/>
    <mergeCell ref="BH12:BQ12"/>
    <mergeCell ref="D12:Q12"/>
    <mergeCell ref="R12:W12"/>
    <mergeCell ref="Y12:Z12"/>
    <mergeCell ref="AA12:AC12"/>
    <mergeCell ref="AD12:AF12"/>
    <mergeCell ref="AG12:AI12"/>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39:C39"/>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5"/>
  <dataValidations count="4">
    <dataValidation imeMode="disabled" allowBlank="1" showInputMessage="1" showErrorMessage="1" sqref="R33:V37 Y33:AS37 AV33:BF37 R18:V30 Y18:AS30 AV18:BF30 BH18:BP30 C32:C37 D33:O37 BH33:BP37 A18:A30 A32:A37 C18:O30"/>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8 WVJ38 WLN38 WBR38 VRV38 VHZ38 UYD38 UOH38 UEL38 TUP38 TKT38 TAX38 SRB38 SHF38 RXJ38 RNN38 RDR38 QTV38 QJZ38 QAD38 PQH38 PGL38 OWP38 OMT38 OCX38 NTB38 NJF38 MZJ38 MPN38 MFR38 LVV38 LLZ38 LCD38 KSH38 KIL38 JYP38 JOT38 JEX38 IVB38 ILF38 IBJ38 HRN38 HHR38 GXV38 GNZ38 GED38 FUH38 FKL38 FAP38 EQT38 EGX38 DXB38 DNF38 DDJ38 CTN38 CJR38 BZV38 BPZ38 BGD38 AWH38 AML38 ACP38 ST38 IX38 BC38 WWD38 WMH38 WCL38 VSP38 VIT38 UYX38 UPB38 UFF38 TVJ38 TLN38 TBR38 SRV38 SHZ38 RYD38 ROH38 REL38 QUP38 QKT38 QAX38 PRB38 PHF38 OXJ38 ONN38 ODR38 NTV38 NJZ38 NAD38 MQH38 MGL38 LWP38 LMT38 LCX38 KTB38 KJF38 JZJ38 JPN38 JFR38 IVV38 ILZ38 ICD38 HSH38 HIL38 GYP38 GOT38 GEX38 FVB38 FLF38 FBJ38 ERN38 EHR38 DXV38 DNZ38 DED38 CUH38 CKL38 CAP38 BQT38 BGX38 AXB38 ANF38 ADJ38 TN38 JR38 WWL38 WMP38 WCT38 VSX38 VJB38 UZF38 UPJ38 UFN38 TVR38 TLV38 TBZ38 SSD38 SIH38 RYL38 ROP38 RET38 QUX38 QLB38 QBF38 PRJ38 PHN38 OXR38 ONV38 ODZ38 NUD38 NKH38 NAL38 MQP38 MGT38 LWX38 LNB38 LDF38 KTJ38 KJN38 JZR38 JPV38 JFZ38 IWD38 IMH38 ICL38 HSP38 HIT38 GYX38 GPB38 GFF38 FVJ38 FLN38 FBR38 ERV38 EHZ38 DYD38 DOH38 DEL38 CUP38 CKT38 CAX38 BRB38 BHF38 AXJ38 ANN38 ADR38 TV38 JZ38 WWJ38 WMN38 WCR38 VSV38 VIZ38 UZD38 UPH38 UFL38 TVP38 TLT38 TBX38 SSB38 SIF38 RYJ38 RON38 RER38 QUV38 QKZ38 QBD38 PRH38 PHL38 OXP38 ONT38 ODX38 NUB38 NKF38 NAJ38 MQN38 MGR38 LWV38 LMZ38 LDD38 KTH38 KJL38 JZP38 JPT38 JFX38 IWB38 IMF38 ICJ38 HSN38 HIR38 GYV38 GOZ38 GFD38 FVH38 FLL38 FBP38 ERT38 EHX38 DYB38 DOF38 DEJ38 CUN38 CKR38 CAV38 BQZ38 BHD38 AXH38 ANL38 ADP38 TT38 JX38 WWH38 WML38 WCP38 VST38 VIX38 UZB38 UPF38 UFJ38 TVN38 TLR38 TBV38 SRZ38 SID38 RYH38 ROL38 REP38 QUT38 QKX38 QBB38 PRF38 PHJ38 OXN38 ONR38 ODV38 NTZ38 NKD38 NAH38 MQL38 MGP38 LWT38 LMX38 LDB38 KTF38 KJJ38 JZN38 JPR38 JFV38 IVZ38 IMD38 ICH38 HSL38 HIP38 GYT38 GOX38 GFB38 FVF38 FLJ38 FBN38 ERR38 EHV38 DXZ38 DOD38 DEH38 CUL38 CKP38 CAT38 BQX38 BHB38 AXF38 ANJ38 ADN38 TR38 JV38 WWF38 WMJ38 WCN38 VSR38 VIV38 UYZ38 UPD38 UFH38 TVL38 TLP38 TBT38 SRX38 SIB38 RYF38 ROJ38 REN38 QUR38 QKV38 QAZ38 PRD38 PHH38 OXL38 ONP38 ODT38 NTX38 NKB38 NAF38 MQJ38 MGN38 LWR38 LMV38 LCZ38 KTD38 KJH38 JZL38 JPP38 JFT38 IVX38 IMB38 ICF38 HSJ38 HIN38 GYR38 GOV38 GEZ38 FVD38 FLH38 FBL38 ERP38 EHT38 DXX38 DOB38 DEF38 CUJ38 CKN38 CAR38 BQV38 BGZ38 AXD38 ANH38 ADL38 TP38 JT38 WVX38 WMB38 WCF38 VSJ38 VIN38 UYR38 UOV38 UEZ38 TVD38 TLH38 TBL38 SRP38 SHT38 RXX38 ROB38 REF38 QUJ38 QKN38 QAR38 PQV38 PGZ38 OXD38 ONH38 ODL38 NTP38 NJT38 MZX38 MQB38 MGF38 LWJ38 LMN38 LCR38 KSV38 KIZ38 JZD38 JPH38 JFL38 IVP38 ILT38 IBX38 HSB38 HIF38 GYJ38 GON38 GER38 FUV38 FKZ38 FBD38 ERH38 EHL38 DXP38 DNT38 DDX38 CUB38 CKF38 CAJ38 BQN38 BGR38 AWV38 AMZ38 ADD38 TH38 JL38 WWB38 WMF38 WCJ38 VSN38 VIR38 UYV38 UOZ38 UFD38 TVH38 TLL38 TBP38 SRT38 SHX38 RYB38 ROF38 REJ38 QUN38 QKR38 QAV38 PQZ38 PHD38 OXH38 ONL38 ODP38 NTT38 NJX38 NAB38 MQF38 MGJ38 LWN38 LMR38 LCV38 KSZ38 KJD38 JZH38 JPL38 JFP38 IVT38 ILX38 ICB38 HSF38 HIJ38 GYN38 GOR38 GEV38 FUZ38 FLD38 FBH38 ERL38 EHP38 DXT38 DNX38 DEB38 CUF38 CKJ38 CAN38 BQR38 BGV38 AWZ38 AND38 ADH38 TL38 JP38 WVZ38 WMD38 WCH38 VSL38 VIP38 UYT38 UOX38 UFB38 TVF38 TLJ38 TBN38 SRR38 SHV38 RXZ38 ROD38 REH38 QUL38 QKP38 QAT38 PQX38 PHB38 OXF38 ONJ38 ODN38 NTR38 NJV38 MZZ38 MQD38 MGH38 LWL38 LMP38 LCT38 KSX38 KJB38 JZF38 JPJ38 JFN38 IVR38 ILV38 IBZ38 HSD38 HIH38 GYL38 GOP38 GET38 FUX38 FLB38 FBF38 ERJ38 EHN38 DXR38 DNV38 DDZ38 CUD38 CKH38 CAL38 BQP38 BGT38 AWX38 ANB38 ADF38 TJ38 JN38 BQ38:BR38 WVV38 WLZ38 WCD38 VSH38 VIL38 UYP38 UOT38 UEX38 TVB38 TLF38 TBJ38 SRN38 SHR38 RXV38 RNZ38 RED38 QUH38 QKL38 QAP38 PQT38 PGX38 OXB38 ONF38 ODJ38 NTN38 NJR38 MZV38 MPZ38 MGD38 LWH38 LML38 LCP38 KST38 KIX38 JZB38 JPF38 JFJ38 IVN38 ILR38 IBV38 HRZ38 HID38 GYH38 GOL38 GEP38 FUT38 FKX38 FBB38 ERF38 EHJ38 DXN38 DNR38 DDV38 CTZ38 CKD38 CAH38 BQL38 BGP38 AWT38 AMX38 ADB38 TF38 JJ38 BO38 WVT38 WLX38 WCB38 VSF38 VIJ38 UYN38 UOR38 UEV38 TUZ38 TLD38 TBH38 SRL38 SHP38 RXT38 RNX38 REB38 QUF38 QKJ38 QAN38 PQR38 PGV38 OWZ38 OND38 ODH38 NTL38 NJP38 MZT38 MPX38 MGB38 LWF38 LMJ38 LCN38 KSR38 KIV38 JYZ38 JPD38 JFH38 IVL38 ILP38 IBT38 HRX38 HIB38 GYF38 GOJ38 GEN38 FUR38 FKV38 FAZ38 ERD38 EHH38 DXL38 DNP38 DDT38 CTX38 CKB38 CAF38 BQJ38 BGN38 AWR38 AMV38 ACZ38 TD38 JH38 BM38 WVR38 WLV38 WBZ38 VSD38 VIH38 UYL38 UOP38 UET38 TUX38 TLB38 TBF38 SRJ38 SHN38 RXR38 RNV38 RDZ38 QUD38 QKH38 QAL38 PQP38 PGT38 OWX38 ONB38 ODF38 NTJ38 NJN38 MZR38 MPV38 MFZ38 LWD38 LMH38 LCL38 KSP38 KIT38 JYX38 JPB38 JFF38 IVJ38 ILN38 IBR38 HRV38 HHZ38 GYD38 GOH38 GEL38 FUP38 FKT38 FAX38 ERB38 EHF38 DXJ38 DNN38 DDR38 CTV38 CJZ38 CAD38 BQH38 BGL38 AWP38 AMT38 ACX38 TB38 JF38 BK38 WVP38 WLT38 WBX38 VSB38 VIF38 UYJ38 UON38 UER38 TUV38 TKZ38 TBD38 SRH38 SHL38 RXP38 RNT38 RDX38 QUB38 QKF38 QAJ38 PQN38 PGR38 OWV38 OMZ38 ODD38 NTH38 NJL38 MZP38 MPT38 MFX38 LWB38 LMF38 LCJ38 KSN38 KIR38 JYV38 JOZ38 JFD38 IVH38 ILL38 IBP38 HRT38 HHX38 GYB38 GOF38 GEJ38 FUN38 FKR38 FAV38 EQZ38 EHD38 DXH38 DNL38 DDP38 CTT38 CJX38 CAB38 BQF38 BGJ38 AWN38 AMR38 ACV38 SZ38 JD38 BI38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BG38 WVL38 WLP38 WBT38 VRX38 VIB38 UYF38 UOJ38 UEN38 TUR38 TKV38 TAZ38 SRD38 SHH38 RXL38 RNP38 RDT38 QTX38 QKB38 QAF38 PQJ38 PGN38 OWR38 OMV38 OCZ38 NTD38 NJH38 MZL38 MPP38 MFT38 LVX38 LMB38 LCF38 KSJ38 KIN38 JYR38 JOV38 JEZ38 IVD38 ILH38 IBL38 HRP38 HHT38 GXX38 GOB38 GEF38 FUJ38 FKN38 FAR38 EQV38 EGZ38 DXD38 DNH38 DDL38 CTP38 CJT38 BZX38 BQB38 BGF38 AWJ38 AMN38 ACR38 SV38 IZ38 BE38 WWN38 WMR38 WCV38 VSZ38 VJD38 UZH38 UPL38 UFP38 TVT38 TLX38 TCB38 SSF38 SIJ38 RYN38 ROR38 REV38 QUZ38 QLD38 QBH38 PRL38 PHP38 OXT38 ONX38 OEB38 NUF38 NKJ38 NAN38 MQR38 MGV38 LWZ38 LND38 LDH38 KTL38 KJP38 JZT38 JPX38 JGB38 IWF38 IMJ38 ICN38 HSR38 HIV38 GYZ38 GPD38 GFH38 FVL38 FLP38 FBT38 ERX38 EIB38 DYF38 DOJ38 DEN38 CUR38 CKV38 CAZ38 BRD38 BHH38 AXL38 ANP38 ADT38 TX38 KB38 WVH38 WLL38 WBP38 VRT38 VHX38 UYB38 UOF38 UEJ38 TUN38 TKR38 TAV38 SQZ38 SHD38 RXH38 RNL38 RDP38 QTT38 QJX38 QAB38 PQF38 PGJ38 OWN38 OMR38 OCV38 NSZ38 NJD38 MZH38 MPL38 MFP38 LVT38 LLX38 LCB38 KSF38 KIJ38 JYN38 JOR38 JEV38 IUZ38 ILD38 IBH38 HRL38 HHP38 GXT38 GNX38 GEB38 FUF38 FKJ38 FAN38 EQR38 EGV38 DWZ38 DND38 DDH38 CTL38 CJP38 BZT38 BPX38 BGB38 AWF38 AMJ38 ACN38 SR38 BA38">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8:IT38 WTW38:WTX38 WKA38:WKB38 WAE38:WAF38 VQI38:VQJ38 VGM38:VGN38 UWQ38:UWR38 UMU38:UMV38 UCY38:UCZ38 TTC38:TTD38 TJG38:TJH38 SZK38:SZL38 SPO38:SPP38 SFS38:SFT38 RVW38:RVX38 RMA38:RMB38 RCE38:RCF38 QSI38:QSJ38 QIM38:QIN38 PYQ38:PYR38 POU38:POV38 PEY38:PEZ38 OVC38:OVD38 OLG38:OLH38 OBK38:OBL38 NRO38:NRP38 NHS38:NHT38 MXW38:MXX38 MOA38:MOB38 MEE38:MEF38 LUI38:LUJ38 LKM38:LKN38 LAQ38:LAR38 KQU38:KQV38 KGY38:KGZ38 JXC38:JXD38 JNG38:JNH38 JDK38:JDL38 ITO38:ITP38 IJS38:IJT38 HZW38:HZX38 HQA38:HQB38 HGE38:HGF38 GWI38:GWJ38 GMM38:GMN38 GCQ38:GCR38 FSU38:FSV38 FIY38:FIZ38 EZC38:EZD38 EPG38:EPH38 EFK38:EFL38 DVO38:DVP38 DLS38:DLT38 DBW38:DBX38 CSA38:CSB38 CIE38:CIF38 BYI38:BYJ38 BOM38:BON38 BEQ38:BER38 AUU38:AUV38 AKY38:AKZ38 ABC38:ABD38 RG38:RH38 HK38:HL38 WTK38:WTN38 WJO38:WJR38 VZS38:VZV38 VPW38:VPZ38 VGA38:VGD38 UWE38:UWH38 UMI38:UML38 UCM38:UCP38 TSQ38:TST38 TIU38:TIX38 SYY38:SZB38 SPC38:SPF38 SFG38:SFJ38 RVK38:RVN38 RLO38:RLR38 RBS38:RBV38 QRW38:QRZ38 QIA38:QID38 PYE38:PYH38 POI38:POL38 PEM38:PEP38 OUQ38:OUT38 OKU38:OKX38 OAY38:OBB38 NRC38:NRF38 NHG38:NHJ38 MXK38:MXN38 MNO38:MNR38 MDS38:MDV38 LTW38:LTZ38 LKA38:LKD38 LAE38:LAH38 KQI38:KQL38 KGM38:KGP38 JWQ38:JWT38 JMU38:JMX38 JCY38:JDB38 ITC38:ITF38 IJG38:IJJ38 HZK38:HZN38 HPO38:HPR38 HFS38:HFV38 GVW38:GVZ38 GMA38:GMD38 GCE38:GCH38 FSI38:FSL38 FIM38:FIP38 EYQ38:EYT38 EOU38:EOX38 EEY38:EFB38 DVC38:DVF38 DLG38:DLJ38 DBK38:DBN38 CRO38:CRR38 CHS38:CHV38 BXW38:BXZ38 BOA38:BOD38 BEE38:BEH38 AUI38:AUL38 AKM38:AKP38 AAQ38:AAT38 QU38:QX38 GY38:HB38 WTP38:WTQ38 WJT38:WJU38 VZX38:VZY38 VQB38:VQC38 VGF38:VGG38 UWJ38:UWK38 UMN38:UMO38 UCR38:UCS38 TSV38:TSW38 TIZ38:TJA38 SZD38:SZE38 SPH38:SPI38 SFL38:SFM38 RVP38:RVQ38 RLT38:RLU38 RBX38:RBY38 QSB38:QSC38 QIF38:QIG38 PYJ38:PYK38 PON38:POO38 PER38:PES38 OUV38:OUW38 OKZ38:OLA38 OBD38:OBE38 NRH38:NRI38 NHL38:NHM38 MXP38:MXQ38 MNT38:MNU38 MDX38:MDY38 LUB38:LUC38 LKF38:LKG38 LAJ38:LAK38 KQN38:KQO38 KGR38:KGS38 JWV38:JWW38 JMZ38:JNA38 JDD38:JDE38 ITH38:ITI38 IJL38:IJM38 HZP38:HZQ38 HPT38:HPU38 HFX38:HFY38 GWB38:GWC38 GMF38:GMG38 GCJ38:GCK38 FSN38:FSO38 FIR38:FIS38 EYV38:EYW38 EOZ38:EPA38 EFD38:EFE38 DVH38:DVI38 DLL38:DLM38 DBP38:DBQ38 CRT38:CRU38 CHX38:CHY38 BYB38:BYC38 BOF38:BOG38 BEJ38:BEK38 AUN38:AUO38 AKR38:AKS38 AAV38:AAW38 QZ38:RA38 HD38:HE38 WUE38:WUH38 WKI38:WKL38 WAM38:WAP38 VQQ38:VQT38 VGU38:VGX38 UWY38:UXB38 UNC38:UNF38 UDG38:UDJ38 TTK38:TTN38 TJO38:TJR38 SZS38:SZV38 SPW38:SPZ38 SGA38:SGD38 RWE38:RWH38 RMI38:RML38 RCM38:RCP38 QSQ38:QST38 QIU38:QIX38 PYY38:PZB38 PPC38:PPF38 PFG38:PFJ38 OVK38:OVN38 OLO38:OLR38 OBS38:OBV38 NRW38:NRZ38 NIA38:NID38 MYE38:MYH38 MOI38:MOL38 MEM38:MEP38 LUQ38:LUT38 LKU38:LKX38 LAY38:LBB38 KRC38:KRF38 KHG38:KHJ38 JXK38:JXN38 JNO38:JNR38 JDS38:JDV38 ITW38:ITZ38 IKA38:IKD38 IAE38:IAH38 HQI38:HQL38 HGM38:HGP38 GWQ38:GWT38 GMU38:GMX38 GCY38:GDB38 FTC38:FTF38 FJG38:FJJ38 EZK38:EZN38 EPO38:EPR38 EFS38:EFV38 DVW38:DVZ38 DMA38:DMD38 DCE38:DCH38 CSI38:CSL38 CIM38:CIP38 BYQ38:BYT38 BOU38:BOX38 BEY38:BFB38 AVC38:AVF38 ALG38:ALJ38 ABK38:ABN38 RO38:RR38 HS38:HV38 X38:AA38 WUJ38:WUL38 WKN38:WKP38 WAR38:WAT38 VQV38:VQX38 VGZ38:VHB38 UXD38:UXF38 UNH38:UNJ38 UDL38:UDN38 TTP38:TTR38 TJT38:TJV38 SZX38:SZZ38 SQB38:SQD38 SGF38:SGH38 RWJ38:RWL38 RMN38:RMP38 RCR38:RCT38 QSV38:QSX38 QIZ38:QJB38 PZD38:PZF38 PPH38:PPJ38 PFL38:PFN38 OVP38:OVR38 OLT38:OLV38 OBX38:OBZ38 NSB38:NSD38 NIF38:NIH38 MYJ38:MYL38 MON38:MOP38 MER38:MET38 LUV38:LUX38 LKZ38:LLB38 LBD38:LBF38 KRH38:KRJ38 KHL38:KHN38 JXP38:JXR38 JNT38:JNV38 JDX38:JDZ38 IUB38:IUD38 IKF38:IKH38 IAJ38:IAL38 HQN38:HQP38 HGR38:HGT38 GWV38:GWX38 GMZ38:GNB38 GDD38:GDF38 FTH38:FTJ38 FJL38:FJN38 EZP38:EZR38 EPT38:EPV38 EFX38:EFZ38 DWB38:DWD38 DMF38:DMH38 DCJ38:DCL38 CSN38:CSP38 CIR38:CIT38 BYV38:BYX38 BOZ38:BPB38 BFD38:BFF38 AVH38:AVJ38 ALL38:ALN38 ABP38:ABR38 RT38:RV38 HX38:HZ38 AC38:AE38 WUN38:WVF38 WKR38:WLJ38 WAV38:WBN38 VQZ38:VRR38 VHD38:VHV38 UXH38:UXZ38 UNL38:UOD38 UDP38:UEH38 TTT38:TUL38 TJX38:TKP38 TAB38:TAT38 SQF38:SQX38 SGJ38:SHB38 RWN38:RXF38 RMR38:RNJ38 RCV38:RDN38 QSZ38:QTR38 QJD38:QJV38 PZH38:PZZ38 PPL38:PQD38 PFP38:PGH38 OVT38:OWL38 OLX38:OMP38 OCB38:OCT38 NSF38:NSX38 NIJ38:NJB38 MYN38:MZF38 MOR38:MPJ38 MEV38:MFN38 LUZ38:LVR38 LLD38:LLV38 LBH38:LBZ38 KRL38:KSD38 KHP38:KIH38 JXT38:JYL38 JNX38:JOP38 JEB38:JET38 IUF38:IUX38 IKJ38:ILB38 IAN38:IBF38 HQR38:HRJ38 HGV38:HHN38 GWZ38:GXR38 GND38:GNV38 GDH38:GDZ38 FTL38:FUD38 FJP38:FKH38 EZT38:FAL38 EPX38:EQP38 EGB38:EGT38 DWF38:DWX38 DMJ38:DNB38 DCN38:DDF38 CSR38:CTJ38 CIV38:CJN38 BYZ38:BZR38 BPD38:BPV38 BFH38:BFZ38 AVL38:AWD38 ALP38:AMH38 ABT38:ACL38 RX38:SP38 AG38:AY38 HQ38 WTU38 WJY38 WAC38 VQG38 VGK38 UWO38 UMS38 UCW38 TTA38 TJE38 SZI38 SPM38 SFQ38 RVU38 RLY38 RCC38 QSG38 QIK38 PYO38 POS38 PEW38 OVA38 OLE38 OBI38 NRM38 NHQ38 MXU38 MNY38 MEC38 LUG38 LKK38 LAO38 KQS38 KGW38 JXA38 JNE38 JDI38 ITM38 IJQ38 HZU38 HPY38 HGC38 GWG38 GMK38 GCO38 FSS38 FIW38 EZA38 EPE38 EFI38 DVM38 DLQ38 DBU38 CRY38 CIC38 BYG38 BOK38 BEO38 AUS38 AKW38 ABA38 RE38 HI38 WUC38 WKG38 WAK38 VQO38 VGS38 UWW38 UNA38 UDE38 TTI38 TJM38 SZQ38 SPU38 SFY38 RWC38 RMG38 RCK38 QSO38 QIS38 PYW38 PPA38 PFE38 OVI38 OLM38 OBQ38 NRU38 NHY38 MYC38 MOG38 MEK38 LUO38 LKS38 LAW38 KRA38 KHE38 JXI38 JNM38 JDQ38 ITU38 IJY38 IAC38 HQG38 HGK38 GWO38 GMS38 GCW38 FTA38 FJE38 EZI38 EPM38 EFQ38 DVU38 DLY38 DCC38 CSG38 CIK38 BYO38 BOS38 BEW38 AVA38 ALE38 ABI38 RM38 V38 HO38 WTS38 WJW38 WAA38 VQE38 VGI38 UWM38 UMQ38 UCU38 TSY38 TJC38 SZG38 SPK38 SFO38 RVS38 RLW38 RCA38 QSE38 QII38 PYM38 POQ38 PEU38 OUY38 OLC38 OBG38 NRK38 NHO38 MXS38 MNW38 MEA38 LUE38 LKI38 LAM38 KQQ38 KGU38 JWY38 JNC38 JDG38 ITK38 IJO38 HZS38 HPW38 HGA38 GWE38 GMI38 GCM38 FSQ38 FIU38 EYY38 EPC38 EFG38 DVK38 DLO38 DBS38 CRW38 CIA38 BYE38 BOI38 BEM38 AUQ38 AKU38 AAY38 RC38 HG38 D17:O17 WUA38 WKE38 WAI38 VQM38 VGQ38 UWU38 UMY38 UDC38 TTG38 TJK38 SZO38 SPS38 SFW38 RWA38 RME38 RCI38 QSM38 QIQ38 PYU38 POY38 PFC38 OVG38 OLK38 OBO38 NRS38 NHW38 MYA38 MOE38 MEI38 LUM38 LKQ38 LAU38 KQY38 KHC38 JXG38 JNK38 JDO38 ITS38 IJW38 IAA38 HQE38 HGI38 GWM38 GMQ38 GCU38 FSY38 FJC38 EZG38 EPK38 EFO38 DVS38 DLW38 DCA38 CSE38 CII38 BYM38 BOQ38 BEU38 AUY38 ALC38 ABG38 RK38 T38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8:Q38 D38:G38 I38:J38 N38 L38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8 HW38 RS38 ABO38 ALK38 AVG38 BFC38 BOY38 BYU38 CIQ38 CSM38 DCI38 DME38 DWA38 EFW38 EPS38 EZO38 FJK38 FTG38 GDC38 GMY38 GWU38 HGQ38 HQM38 IAI38 IKE38 IUA38 JDW38 JNS38 JXO38 KHK38 KRG38 LBC38 LKY38 LUU38 MEQ38 MOM38 MYI38 NIE38 NSA38 OBW38 OLS38 OVO38 PFK38 PPG38 PZC38 QIY38 QSU38 RCQ38 RMM38 RWI38 SGE38 SQA38 SZW38 TJS38 TTO38 UDK38 UNG38 UXC38 VGY38 VQU38 WAQ38 WKM38 WUI3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U38 HP38 RL38 ABH38 ALD38 AUZ38 BEV38 BOR38 BYN38 CIJ38 CSF38 DCB38 DLX38 DVT38 EFP38 EPL38 EZH38 FJD38 FSZ38 GCV38 GMR38 GWN38 HGJ38 HQF38 IAB38 IJX38 ITT38 JDP38 JNL38 JXH38 KHD38 KQZ38 LAV38 LKR38 LUN38 MEJ38 MOF38 MYB38 NHX38 NRT38 OBP38 OLL38 OVH38 PFD38 POZ38 PYV38 QIR38 QSN38 RCJ38 RMF38 RWB38 SFX38 SPT38 SZP38 TJL38 TTH38 UDD38 UMZ38 UWV38 VGR38 VQN38 WAJ38 WKF38 WUB38 HC38 QY38 AAU38 AKQ38 AUM38 BEI38 BOE38 BYA38 CHW38 CRS38 DBO38 DLK38 DVG38 EFC38 EOY38 EYU38 FIQ38 FSM38 GCI38 GME38 GWA38 HFW38 HPS38 HZO38 IJK38 ITG38 JDC38 JMY38 JWU38 KGQ38 KQM38 LAI38 LKE38 LUA38 MDW38 MNS38 MXO38 NHK38 NRG38 OBC38 OKY38 OUU38 PEQ38 POM38 PYI38 QIE38 QSA38 RBW38 RLS38 RVO38 SFK38 SPG38 SZC38 TIY38 TSU38 UCQ38 UMM38 UWI38 VGE38 VQA38 VZW38 WJS38 WTO38 HH38 RD38 AAZ38 AKV38 AUR38 BEN38 BOJ38 BYF38 CIB38 CRX38 DBT38 DLP38 DVL38 EFH38 EPD38 EYZ38 FIV38 FSR38 GCN38 GMJ38 GWF38 HGB38 HPX38 HZT38 IJP38 ITL38 JDH38 JND38 JWZ38 KGV38 KQR38 LAN38 LKJ38 LUF38 MEB38 MNX38 MXT38 NHP38 NRL38 OBH38 OLD38 OUZ38 PEV38 POR38 PYN38 QIJ38 QSF38 RCB38 RLX38 RVT38 SFP38 SPL38 SZH38 TJD38 TSZ38 UCV38 UMR38 UWN38 VGJ38 VQF38 WAB38 WJX38 WTT38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8:C38 BS38:GX38 KD38:QT38 TZ38:AAP38 ADV38:AKL38 ANR38:AUH38 AXN38:BED38 BHJ38:BNZ38 BRF38:BXV38 CBB38:CHR38 CKX38:CRN38 CUT38:DBJ38 DEP38:DLF38 DOL38:DVB38 DYH38:EEX38 EID38:EOT38 ERZ38:EYP38 FBV38:FIL38 FLR38:FSH38 FVN38:GCD38 GFJ38:GLZ38 GPF38:GVV38 GZB38:HFR38 HIX38:HPN38 HST38:HZJ38 ICP38:IJF38 IML38:ITB38 IWH38:JCX38 JGD38:JMT38 JPZ38:JWP38 JZV38:KGL38 KJR38:KQH38 KTN38:LAD38 LDJ38:LJZ38 LNF38:LTV38 LXB38:MDR38 MGX38:MNN38 MQT38:MXJ38 NAP38:NHF38 NKL38:NRB38 NUH38:OAX38 OED38:OKT38 ONZ38:OUP38 OXV38:PEL38 PHR38:POH38 PRN38:PYD38 QBJ38:QHZ38 QLF38:QRV38 QVB38:RBR38 REX38:RLN38 ROT38:RVJ38 RYP38:SFF38 SIL38:SPB38 SSH38:SYX38 TCD38:TIT38 TLZ38:TSP38 TVV38:UCL38 UFR38:UMH38 UPN38:UWD38 UZJ38:VFZ38 VJF38:VPV38 VTB38:VZR38 WCX38:WJN38 WMT38:WTJ38 WWP38:XFD38 AZ38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WVG38 AF38 IA38 RW38 ABS38 ALO38 AVK38 BFG38 BPC38 BYY38 CIU38 CSQ38 DCM38 DMI38 DWE38 EGA38 EPW38 EZS38 FJO38 FTK38 GDG38 GNC38 GWY38 HGU38 HQQ38 IAM38 IKI38 IUE38 JEA38 JNW38 JXS38 KHO38 KRK38 LBG38 LLC38 LUY38 MEU38 MOQ38 MYM38 NII38 NSE38 OCA38 OLW38 OVS38 PFO38 PPK38 PZG38 QJC38 QSY38 RCU38 RMQ38 RWM38 SGI38 SQE38 TAA38 TJW38 TTS38 UDO38 UNK38 UXG38 VHC38 VQY38 WAU38 WKQ38 WUM38 R38:S38 HM38:HN38 RI38:RJ38 ABE38:ABF38 ALA38:ALB38 AUW38:AUX38 BES38:BET38 BOO38:BOP38 BYK38:BYL38 CIG38:CIH38 CSC38:CSD38 DBY38:DBZ38 DLU38:DLV38 DVQ38:DVR38 EFM38:EFN38 EPI38:EPJ38 EZE38:EZF38 FJA38:FJB38 FSW38:FSX38 GCS38:GCT38 GMO38:GMP38 GWK38:GWL38 HGG38:HGH38 HQC38:HQD38 HZY38:HZZ38 IJU38:IJV38 ITQ38:ITR38 JDM38:JDN38 JNI38:JNJ38 JXE38:JXF38 KHA38:KHB38 KQW38:KQX38 LAS38:LAT38 LKO38:LKP38 LUK38:LUL38 MEG38:MEH38 MOC38:MOD38 MXY38:MXZ38 NHU38:NHV38 NRQ38:NRR38 OBM38:OBN38 OLI38:OLJ38 OVE38:OVF38 PFA38:PFB38 POW38:POX38 PYS38:PYT38 QIO38:QIP38 QSK38:QSL38 RCG38:RCH38 RMC38:RMD38 RVY38:RVZ38 SFU38:SFV38 SPQ38:SPR38 SZM38:SZN38 TJI38:TJJ38 TTE38:TTF38 UDA38:UDB38 UMW38:UMX38 UWS38:UWT38 VGO38:VGP38 VQK38:VQL38 WAG38:WAH38 WKC38:WKD38 WTY38:WTZ38 HJ38 RF38 ABB38 AKX38 AUT38 BEP38 BOL38 BYH38 CID38 CRZ38 DBV38 DLR38 DVN38 EFJ38 EPF38 EZB38 FIX38 FST38 GCP38 GML38 GWH38 HGD38 HPZ38 HZV38 IJR38 ITN38 JDJ38 JNF38 JXB38 KGX38 KQT38 LAP38 LKL38 LUH38 MED38 MNZ38 MXV38 NHR38 NRN38 OBJ38 OLF38 OVB38 PEX38 POT38 PYP38 QIL38 QSH38 RCD38 RLZ38 RVV38 SFR38 SPN38 SZJ38 TJF38 TTB38 UCX38 UMT38 UWP38 VGL38 VQH38 WAD38 WJZ38 WTV38 HR38 RN38 ABJ38 ALF38 AVB38 BEX38 BOT38 BYP38 CIL38 CSH38 DCD38 DLZ38 DVV38 EFR38 EPN38 EZJ38 FJF38 FTB38 GCX38 GMT38 GWP38 HGL38 HQH38 IAD38 IJZ38 ITV38 JDR38 JNN38 JXJ38 KHF38 KRB38 LAX38 LKT38 LUP38 MEL38 MOH38 MYD38 NHZ38 NRV38 OBR38 OLN38 OVJ38 PFF38 PPB38 PYX38 QIT38 QSP38 RCL38 RMH38 RWD38 SFZ38 SPV38 SZR38 TJN38 TTJ38 UDF38 UNB38 UWX38 VGT38 VQP38 WAL38 WKH38 WUD38 O38 W33:W38 AT33:AT37 BG33:BG37 BQ33:BQ37 W18:W30 AT18:AT30 BG18:BG30 BQ18:BQ30 Q18:Q30 Q33:Q37 K38 H38 M38"/>
  </dataValidations>
  <hyperlinks>
    <hyperlink ref="P22" r:id="rId1"/>
    <hyperlink ref="P29" r:id="rId2"/>
    <hyperlink ref="P19" r:id="rId3"/>
  </hyperlinks>
  <pageMargins left="0.39370078740157483" right="0.31496062992125984" top="0.38" bottom="0.39370078740157483" header="0.31496062992125984" footer="0.2"/>
  <pageSetup paperSize="9" scale="60" orientation="landscape" r:id="rId4"/>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2018-05-02T13:14:49Z</dcterms:modified>
</cp:coreProperties>
</file>