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0616" windowHeight="1164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Y12" i="5" s="1"/>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F19" i="4" s="1"/>
  <c r="AT6" i="5"/>
  <c r="AS6" i="5"/>
  <c r="AR6" i="5"/>
  <c r="AQ6" i="5"/>
  <c r="H16" i="4" s="1"/>
  <c r="AP6" i="5"/>
  <c r="AO6" i="5"/>
  <c r="AN6" i="5"/>
  <c r="AM6" i="5"/>
  <c r="J15" i="4" s="1"/>
  <c r="AL6" i="5"/>
  <c r="AK6" i="5"/>
  <c r="AJ6" i="5"/>
  <c r="AI6" i="5"/>
  <c r="L14" i="4" s="1"/>
  <c r="AH6" i="5"/>
  <c r="AG6" i="5"/>
  <c r="AF6" i="5"/>
  <c r="AE6" i="5"/>
  <c r="N13" i="4" s="1"/>
  <c r="AD6" i="5"/>
  <c r="AC6" i="5"/>
  <c r="AB6" i="5"/>
  <c r="AA6" i="5"/>
  <c r="F13" i="4" s="1"/>
  <c r="Z6" i="5"/>
  <c r="Y6" i="5"/>
  <c r="X6" i="5"/>
  <c r="W6" i="5"/>
  <c r="H12" i="4" s="1"/>
  <c r="V6" i="5"/>
  <c r="U6" i="5"/>
  <c r="T6" i="5"/>
  <c r="S6" i="5"/>
  <c r="J7" i="4" s="1"/>
  <c r="R6" i="5"/>
  <c r="Q6" i="5"/>
  <c r="P6" i="5"/>
  <c r="N5" i="4" s="1"/>
  <c r="O6" i="5"/>
  <c r="J5" i="4" s="1"/>
  <c r="N6" i="5"/>
  <c r="F5" i="4" s="1"/>
  <c r="M6" i="5"/>
  <c r="L6" i="5"/>
  <c r="K6" i="5"/>
  <c r="J3" i="4" s="1"/>
  <c r="J6" i="5"/>
  <c r="F3" i="4" s="1"/>
  <c r="I6" i="5"/>
  <c r="H6" i="5"/>
  <c r="B1" i="4" s="1"/>
  <c r="G6" i="5"/>
  <c r="F6" i="5"/>
  <c r="E6" i="5"/>
  <c r="D6" i="5"/>
  <c r="C6" i="5"/>
  <c r="B6" i="5"/>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B9" i="4"/>
  <c r="B5" i="4"/>
  <c r="B3" i="4"/>
  <c r="F10" i="5" l="1"/>
  <c r="E10" i="5"/>
  <c r="C10" i="5"/>
  <c r="D10" i="5"/>
  <c r="B10" i="5"/>
  <c r="GM8" i="5"/>
  <c r="GC8" i="5"/>
  <c r="FS8" i="5"/>
  <c r="FI8" i="5"/>
  <c r="EY8" i="5"/>
  <c r="N3" i="4"/>
  <c r="HA18" i="5"/>
  <c r="GY18" i="5"/>
  <c r="HB18" i="5"/>
  <c r="GZ18" i="5"/>
  <c r="GX18" i="5"/>
  <c r="HB12" i="5"/>
  <c r="GZ12" i="5"/>
  <c r="GX12" i="5"/>
  <c r="HA12" i="5"/>
  <c r="GY12" i="5"/>
  <c r="HL18" i="5"/>
  <c r="HJ18" i="5"/>
  <c r="HH18" i="5"/>
  <c r="HK18" i="5"/>
  <c r="HI18" i="5"/>
  <c r="HK12" i="5"/>
  <c r="HI12" i="5"/>
  <c r="HL12" i="5"/>
  <c r="HJ12" i="5"/>
  <c r="HH12" i="5"/>
  <c r="HU18" i="5"/>
  <c r="HS18" i="5"/>
  <c r="HV18" i="5"/>
  <c r="HT18" i="5"/>
  <c r="HR18" i="5"/>
  <c r="HV12" i="5"/>
  <c r="HT12" i="5"/>
  <c r="HR12" i="5"/>
  <c r="HS12" i="5"/>
  <c r="HU12" i="5"/>
  <c r="IF18" i="5"/>
  <c r="ID18" i="5"/>
  <c r="IB18" i="5"/>
  <c r="IE18" i="5"/>
  <c r="IC18" i="5"/>
  <c r="IE12" i="5"/>
  <c r="IC12" i="5"/>
  <c r="IF12" i="5"/>
  <c r="IB12" i="5"/>
  <c r="ID12" i="5"/>
  <c r="IO18" i="5"/>
  <c r="IM18" i="5"/>
  <c r="IP18" i="5"/>
  <c r="IN18" i="5"/>
  <c r="IL18" i="5"/>
  <c r="IP12" i="5"/>
  <c r="IN12" i="5"/>
  <c r="IL12" i="5"/>
  <c r="IO12" i="5"/>
  <c r="IM12" i="5"/>
  <c r="KY18" i="5"/>
  <c r="KW18" i="5"/>
  <c r="KZ18" i="5"/>
  <c r="KX18" i="5"/>
  <c r="KV18" i="5"/>
  <c r="KY12" i="5"/>
  <c r="KW12" i="5"/>
  <c r="KZ12" i="5"/>
  <c r="KX12" i="5"/>
  <c r="KV12" i="5"/>
  <c r="LJ18" i="5"/>
  <c r="LH18" i="5"/>
  <c r="LF18" i="5"/>
  <c r="LI18" i="5"/>
  <c r="LG18" i="5"/>
  <c r="LJ12" i="5"/>
  <c r="LH12" i="5"/>
  <c r="LF12" i="5"/>
  <c r="LI12" i="5"/>
  <c r="LG12" i="5"/>
  <c r="LS18" i="5"/>
  <c r="LQ18" i="5"/>
  <c r="LT18" i="5"/>
  <c r="LR18" i="5"/>
  <c r="LP18" i="5"/>
  <c r="LS12" i="5"/>
  <c r="LQ12" i="5"/>
  <c r="LT12" i="5"/>
  <c r="LR12" i="5"/>
  <c r="LP12" i="5"/>
  <c r="MD18" i="5"/>
  <c r="MB18" i="5"/>
  <c r="LZ18" i="5"/>
  <c r="MC18" i="5"/>
  <c r="MA18" i="5"/>
  <c r="MD12" i="5"/>
  <c r="MB12" i="5"/>
  <c r="LZ12" i="5"/>
  <c r="MC12" i="5"/>
  <c r="MA12" i="5"/>
  <c r="MM18" i="5"/>
  <c r="MK18" i="5"/>
  <c r="MN18" i="5"/>
  <c r="ML18" i="5"/>
  <c r="MJ18" i="5"/>
  <c r="MM12" i="5"/>
  <c r="MK12" i="5"/>
  <c r="MN12" i="5"/>
  <c r="ML12" i="5"/>
  <c r="MJ12" i="5"/>
  <c r="JA18" i="5"/>
  <c r="IY18" i="5"/>
  <c r="IW18" i="5"/>
  <c r="IZ18" i="5"/>
  <c r="IX18" i="5"/>
  <c r="JA12" i="5"/>
  <c r="IZ12" i="5"/>
  <c r="IX12" i="5"/>
  <c r="JJ18" i="5"/>
  <c r="JH18" i="5"/>
  <c r="JK18" i="5"/>
  <c r="JI18" i="5"/>
  <c r="JG18" i="5"/>
  <c r="JJ12" i="5"/>
  <c r="JH12" i="5"/>
  <c r="JK12" i="5"/>
  <c r="JI12" i="5"/>
  <c r="JG12" i="5"/>
  <c r="JU18" i="5"/>
  <c r="JS18" i="5"/>
  <c r="JQ18" i="5"/>
  <c r="JT18" i="5"/>
  <c r="JR18" i="5"/>
  <c r="JU12" i="5"/>
  <c r="JS12" i="5"/>
  <c r="JQ12" i="5"/>
  <c r="JT12" i="5"/>
  <c r="JR12" i="5"/>
  <c r="KD18" i="5"/>
  <c r="KB18" i="5"/>
  <c r="KE18" i="5"/>
  <c r="KC18" i="5"/>
  <c r="KA18" i="5"/>
  <c r="KD12" i="5"/>
  <c r="KB12" i="5"/>
  <c r="KE12" i="5"/>
  <c r="KC12" i="5"/>
  <c r="KA12" i="5"/>
  <c r="KO18" i="5"/>
  <c r="KM18" i="5"/>
  <c r="KK18" i="5"/>
  <c r="KN18" i="5"/>
  <c r="KL18" i="5"/>
  <c r="KO12" i="5"/>
  <c r="KM12" i="5"/>
  <c r="KK12" i="5"/>
  <c r="KN12" i="5"/>
  <c r="KL12" i="5"/>
  <c r="IW12" i="5"/>
  <c r="FC18" i="5" l="1"/>
  <c r="FA18" i="5"/>
  <c r="EY18" i="5"/>
  <c r="FB18" i="5"/>
  <c r="EZ18" i="5"/>
  <c r="FB12" i="5"/>
  <c r="EZ12" i="5"/>
  <c r="FC12" i="5"/>
  <c r="FA12" i="5"/>
  <c r="EY12" i="5"/>
  <c r="FW18" i="5"/>
  <c r="FU18" i="5"/>
  <c r="FS18" i="5"/>
  <c r="FV18" i="5"/>
  <c r="FT18" i="5"/>
  <c r="FV12" i="5"/>
  <c r="FT12" i="5"/>
  <c r="FW12" i="5"/>
  <c r="FU12" i="5"/>
  <c r="FS12" i="5"/>
  <c r="GQ18" i="5"/>
  <c r="GO18" i="5"/>
  <c r="GM18" i="5"/>
  <c r="GP18" i="5"/>
  <c r="GN18" i="5"/>
  <c r="GP12" i="5"/>
  <c r="GN12" i="5"/>
  <c r="GQ12" i="5"/>
  <c r="GO12" i="5"/>
  <c r="GM12" i="5"/>
  <c r="MB16" i="5"/>
  <c r="LH16" i="5"/>
  <c r="KM16" i="5"/>
  <c r="JS16" i="5"/>
  <c r="IY16" i="5"/>
  <c r="LR16" i="5"/>
  <c r="KC16" i="5"/>
  <c r="IN16" i="5"/>
  <c r="HT16" i="5"/>
  <c r="GZ16" i="5"/>
  <c r="GE16" i="5"/>
  <c r="FK16" i="5"/>
  <c r="EP16" i="5"/>
  <c r="DV16" i="5"/>
  <c r="DB16" i="5"/>
  <c r="CG16" i="5"/>
  <c r="BK16" i="5"/>
  <c r="ML16" i="5"/>
  <c r="KX16" i="5"/>
  <c r="JI16" i="5"/>
  <c r="ID16" i="5"/>
  <c r="HJ16" i="5"/>
  <c r="GO16" i="5"/>
  <c r="FU16" i="5"/>
  <c r="FA16" i="5"/>
  <c r="EF16" i="5"/>
  <c r="DL16" i="5"/>
  <c r="CQ16" i="5"/>
  <c r="BV16" i="5"/>
  <c r="AZ16" i="5"/>
  <c r="ML10" i="5"/>
  <c r="KX10" i="5"/>
  <c r="KC10" i="5"/>
  <c r="DV10" i="5"/>
  <c r="MB10" i="5"/>
  <c r="LH10" i="5"/>
  <c r="KM10" i="5"/>
  <c r="JS10" i="5"/>
  <c r="IY10" i="5"/>
  <c r="ID10" i="5"/>
  <c r="HJ10" i="5"/>
  <c r="GO10" i="5"/>
  <c r="FU10" i="5"/>
  <c r="FA10" i="5"/>
  <c r="EF10" i="5"/>
  <c r="DL10" i="5"/>
  <c r="CQ10" i="5"/>
  <c r="BV10" i="5"/>
  <c r="AZ10" i="5"/>
  <c r="J11" i="4"/>
  <c r="LR10" i="5"/>
  <c r="JI10" i="5"/>
  <c r="IN10" i="5"/>
  <c r="HT10" i="5"/>
  <c r="GZ10" i="5"/>
  <c r="GE10" i="5"/>
  <c r="FK10" i="5"/>
  <c r="EP10" i="5"/>
  <c r="DB10" i="5"/>
  <c r="CG10" i="5"/>
  <c r="BK10" i="5"/>
  <c r="MM16" i="5"/>
  <c r="LS16" i="5"/>
  <c r="KY16" i="5"/>
  <c r="KD16" i="5"/>
  <c r="JJ16" i="5"/>
  <c r="IO16" i="5"/>
  <c r="LI16" i="5"/>
  <c r="JT16" i="5"/>
  <c r="IE16" i="5"/>
  <c r="HK16" i="5"/>
  <c r="GP16" i="5"/>
  <c r="FV16" i="5"/>
  <c r="FB16" i="5"/>
  <c r="EG16" i="5"/>
  <c r="DM16" i="5"/>
  <c r="CR16" i="5"/>
  <c r="BW16" i="5"/>
  <c r="BA16" i="5"/>
  <c r="MC16" i="5"/>
  <c r="KN16" i="5"/>
  <c r="IZ16" i="5"/>
  <c r="HU16" i="5"/>
  <c r="HA16" i="5"/>
  <c r="GF16" i="5"/>
  <c r="FL16" i="5"/>
  <c r="EQ16" i="5"/>
  <c r="DW16" i="5"/>
  <c r="DC16" i="5"/>
  <c r="CH16" i="5"/>
  <c r="BL16" i="5"/>
  <c r="FV10" i="5"/>
  <c r="FB10" i="5"/>
  <c r="MM10" i="5"/>
  <c r="LS10" i="5"/>
  <c r="KY10" i="5"/>
  <c r="KD10" i="5"/>
  <c r="JJ10" i="5"/>
  <c r="IO10" i="5"/>
  <c r="HU10" i="5"/>
  <c r="HA10" i="5"/>
  <c r="GF10" i="5"/>
  <c r="FL10" i="5"/>
  <c r="EQ10" i="5"/>
  <c r="DW10" i="5"/>
  <c r="DC10" i="5"/>
  <c r="CH10" i="5"/>
  <c r="BL10" i="5"/>
  <c r="MC10" i="5"/>
  <c r="LI10" i="5"/>
  <c r="KN10" i="5"/>
  <c r="JT10" i="5"/>
  <c r="IZ10" i="5"/>
  <c r="IE10" i="5"/>
  <c r="HK10" i="5"/>
  <c r="GP10" i="5"/>
  <c r="EG10" i="5"/>
  <c r="DM10" i="5"/>
  <c r="CR10" i="5"/>
  <c r="BW10" i="5"/>
  <c r="BA10" i="5"/>
  <c r="L11" i="4"/>
  <c r="FL18" i="5"/>
  <c r="FJ18" i="5"/>
  <c r="FM18" i="5"/>
  <c r="FK18" i="5"/>
  <c r="FI18" i="5"/>
  <c r="FM12" i="5"/>
  <c r="FK12" i="5"/>
  <c r="FI12" i="5"/>
  <c r="FL12" i="5"/>
  <c r="FJ12" i="5"/>
  <c r="GF18" i="5"/>
  <c r="GD18" i="5"/>
  <c r="GG18" i="5"/>
  <c r="GE18" i="5"/>
  <c r="GC18" i="5"/>
  <c r="GG12" i="5"/>
  <c r="GE12" i="5"/>
  <c r="GC12" i="5"/>
  <c r="GF12" i="5"/>
  <c r="GD12" i="5"/>
  <c r="LZ16" i="5"/>
  <c r="LF16" i="5"/>
  <c r="KK16" i="5"/>
  <c r="JQ16" i="5"/>
  <c r="IW16" i="5"/>
  <c r="MJ16" i="5"/>
  <c r="KV16" i="5"/>
  <c r="JG16" i="5"/>
  <c r="IL16" i="5"/>
  <c r="HR16" i="5"/>
  <c r="GX16" i="5"/>
  <c r="GC16" i="5"/>
  <c r="FI16" i="5"/>
  <c r="EN16" i="5"/>
  <c r="DT16" i="5"/>
  <c r="CZ16" i="5"/>
  <c r="CE16" i="5"/>
  <c r="BI16" i="5"/>
  <c r="LP16" i="5"/>
  <c r="KA16" i="5"/>
  <c r="IB16" i="5"/>
  <c r="HH16" i="5"/>
  <c r="GM16" i="5"/>
  <c r="FS16" i="5"/>
  <c r="EY16" i="5"/>
  <c r="ED16" i="5"/>
  <c r="DJ16" i="5"/>
  <c r="CO16" i="5"/>
  <c r="BT16" i="5"/>
  <c r="AX16" i="5"/>
  <c r="JG10" i="5"/>
  <c r="IL10" i="5"/>
  <c r="HR10" i="5"/>
  <c r="GX10" i="5"/>
  <c r="EN10" i="5"/>
  <c r="CZ10" i="5"/>
  <c r="CE10" i="5"/>
  <c r="BI10" i="5"/>
  <c r="LZ10" i="5"/>
  <c r="LF10" i="5"/>
  <c r="KK10" i="5"/>
  <c r="JQ10" i="5"/>
  <c r="IW10" i="5"/>
  <c r="IB10" i="5"/>
  <c r="HH10" i="5"/>
  <c r="GM10" i="5"/>
  <c r="FS10" i="5"/>
  <c r="EY10" i="5"/>
  <c r="ED10" i="5"/>
  <c r="DJ10" i="5"/>
  <c r="CO10" i="5"/>
  <c r="BT10" i="5"/>
  <c r="AX10" i="5"/>
  <c r="F11" i="4"/>
  <c r="MJ10" i="5"/>
  <c r="LP10" i="5"/>
  <c r="KV10" i="5"/>
  <c r="KA10" i="5"/>
  <c r="GC10" i="5"/>
  <c r="FI10" i="5"/>
  <c r="DT10" i="5"/>
  <c r="MK16" i="5"/>
  <c r="LQ16" i="5"/>
  <c r="KW16" i="5"/>
  <c r="KB16" i="5"/>
  <c r="JH16" i="5"/>
  <c r="MA16" i="5"/>
  <c r="KL16" i="5"/>
  <c r="IX16" i="5"/>
  <c r="IC16" i="5"/>
  <c r="HI16" i="5"/>
  <c r="GN16" i="5"/>
  <c r="FT16" i="5"/>
  <c r="EZ16" i="5"/>
  <c r="EE16" i="5"/>
  <c r="DK16" i="5"/>
  <c r="CP16" i="5"/>
  <c r="BU16" i="5"/>
  <c r="AY16" i="5"/>
  <c r="LG16" i="5"/>
  <c r="JR16" i="5"/>
  <c r="IM16" i="5"/>
  <c r="HS16" i="5"/>
  <c r="GY16" i="5"/>
  <c r="GD16" i="5"/>
  <c r="FJ16" i="5"/>
  <c r="EO16" i="5"/>
  <c r="DU16" i="5"/>
  <c r="DA16" i="5"/>
  <c r="CF16" i="5"/>
  <c r="BJ16" i="5"/>
  <c r="LG10" i="5"/>
  <c r="KL10" i="5"/>
  <c r="JR10" i="5"/>
  <c r="EE10" i="5"/>
  <c r="DK10" i="5"/>
  <c r="CP10" i="5"/>
  <c r="MK10" i="5"/>
  <c r="LQ10" i="5"/>
  <c r="KW10" i="5"/>
  <c r="KB10" i="5"/>
  <c r="JH10" i="5"/>
  <c r="IM10" i="5"/>
  <c r="HS10" i="5"/>
  <c r="GY10" i="5"/>
  <c r="GD10" i="5"/>
  <c r="FJ10" i="5"/>
  <c r="EO10" i="5"/>
  <c r="DU10" i="5"/>
  <c r="DA10" i="5"/>
  <c r="CF10" i="5"/>
  <c r="BJ10" i="5"/>
  <c r="MA10" i="5"/>
  <c r="IX10" i="5"/>
  <c r="IC10" i="5"/>
  <c r="HI10" i="5"/>
  <c r="GN10" i="5"/>
  <c r="FT10" i="5"/>
  <c r="EZ10" i="5"/>
  <c r="BU10" i="5"/>
  <c r="AY10" i="5"/>
  <c r="H11" i="4"/>
  <c r="MD16" i="5"/>
  <c r="LJ16" i="5"/>
  <c r="KO16" i="5"/>
  <c r="JU16" i="5"/>
  <c r="JA16" i="5"/>
  <c r="MN16" i="5"/>
  <c r="KZ16" i="5"/>
  <c r="JK16" i="5"/>
  <c r="HV16" i="5"/>
  <c r="HB16" i="5"/>
  <c r="GG16" i="5"/>
  <c r="FM16" i="5"/>
  <c r="ER16" i="5"/>
  <c r="DX16" i="5"/>
  <c r="DD16" i="5"/>
  <c r="CI16" i="5"/>
  <c r="BM16" i="5"/>
  <c r="LT16" i="5"/>
  <c r="KE16" i="5"/>
  <c r="IP16" i="5"/>
  <c r="IF16" i="5"/>
  <c r="HL16" i="5"/>
  <c r="GQ16" i="5"/>
  <c r="FW16" i="5"/>
  <c r="FC16" i="5"/>
  <c r="EH16" i="5"/>
  <c r="DN16" i="5"/>
  <c r="CS16" i="5"/>
  <c r="BX16" i="5"/>
  <c r="BB16" i="5"/>
  <c r="LT10" i="5"/>
  <c r="IP10" i="5"/>
  <c r="HV10" i="5"/>
  <c r="HB10" i="5"/>
  <c r="GG10" i="5"/>
  <c r="FM10" i="5"/>
  <c r="ER10" i="5"/>
  <c r="BM10" i="5"/>
  <c r="MD10" i="5"/>
  <c r="LJ10" i="5"/>
  <c r="KO10" i="5"/>
  <c r="JU10" i="5"/>
  <c r="JA10" i="5"/>
  <c r="IF10" i="5"/>
  <c r="HL10" i="5"/>
  <c r="GQ10" i="5"/>
  <c r="FW10" i="5"/>
  <c r="FC10" i="5"/>
  <c r="EH10" i="5"/>
  <c r="DN10" i="5"/>
  <c r="CS10" i="5"/>
  <c r="BX10" i="5"/>
  <c r="BB10" i="5"/>
  <c r="N11" i="4"/>
  <c r="MN10" i="5"/>
  <c r="KZ10" i="5"/>
  <c r="KE10" i="5"/>
  <c r="JK10" i="5"/>
  <c r="DX10" i="5"/>
  <c r="DD10" i="5"/>
  <c r="CI10" i="5"/>
</calcChain>
</file>

<file path=xl/sharedStrings.xml><?xml version="1.0" encoding="utf-8"?>
<sst xmlns="http://schemas.openxmlformats.org/spreadsheetml/2006/main" count="837" uniqueCount="176">
  <si>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</si>
  <si>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</si>
  <si>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</si>
  <si>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</si>
  <si>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</si>
  <si>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</si>
  <si>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</si>
  <si>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</si>
  <si>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</si>
  <si>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</si>
  <si>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</si>
  <si>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</si>
  <si>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</si>
  <si>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</si>
  <si>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</si>
  <si>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</si>
  <si>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</si>
  <si>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</si>
  <si>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</si>
  <si>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</si>
  <si>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</si>
  <si>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</si>
  <si>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</si>
  <si>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</si>
  <si>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</si>
  <si>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</si>
  <si>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</si>
  <si>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</si>
  <si>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</si>
  <si>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</si>
  <si>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</si>
  <si>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</si>
  <si>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</si>
  <si>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</si>
  <si>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</si>
  <si>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</si>
  <si>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</si>
  <si>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</si>
  <si>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</si>
  <si>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</si>
  <si>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</si>
  <si>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</si>
  <si>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</si>
  <si>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</si>
  <si>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</si>
  <si>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</si>
  <si>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</si>
  <si>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</si>
  <si>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</si>
  <si>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</si>
  <si>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</si>
  <si>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</si>
  <si>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</si>
  <si>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</si>
  <si>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</si>
  <si>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</si>
  <si>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</si>
  <si>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</si>
  <si>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</si>
  <si>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</si>
  <si>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</si>
  <si>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</si>
  <si>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</si>
  <si>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</si>
  <si>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</si>
  <si>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</si>
  <si>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</si>
  <si>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</si>
  <si>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</si>
  <si>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</si>
  <si>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</si>
  <si>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</si>
  <si>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</si>
  <si>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</si>
  <si>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</si>
  <si>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</si>
  <si>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</si>
  <si>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</si>
  <si>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</si>
  <si>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</si>
  <si>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</si>
  <si>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</si>
  <si>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</si>
  <si>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</si>
  <si>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</si>
  <si>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</si>
  <si>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</si>
  <si>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</si>
  <si>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</si>
  <si>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</si>
  <si>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</si>
  <si>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</si>
  <si>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</si>
  <si>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</si>
  <si>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</si>
  <si>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</si>
  <si>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</si>
  <si>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</si>
  <si>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</si>
  <si>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</si>
  <si>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</si>
  <si>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</si>
  <si>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</si>
  <si>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</si>
  <si>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</si>
  <si>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</si>
  <si>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</si>
  <si>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</si>
  <si>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</si>
  <si>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</si>
  <si>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</si>
  <si>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</si>
  <si>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</si>
  <si>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</si>
  <si>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050008</t>
  </si>
  <si>
    <t>46</t>
  </si>
  <si>
    <t>04</t>
  </si>
  <si>
    <t>0</t>
  </si>
  <si>
    <t>000</t>
  </si>
  <si>
    <t>秋田県</t>
  </si>
  <si>
    <t>法適用</t>
  </si>
  <si>
    <t>電気事業</t>
  </si>
  <si>
    <t>-</t>
  </si>
  <si>
    <t>平成32年3月31日　鎧畑発電所ほか</t>
  </si>
  <si>
    <t>平成32年3月31日　萩形発電所</t>
  </si>
  <si>
    <t>無</t>
  </si>
  <si>
    <t>東北電力株式会社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</si>
  <si>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</si>
  <si>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</si>
  <si>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</si>
  <si>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</si>
  <si>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</si>
  <si>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</si>
  <si>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</si>
  <si>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</si>
  <si>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</si>
  <si>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</si>
  <si>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</si>
  <si>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</si>
  <si>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</si>
  <si>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</si>
  <si>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</si>
  <si>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</si>
  <si>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</si>
  <si>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</si>
  <si>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</si>
  <si>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</si>
  <si>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</si>
  <si>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</si>
  <si>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</si>
  <si>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ＦＩＴ適用終了年月日</t>
    <phoneticPr fontId="6"/>
  </si>
  <si>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</si>
  <si>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</si>
  <si>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</si>
  <si>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</si>
  <si>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</si>
  <si>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</si>
  <si>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</si>
  <si>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</si>
  <si>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</si>
  <si>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</si>
  <si>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</si>
  <si>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</si>
  <si>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</si>
  <si>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</si>
  <si>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</si>
  <si>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</si>
  <si>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</si>
  <si>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</si>
  <si>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</si>
  <si>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</si>
  <si>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</si>
  <si>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組入資本金　421,427千円
減債積立金　349,159千円
中小水力発電開発改良積立金　600,300千円</t>
    <phoneticPr fontId="6"/>
  </si>
  <si>
    <t xml:space="preserve">　現状において、経営の健全性及び効率性は確保されている。
　平成27年度から平成31年度を計画期間とする「第3期中期経営計画」に基づき、電気の安定供給を維持していくための組織体制の構築と、電力システム改革後も持続可能な経営基盤の強化を図る。
【経営の基本方針】
　○安定供給と安定経営の推進
　○未利用エネルギーの開発・調査
　○地域への貢献
【計画期間中の具体的な取り組み】
　○電力システム改革への対応
　○中小水力発電等の計画的な開発
　○既存の発電施設の計画的な更新と売電量の増加
　○効率的な業務の推進
　○地域貢献のさらなる推進
</t>
    <rPh sb="1" eb="3">
      <t>ゲンジョウ</t>
    </rPh>
    <rPh sb="8" eb="10">
      <t>ケイエイ</t>
    </rPh>
    <rPh sb="11" eb="14">
      <t>ケンゼンセイ</t>
    </rPh>
    <rPh sb="14" eb="15">
      <t>オヨ</t>
    </rPh>
    <rPh sb="20" eb="22">
      <t>カクホ</t>
    </rPh>
    <rPh sb="30" eb="32">
      <t>ヘイセイ</t>
    </rPh>
    <rPh sb="34" eb="35">
      <t>ネン</t>
    </rPh>
    <rPh sb="35" eb="36">
      <t>ド</t>
    </rPh>
    <rPh sb="38" eb="40">
      <t>ヘイセイ</t>
    </rPh>
    <rPh sb="42" eb="43">
      <t>ネン</t>
    </rPh>
    <rPh sb="43" eb="44">
      <t>ド</t>
    </rPh>
    <rPh sb="45" eb="47">
      <t>ケイカク</t>
    </rPh>
    <rPh sb="47" eb="49">
      <t>キカン</t>
    </rPh>
    <rPh sb="53" eb="54">
      <t>ダイ</t>
    </rPh>
    <rPh sb="55" eb="56">
      <t>キ</t>
    </rPh>
    <rPh sb="56" eb="58">
      <t>チュウキ</t>
    </rPh>
    <rPh sb="58" eb="60">
      <t>ケイエイ</t>
    </rPh>
    <rPh sb="60" eb="62">
      <t>ケイカク</t>
    </rPh>
    <rPh sb="64" eb="65">
      <t>モト</t>
    </rPh>
    <rPh sb="68" eb="70">
      <t>デンキ</t>
    </rPh>
    <rPh sb="71" eb="73">
      <t>アンテイ</t>
    </rPh>
    <rPh sb="73" eb="75">
      <t>キョウキュウ</t>
    </rPh>
    <rPh sb="76" eb="78">
      <t>イジ</t>
    </rPh>
    <rPh sb="85" eb="87">
      <t>ソシキ</t>
    </rPh>
    <rPh sb="87" eb="89">
      <t>タイセイ</t>
    </rPh>
    <rPh sb="90" eb="92">
      <t>コウチク</t>
    </rPh>
    <rPh sb="94" eb="96">
      <t>デンリョク</t>
    </rPh>
    <rPh sb="100" eb="102">
      <t>カイカク</t>
    </rPh>
    <rPh sb="102" eb="103">
      <t>ゴ</t>
    </rPh>
    <rPh sb="104" eb="106">
      <t>ジゾク</t>
    </rPh>
    <rPh sb="106" eb="108">
      <t>カノウ</t>
    </rPh>
    <rPh sb="109" eb="111">
      <t>ケイエイ</t>
    </rPh>
    <rPh sb="111" eb="113">
      <t>キバン</t>
    </rPh>
    <rPh sb="114" eb="116">
      <t>キョウカ</t>
    </rPh>
    <rPh sb="117" eb="118">
      <t>ハカ</t>
    </rPh>
    <rPh sb="122" eb="124">
      <t>ケイエイ</t>
    </rPh>
    <rPh sb="125" eb="127">
      <t>キホン</t>
    </rPh>
    <rPh sb="127" eb="129">
      <t>ホウシン</t>
    </rPh>
    <rPh sb="133" eb="135">
      <t>アンテイ</t>
    </rPh>
    <rPh sb="135" eb="137">
      <t>キョウキュウ</t>
    </rPh>
    <rPh sb="138" eb="140">
      <t>アンテイ</t>
    </rPh>
    <rPh sb="140" eb="142">
      <t>ケイエイ</t>
    </rPh>
    <rPh sb="143" eb="145">
      <t>スイシン</t>
    </rPh>
    <rPh sb="148" eb="149">
      <t>ミ</t>
    </rPh>
    <rPh sb="149" eb="151">
      <t>リヨウ</t>
    </rPh>
    <rPh sb="157" eb="159">
      <t>カイハツ</t>
    </rPh>
    <rPh sb="160" eb="162">
      <t>チョウサ</t>
    </rPh>
    <rPh sb="165" eb="167">
      <t>チイキ</t>
    </rPh>
    <rPh sb="169" eb="171">
      <t>コウケン</t>
    </rPh>
    <rPh sb="173" eb="175">
      <t>ケイカク</t>
    </rPh>
    <rPh sb="175" eb="178">
      <t>キカンチュウ</t>
    </rPh>
    <rPh sb="179" eb="182">
      <t>グタイテキ</t>
    </rPh>
    <rPh sb="183" eb="184">
      <t>ト</t>
    </rPh>
    <rPh sb="185" eb="186">
      <t>ク</t>
    </rPh>
    <rPh sb="191" eb="193">
      <t>デンリョク</t>
    </rPh>
    <rPh sb="197" eb="199">
      <t>カイカク</t>
    </rPh>
    <rPh sb="201" eb="203">
      <t>タイオウ</t>
    </rPh>
    <rPh sb="206" eb="208">
      <t>チュウショウ</t>
    </rPh>
    <rPh sb="208" eb="210">
      <t>スイリョク</t>
    </rPh>
    <rPh sb="210" eb="212">
      <t>ハツデン</t>
    </rPh>
    <rPh sb="212" eb="213">
      <t>ナド</t>
    </rPh>
    <rPh sb="214" eb="216">
      <t>ケイカク</t>
    </rPh>
    <rPh sb="216" eb="217">
      <t>テキ</t>
    </rPh>
    <rPh sb="218" eb="220">
      <t>カイハツ</t>
    </rPh>
    <rPh sb="223" eb="225">
      <t>キゾン</t>
    </rPh>
    <rPh sb="226" eb="228">
      <t>ハツデン</t>
    </rPh>
    <rPh sb="228" eb="230">
      <t>シセツ</t>
    </rPh>
    <rPh sb="231" eb="234">
      <t>ケイカクテキ</t>
    </rPh>
    <rPh sb="235" eb="237">
      <t>コウシン</t>
    </rPh>
    <rPh sb="238" eb="240">
      <t>バイデン</t>
    </rPh>
    <rPh sb="240" eb="241">
      <t>リョウ</t>
    </rPh>
    <rPh sb="242" eb="243">
      <t>ゾウ</t>
    </rPh>
    <rPh sb="243" eb="244">
      <t>カ</t>
    </rPh>
    <rPh sb="247" eb="250">
      <t>コウリツテキ</t>
    </rPh>
    <rPh sb="251" eb="253">
      <t>ギョウム</t>
    </rPh>
    <rPh sb="254" eb="256">
      <t>スイシン</t>
    </rPh>
    <rPh sb="259" eb="261">
      <t>チイキ</t>
    </rPh>
    <rPh sb="261" eb="263">
      <t>コウケン</t>
    </rPh>
    <rPh sb="268" eb="270">
      <t>スイシン</t>
    </rPh>
    <phoneticPr fontId="3"/>
  </si>
  <si>
    <t>○経常収支比率
　平成27年度の経常収支比率は138.3％で、前年度より19.1ポイント、全国平均の129.7％より8.6ポイント高くなっている。
　目標となる100％以上となっており、また、増加傾向であるため、経営の健全性は確保されている。
○営業収支比率
　平成27年度の営業収支比率は142.6％で、前年度より19.8ポイント、全国平均の130.4％より12.2ポイント高くなっている。
　目標となる100％以上となっており、また、増加傾向であるため、経営の健全性は確保されている。
○流動比率
　平成27年度の流動比率は1,660.2％で、前年度より556.5ポイント、全国平均の712.7％より947.5ポイント高くなっている。
　目標となる100％以上となっており、短期的な債務の支払能力は確保されている。
　なお、平成25年度から26年度にかけて大幅に下落しているのは、会計基準改正により、企業債や引当金を流動負債に計上したことによるものである。
○供給原価
　平成27年度の供給原価は5,580.6円で、前年度より760.9円、全国平均の8,013.5円より2,432.9円低くなっている。
　平成24年度は渇水により全国平均を上回ったが、以降は減少傾向にあり、維持管理費の削減が図られている。
○EBITDA（減価償却前営業利益）
　平成27年度のEBITDAは1,685,263千円で、前年度より158,371千円、全国平均の1,494,682千円より190,581千円高くなっている。
　増加傾向にあり、本業の収益が継続して成長している。</t>
    <rPh sb="1" eb="3">
      <t>ケイジョウ</t>
    </rPh>
    <rPh sb="3" eb="5">
      <t>シュウシ</t>
    </rPh>
    <rPh sb="5" eb="7">
      <t>ヒリツ</t>
    </rPh>
    <rPh sb="9" eb="11">
      <t>ヘイセイ</t>
    </rPh>
    <rPh sb="13" eb="14">
      <t>ネン</t>
    </rPh>
    <rPh sb="14" eb="15">
      <t>ド</t>
    </rPh>
    <rPh sb="16" eb="18">
      <t>ケイジョウ</t>
    </rPh>
    <rPh sb="18" eb="20">
      <t>シュウシ</t>
    </rPh>
    <rPh sb="20" eb="22">
      <t>ヒリツ</t>
    </rPh>
    <rPh sb="31" eb="34">
      <t>ゼンネンド</t>
    </rPh>
    <rPh sb="45" eb="47">
      <t>ゼンコク</t>
    </rPh>
    <rPh sb="47" eb="49">
      <t>ヘイキン</t>
    </rPh>
    <rPh sb="65" eb="66">
      <t>タカ</t>
    </rPh>
    <rPh sb="84" eb="86">
      <t>イジョウ</t>
    </rPh>
    <rPh sb="96" eb="98">
      <t>ゾウカ</t>
    </rPh>
    <rPh sb="98" eb="100">
      <t>ケイコウ</t>
    </rPh>
    <rPh sb="106" eb="108">
      <t>ケイエイ</t>
    </rPh>
    <rPh sb="109" eb="112">
      <t>ケンゼンセイ</t>
    </rPh>
    <rPh sb="113" eb="115">
      <t>カクホ</t>
    </rPh>
    <rPh sb="124" eb="126">
      <t>エイギョウ</t>
    </rPh>
    <rPh sb="126" eb="128">
      <t>シュウシ</t>
    </rPh>
    <rPh sb="128" eb="130">
      <t>ヒリツ</t>
    </rPh>
    <rPh sb="132" eb="134">
      <t>ヘイセイ</t>
    </rPh>
    <rPh sb="136" eb="137">
      <t>ネン</t>
    </rPh>
    <rPh sb="137" eb="138">
      <t>ド</t>
    </rPh>
    <rPh sb="139" eb="141">
      <t>エイギョウ</t>
    </rPh>
    <rPh sb="141" eb="143">
      <t>シュウシ</t>
    </rPh>
    <rPh sb="143" eb="145">
      <t>ヒリツ</t>
    </rPh>
    <rPh sb="154" eb="157">
      <t>ゼンネンド</t>
    </rPh>
    <rPh sb="168" eb="170">
      <t>ゼンコク</t>
    </rPh>
    <rPh sb="170" eb="172">
      <t>ヘイキン</t>
    </rPh>
    <rPh sb="189" eb="190">
      <t>タカ</t>
    </rPh>
    <rPh sb="208" eb="210">
      <t>イジョウ</t>
    </rPh>
    <rPh sb="220" eb="222">
      <t>ゾウカ</t>
    </rPh>
    <rPh sb="222" eb="224">
      <t>ケイコウ</t>
    </rPh>
    <rPh sb="230" eb="232">
      <t>ケイエイ</t>
    </rPh>
    <rPh sb="233" eb="236">
      <t>ケンゼンセイ</t>
    </rPh>
    <rPh sb="237" eb="239">
      <t>カクホ</t>
    </rPh>
    <rPh sb="248" eb="250">
      <t>リュウドウ</t>
    </rPh>
    <rPh sb="250" eb="252">
      <t>ヒリツ</t>
    </rPh>
    <rPh sb="254" eb="256">
      <t>ヘイセイ</t>
    </rPh>
    <rPh sb="258" eb="259">
      <t>ネン</t>
    </rPh>
    <rPh sb="259" eb="260">
      <t>ド</t>
    </rPh>
    <rPh sb="261" eb="263">
      <t>リュウドウ</t>
    </rPh>
    <rPh sb="263" eb="265">
      <t>ヒリツ</t>
    </rPh>
    <rPh sb="276" eb="279">
      <t>ゼンネンド</t>
    </rPh>
    <rPh sb="291" eb="293">
      <t>ゼンコク</t>
    </rPh>
    <rPh sb="293" eb="295">
      <t>ヘイキン</t>
    </rPh>
    <rPh sb="313" eb="314">
      <t>タカ</t>
    </rPh>
    <rPh sb="332" eb="334">
      <t>イジョウ</t>
    </rPh>
    <rPh sb="341" eb="344">
      <t>タンキテキ</t>
    </rPh>
    <rPh sb="345" eb="347">
      <t>サイム</t>
    </rPh>
    <rPh sb="348" eb="350">
      <t>シハライ</t>
    </rPh>
    <rPh sb="350" eb="352">
      <t>ノウリョク</t>
    </rPh>
    <rPh sb="353" eb="355">
      <t>カクホ</t>
    </rPh>
    <rPh sb="366" eb="368">
      <t>ヘイセイ</t>
    </rPh>
    <rPh sb="370" eb="371">
      <t>ネン</t>
    </rPh>
    <rPh sb="371" eb="372">
      <t>ド</t>
    </rPh>
    <rPh sb="376" eb="377">
      <t>ネン</t>
    </rPh>
    <rPh sb="377" eb="378">
      <t>ド</t>
    </rPh>
    <rPh sb="394" eb="396">
      <t>カイケイ</t>
    </rPh>
    <rPh sb="396" eb="398">
      <t>キジュン</t>
    </rPh>
    <rPh sb="398" eb="400">
      <t>カイセイ</t>
    </rPh>
    <rPh sb="404" eb="406">
      <t>キギョウ</t>
    </rPh>
    <rPh sb="406" eb="407">
      <t>サイ</t>
    </rPh>
    <rPh sb="408" eb="410">
      <t>ヒキアテ</t>
    </rPh>
    <rPh sb="410" eb="411">
      <t>キン</t>
    </rPh>
    <rPh sb="412" eb="414">
      <t>リュウドウ</t>
    </rPh>
    <rPh sb="414" eb="416">
      <t>フサイ</t>
    </rPh>
    <rPh sb="417" eb="419">
      <t>ケイジョウ</t>
    </rPh>
    <rPh sb="435" eb="437">
      <t>キョウキュウ</t>
    </rPh>
    <rPh sb="437" eb="439">
      <t>ゲンカ</t>
    </rPh>
    <rPh sb="441" eb="443">
      <t>ヘイセイ</t>
    </rPh>
    <rPh sb="445" eb="446">
      <t>ネン</t>
    </rPh>
    <rPh sb="446" eb="447">
      <t>ド</t>
    </rPh>
    <rPh sb="448" eb="450">
      <t>キョウキュウ</t>
    </rPh>
    <rPh sb="450" eb="452">
      <t>ゲンカ</t>
    </rPh>
    <rPh sb="460" eb="461">
      <t>エン</t>
    </rPh>
    <rPh sb="463" eb="466">
      <t>ゼンネンド</t>
    </rPh>
    <rPh sb="473" eb="474">
      <t>エン</t>
    </rPh>
    <rPh sb="475" eb="477">
      <t>ゼンコク</t>
    </rPh>
    <rPh sb="477" eb="479">
      <t>ヘイキン</t>
    </rPh>
    <rPh sb="487" eb="488">
      <t>エン</t>
    </rPh>
    <rPh sb="497" eb="498">
      <t>エン</t>
    </rPh>
    <rPh sb="498" eb="499">
      <t>ヒク</t>
    </rPh>
    <rPh sb="508" eb="510">
      <t>ヘイセイ</t>
    </rPh>
    <rPh sb="512" eb="513">
      <t>ネン</t>
    </rPh>
    <rPh sb="513" eb="514">
      <t>ド</t>
    </rPh>
    <rPh sb="515" eb="517">
      <t>カッスイ</t>
    </rPh>
    <rPh sb="520" eb="522">
      <t>ゼンコク</t>
    </rPh>
    <rPh sb="522" eb="524">
      <t>ヘイキン</t>
    </rPh>
    <rPh sb="525" eb="527">
      <t>ウワマワ</t>
    </rPh>
    <rPh sb="531" eb="533">
      <t>イコウ</t>
    </rPh>
    <rPh sb="534" eb="536">
      <t>ゲンショウ</t>
    </rPh>
    <rPh sb="536" eb="538">
      <t>ケイコウ</t>
    </rPh>
    <rPh sb="542" eb="544">
      <t>イジ</t>
    </rPh>
    <rPh sb="544" eb="546">
      <t>カンリ</t>
    </rPh>
    <rPh sb="546" eb="547">
      <t>ヒ</t>
    </rPh>
    <rPh sb="548" eb="550">
      <t>サクゲン</t>
    </rPh>
    <rPh sb="551" eb="552">
      <t>ハカ</t>
    </rPh>
    <rPh sb="568" eb="570">
      <t>ゲンカ</t>
    </rPh>
    <rPh sb="570" eb="572">
      <t>ショウキャク</t>
    </rPh>
    <rPh sb="572" eb="573">
      <t>マエ</t>
    </rPh>
    <rPh sb="573" eb="575">
      <t>エイギョウ</t>
    </rPh>
    <rPh sb="575" eb="577">
      <t>リエキ</t>
    </rPh>
    <rPh sb="580" eb="582">
      <t>ヘイセイ</t>
    </rPh>
    <rPh sb="584" eb="585">
      <t>ネン</t>
    </rPh>
    <rPh sb="585" eb="586">
      <t>ド</t>
    </rPh>
    <rPh sb="603" eb="605">
      <t>センエン</t>
    </rPh>
    <rPh sb="607" eb="610">
      <t>ゼンネンド</t>
    </rPh>
    <rPh sb="619" eb="621">
      <t>センエン</t>
    </rPh>
    <rPh sb="622" eb="624">
      <t>ゼンコク</t>
    </rPh>
    <rPh sb="624" eb="626">
      <t>ヘイキン</t>
    </rPh>
    <rPh sb="636" eb="638">
      <t>センエン</t>
    </rPh>
    <rPh sb="647" eb="649">
      <t>センエン</t>
    </rPh>
    <rPh sb="649" eb="650">
      <t>タカ</t>
    </rPh>
    <rPh sb="659" eb="660">
      <t>ゾウ</t>
    </rPh>
    <rPh sb="660" eb="661">
      <t>カ</t>
    </rPh>
    <rPh sb="661" eb="663">
      <t>ケイコウ</t>
    </rPh>
    <rPh sb="667" eb="669">
      <t>ホンギョウ</t>
    </rPh>
    <phoneticPr fontId="3"/>
  </si>
  <si>
    <t>○設備利用率
　平成27年度の設備利用率は45.7％で、前年度より0.6ポイント低く、全国平均の39.1％より6.6ポイント高くなっている。
　平成24、26年度は渇水により前年度より数値が悪化しているが、継続して全国平均を上回っており、設備の適切な利用が図られている。
○修繕費比率
　平成27年度の修繕費比率は22.6％で、前年度より8.9ポイント低く、全国平均の21.4％より1.2ポイント高くなっている。
　平成24年度以降全国平均を上回っているが、その差は縮まっており、引き続き計画的な維持管理や効果的な修繕方法の検討を推進する必要がある。　
○企業債残高対料金収入比率
　平成27年度の企業債残高対料金収入比率は51.3％で、前年度より12.3ポイント、全国平均の89.6％より38.3ポイント低くなっている。
　減少傾向にあり、企業残高を減少させつつ建設改良による投資も実施しているため、良好な経営状況にある。
○有形固定資産減価償却率
　平成27年度の有形固定資産減価償却率は65.9％で、前年度より0.5ポイント、全国平均の61.7％より4.2ポイント高くなっている。
　増加傾向にあり、法定耐用年数に近づいている資産の割合が増加していることから、引き続き施設の更新等を推進する必要がある。
○ＦＩＴ収入割合
　平成27年度のＦＩＴ収入割合は2.1％で、前年度と変わらず、全国平均の13.3％より11.2ポイント低くなっている。
　発電型式が水力発電のみとなっていることが全国平均を下回っている要因であり、引き続き固定価格買取制度の調達期間終了後における減収リスクを考慮した経営を行う。</t>
    <rPh sb="1" eb="3">
      <t>セツビ</t>
    </rPh>
    <rPh sb="3" eb="6">
      <t>リヨウリツ</t>
    </rPh>
    <rPh sb="8" eb="10">
      <t>ヘイセイ</t>
    </rPh>
    <rPh sb="12" eb="13">
      <t>ネン</t>
    </rPh>
    <rPh sb="13" eb="14">
      <t>ド</t>
    </rPh>
    <rPh sb="15" eb="17">
      <t>セツビ</t>
    </rPh>
    <rPh sb="17" eb="20">
      <t>リヨウリツ</t>
    </rPh>
    <rPh sb="28" eb="31">
      <t>ゼンネンド</t>
    </rPh>
    <rPh sb="40" eb="41">
      <t>ヒク</t>
    </rPh>
    <rPh sb="43" eb="45">
      <t>ゼンコク</t>
    </rPh>
    <rPh sb="45" eb="47">
      <t>ヘイキン</t>
    </rPh>
    <rPh sb="62" eb="63">
      <t>タカ</t>
    </rPh>
    <rPh sb="72" eb="74">
      <t>ヘイセイ</t>
    </rPh>
    <rPh sb="79" eb="80">
      <t>ネン</t>
    </rPh>
    <rPh sb="80" eb="81">
      <t>ド</t>
    </rPh>
    <rPh sb="82" eb="84">
      <t>カッスイ</t>
    </rPh>
    <rPh sb="87" eb="90">
      <t>ゼンネンド</t>
    </rPh>
    <rPh sb="92" eb="94">
      <t>スウチ</t>
    </rPh>
    <rPh sb="95" eb="97">
      <t>アッカ</t>
    </rPh>
    <rPh sb="103" eb="105">
      <t>ケイゾク</t>
    </rPh>
    <rPh sb="107" eb="109">
      <t>ゼンコク</t>
    </rPh>
    <rPh sb="109" eb="111">
      <t>ヘイキン</t>
    </rPh>
    <rPh sb="112" eb="114">
      <t>ウワマワ</t>
    </rPh>
    <rPh sb="119" eb="121">
      <t>セツビ</t>
    </rPh>
    <rPh sb="122" eb="124">
      <t>テキセツ</t>
    </rPh>
    <rPh sb="125" eb="127">
      <t>リヨウ</t>
    </rPh>
    <rPh sb="128" eb="129">
      <t>ハカ</t>
    </rPh>
    <rPh sb="138" eb="140">
      <t>シュウゼン</t>
    </rPh>
    <rPh sb="140" eb="141">
      <t>ヒ</t>
    </rPh>
    <rPh sb="141" eb="143">
      <t>ヒリツ</t>
    </rPh>
    <rPh sb="145" eb="147">
      <t>ヘイセイ</t>
    </rPh>
    <rPh sb="149" eb="150">
      <t>ネン</t>
    </rPh>
    <rPh sb="150" eb="151">
      <t>ド</t>
    </rPh>
    <rPh sb="152" eb="154">
      <t>シュウゼン</t>
    </rPh>
    <rPh sb="154" eb="155">
      <t>ヒ</t>
    </rPh>
    <rPh sb="155" eb="157">
      <t>ヒリツ</t>
    </rPh>
    <rPh sb="165" eb="168">
      <t>ゼンネンド</t>
    </rPh>
    <rPh sb="177" eb="178">
      <t>ヒク</t>
    </rPh>
    <rPh sb="180" eb="182">
      <t>ゼンコク</t>
    </rPh>
    <rPh sb="182" eb="184">
      <t>ヘイキン</t>
    </rPh>
    <rPh sb="199" eb="200">
      <t>タカ</t>
    </rPh>
    <rPh sb="209" eb="211">
      <t>ヘイセイ</t>
    </rPh>
    <rPh sb="213" eb="214">
      <t>ネン</t>
    </rPh>
    <rPh sb="214" eb="215">
      <t>ド</t>
    </rPh>
    <rPh sb="215" eb="217">
      <t>イコウ</t>
    </rPh>
    <rPh sb="217" eb="219">
      <t>ゼンコク</t>
    </rPh>
    <rPh sb="219" eb="221">
      <t>ヘイキン</t>
    </rPh>
    <rPh sb="222" eb="224">
      <t>ウワマワ</t>
    </rPh>
    <rPh sb="232" eb="233">
      <t>サ</t>
    </rPh>
    <rPh sb="234" eb="235">
      <t>チヂ</t>
    </rPh>
    <rPh sb="241" eb="242">
      <t>ヒ</t>
    </rPh>
    <rPh sb="243" eb="244">
      <t>ツヅ</t>
    </rPh>
    <rPh sb="245" eb="248">
      <t>ケイカクテキ</t>
    </rPh>
    <rPh sb="249" eb="251">
      <t>イジ</t>
    </rPh>
    <rPh sb="251" eb="253">
      <t>カンリ</t>
    </rPh>
    <rPh sb="254" eb="257">
      <t>コウカテキ</t>
    </rPh>
    <rPh sb="258" eb="260">
      <t>シュウゼン</t>
    </rPh>
    <rPh sb="260" eb="262">
      <t>ホウホウ</t>
    </rPh>
    <rPh sb="263" eb="265">
      <t>ケントウ</t>
    </rPh>
    <rPh sb="266" eb="268">
      <t>スイシン</t>
    </rPh>
    <rPh sb="270" eb="272">
      <t>ヒツヨウ</t>
    </rPh>
    <rPh sb="280" eb="282">
      <t>キギョウ</t>
    </rPh>
    <rPh sb="282" eb="283">
      <t>サイ</t>
    </rPh>
    <rPh sb="283" eb="285">
      <t>ザンダカ</t>
    </rPh>
    <rPh sb="285" eb="286">
      <t>タイ</t>
    </rPh>
    <rPh sb="286" eb="288">
      <t>リョウキン</t>
    </rPh>
    <rPh sb="288" eb="290">
      <t>シュウニュウ</t>
    </rPh>
    <rPh sb="290" eb="292">
      <t>ヒリツ</t>
    </rPh>
    <rPh sb="294" eb="296">
      <t>ヘイセイ</t>
    </rPh>
    <rPh sb="298" eb="299">
      <t>ネン</t>
    </rPh>
    <rPh sb="299" eb="300">
      <t>ド</t>
    </rPh>
    <rPh sb="301" eb="303">
      <t>キギョウ</t>
    </rPh>
    <rPh sb="303" eb="304">
      <t>サイ</t>
    </rPh>
    <rPh sb="304" eb="306">
      <t>ザンダカ</t>
    </rPh>
    <rPh sb="306" eb="307">
      <t>タイ</t>
    </rPh>
    <rPh sb="307" eb="309">
      <t>リョウキン</t>
    </rPh>
    <rPh sb="309" eb="311">
      <t>シュウニュウ</t>
    </rPh>
    <rPh sb="311" eb="313">
      <t>ヒリツ</t>
    </rPh>
    <rPh sb="321" eb="324">
      <t>ゼンネンド</t>
    </rPh>
    <rPh sb="335" eb="337">
      <t>ゼンコク</t>
    </rPh>
    <rPh sb="337" eb="339">
      <t>ヘイキン</t>
    </rPh>
    <rPh sb="355" eb="356">
      <t>ヒク</t>
    </rPh>
    <rPh sb="365" eb="367">
      <t>ゲンショウ</t>
    </rPh>
    <rPh sb="367" eb="369">
      <t>ケイコウ</t>
    </rPh>
    <rPh sb="373" eb="375">
      <t>キギョウ</t>
    </rPh>
    <rPh sb="375" eb="377">
      <t>ザンダカ</t>
    </rPh>
    <rPh sb="378" eb="380">
      <t>ゲンショウ</t>
    </rPh>
    <rPh sb="384" eb="386">
      <t>ケンセツ</t>
    </rPh>
    <rPh sb="386" eb="388">
      <t>カイリョウ</t>
    </rPh>
    <rPh sb="391" eb="393">
      <t>トウシ</t>
    </rPh>
    <rPh sb="394" eb="396">
      <t>ジッシ</t>
    </rPh>
    <rPh sb="403" eb="405">
      <t>リョウコウ</t>
    </rPh>
    <rPh sb="406" eb="408">
      <t>ケイエイ</t>
    </rPh>
    <rPh sb="408" eb="410">
      <t>ジョウキョウ</t>
    </rPh>
    <rPh sb="417" eb="419">
      <t>ユウケイ</t>
    </rPh>
    <rPh sb="419" eb="421">
      <t>コテイ</t>
    </rPh>
    <rPh sb="421" eb="423">
      <t>シサン</t>
    </rPh>
    <rPh sb="423" eb="425">
      <t>ゲンカ</t>
    </rPh>
    <rPh sb="425" eb="427">
      <t>ショウキャク</t>
    </rPh>
    <rPh sb="427" eb="428">
      <t>リツ</t>
    </rPh>
    <rPh sb="430" eb="432">
      <t>ヘイセイ</t>
    </rPh>
    <rPh sb="434" eb="435">
      <t>ネン</t>
    </rPh>
    <rPh sb="435" eb="436">
      <t>ド</t>
    </rPh>
    <rPh sb="437" eb="439">
      <t>ユウケイ</t>
    </rPh>
    <rPh sb="439" eb="441">
      <t>コテイ</t>
    </rPh>
    <rPh sb="441" eb="443">
      <t>シサン</t>
    </rPh>
    <rPh sb="443" eb="445">
      <t>ゲンカ</t>
    </rPh>
    <rPh sb="445" eb="447">
      <t>ショウキャク</t>
    </rPh>
    <rPh sb="447" eb="448">
      <t>リツ</t>
    </rPh>
    <rPh sb="456" eb="459">
      <t>ゼンネンド</t>
    </rPh>
    <rPh sb="469" eb="471">
      <t>ゼンコク</t>
    </rPh>
    <rPh sb="471" eb="473">
      <t>ヘイキン</t>
    </rPh>
    <rPh sb="488" eb="489">
      <t>タカ</t>
    </rPh>
    <rPh sb="498" eb="500">
      <t>ゾウカ</t>
    </rPh>
    <rPh sb="500" eb="502">
      <t>ケイコウ</t>
    </rPh>
    <rPh sb="545" eb="546">
      <t>ナド</t>
    </rPh>
    <rPh sb="551" eb="553">
      <t>ヒツヨウ</t>
    </rPh>
    <rPh sb="563" eb="565">
      <t>シュウニュウ</t>
    </rPh>
    <rPh sb="565" eb="567">
      <t>ワリアイ</t>
    </rPh>
    <rPh sb="569" eb="571">
      <t>ヘイセイ</t>
    </rPh>
    <rPh sb="573" eb="574">
      <t>ネン</t>
    </rPh>
    <rPh sb="574" eb="575">
      <t>ド</t>
    </rPh>
    <rPh sb="579" eb="581">
      <t>シュウニュウ</t>
    </rPh>
    <rPh sb="581" eb="583">
      <t>ワリアイ</t>
    </rPh>
    <rPh sb="590" eb="593">
      <t>ゼンネンド</t>
    </rPh>
    <rPh sb="594" eb="595">
      <t>カ</t>
    </rPh>
    <rPh sb="599" eb="601">
      <t>ゼンコク</t>
    </rPh>
    <rPh sb="601" eb="603">
      <t>ヘイキン</t>
    </rPh>
    <rPh sb="619" eb="620">
      <t>ヒク</t>
    </rPh>
    <rPh sb="629" eb="631">
      <t>ハツデン</t>
    </rPh>
    <rPh sb="631" eb="633">
      <t>カタシキ</t>
    </rPh>
    <rPh sb="634" eb="636">
      <t>スイリョク</t>
    </rPh>
    <rPh sb="636" eb="638">
      <t>ハツデン</t>
    </rPh>
    <rPh sb="649" eb="651">
      <t>ゼンコク</t>
    </rPh>
    <rPh sb="651" eb="653">
      <t>ヘイキン</t>
    </rPh>
    <rPh sb="654" eb="656">
      <t>シタマワ</t>
    </rPh>
    <rPh sb="660" eb="662">
      <t>ヨウイン</t>
    </rPh>
    <rPh sb="666" eb="667">
      <t>ヒ</t>
    </rPh>
    <rPh sb="668" eb="669">
      <t>ツヅ</t>
    </rPh>
    <rPh sb="670" eb="672">
      <t>コテイ</t>
    </rPh>
    <rPh sb="672" eb="674">
      <t>カカク</t>
    </rPh>
    <rPh sb="674" eb="676">
      <t>カイトリ</t>
    </rPh>
    <rPh sb="676" eb="678">
      <t>セイド</t>
    </rPh>
    <rPh sb="679" eb="681">
      <t>チョウタツ</t>
    </rPh>
    <rPh sb="681" eb="683">
      <t>キカン</t>
    </rPh>
    <rPh sb="683" eb="686">
      <t>シュウリョウゴ</t>
    </rPh>
    <rPh sb="690" eb="692">
      <t>ゲンシュウ</t>
    </rPh>
    <rPh sb="696" eb="698">
      <t>コウリョ</t>
    </rPh>
    <rPh sb="700" eb="702">
      <t>ケイエイ</t>
    </rPh>
    <rPh sb="703" eb="704">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</si>
</sst>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5"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108.7</c:v>
                </c:pt>
                <c:pt idx="1">
                  <c:v>103.5</c:v>
                </c:pt>
                <c:pt idx="2">
                  <c:v>117.5</c:v>
                </c:pt>
                <c:pt idx="3">
                  <c:v>119.2</c:v>
                </c:pt>
                <c:pt idx="4">
                  <c:v>138.30000000000001</c:v>
                </c:pt>
              </c:numCache>
            </c:numRef>
          </c:val>
        </c:ser>
        <c:dLbls>
          <c:showLegendKey val="0"/>
          <c:showVal val="0"/>
          <c:showCatName val="0"/>
          <c:showSerName val="0"/>
          <c:showPercent val="0"/>
          <c:showBubbleSize val="0"/>
        </c:dLbls>
        <c:gapWidth val="180"/>
        <c:overlap val="-90"/>
        <c:axId val="192853248"/>
        <c:axId val="19285363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2853248"/>
        <c:axId val="192853632"/>
      </c:lineChart>
      <c:catAx>
        <c:axId val="192853248"/>
        <c:scaling>
          <c:orientation val="minMax"/>
        </c:scaling>
        <c:delete val="0"/>
        <c:axPos val="b"/>
        <c:numFmt formatCode="ge" sourceLinked="1"/>
        <c:majorTickMark val="none"/>
        <c:minorTickMark val="none"/>
        <c:tickLblPos val="none"/>
        <c:crossAx val="192853632"/>
        <c:crosses val="autoZero"/>
        <c:auto val="0"/>
        <c:lblAlgn val="ctr"/>
        <c:lblOffset val="100"/>
        <c:noMultiLvlLbl val="1"/>
      </c:catAx>
      <c:valAx>
        <c:axId val="19285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853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2.1</c:v>
                </c:pt>
                <c:pt idx="4">
                  <c:v>2.1</c:v>
                </c:pt>
              </c:numCache>
            </c:numRef>
          </c:val>
        </c:ser>
        <c:dLbls>
          <c:showLegendKey val="0"/>
          <c:showVal val="0"/>
          <c:showCatName val="0"/>
          <c:showSerName val="0"/>
          <c:showPercent val="0"/>
          <c:showBubbleSize val="0"/>
        </c:dLbls>
        <c:gapWidth val="180"/>
        <c:overlap val="-90"/>
        <c:axId val="193234096"/>
        <c:axId val="19323448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193234096"/>
        <c:axId val="193234488"/>
      </c:lineChart>
      <c:catAx>
        <c:axId val="193234096"/>
        <c:scaling>
          <c:orientation val="minMax"/>
        </c:scaling>
        <c:delete val="0"/>
        <c:axPos val="b"/>
        <c:numFmt formatCode="ge" sourceLinked="1"/>
        <c:majorTickMark val="none"/>
        <c:minorTickMark val="none"/>
        <c:tickLblPos val="none"/>
        <c:crossAx val="193234488"/>
        <c:crosses val="autoZero"/>
        <c:auto val="0"/>
        <c:lblAlgn val="ctr"/>
        <c:lblOffset val="100"/>
        <c:noMultiLvlLbl val="1"/>
      </c:catAx>
      <c:valAx>
        <c:axId val="193234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23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44.6</c:v>
                </c:pt>
                <c:pt idx="1">
                  <c:v>39.9</c:v>
                </c:pt>
                <c:pt idx="2">
                  <c:v>53.3</c:v>
                </c:pt>
                <c:pt idx="3">
                  <c:v>46.3</c:v>
                </c:pt>
                <c:pt idx="4">
                  <c:v>45.7</c:v>
                </c:pt>
              </c:numCache>
            </c:numRef>
          </c:val>
        </c:ser>
        <c:dLbls>
          <c:showLegendKey val="0"/>
          <c:showVal val="0"/>
          <c:showCatName val="0"/>
          <c:showSerName val="0"/>
          <c:showPercent val="0"/>
          <c:showBubbleSize val="0"/>
        </c:dLbls>
        <c:gapWidth val="180"/>
        <c:overlap val="-90"/>
        <c:axId val="335887840"/>
        <c:axId val="33588823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335887840"/>
        <c:axId val="335888232"/>
      </c:lineChart>
      <c:catAx>
        <c:axId val="335887840"/>
        <c:scaling>
          <c:orientation val="minMax"/>
        </c:scaling>
        <c:delete val="0"/>
        <c:axPos val="b"/>
        <c:numFmt formatCode="ge" sourceLinked="1"/>
        <c:majorTickMark val="none"/>
        <c:minorTickMark val="none"/>
        <c:tickLblPos val="none"/>
        <c:crossAx val="335888232"/>
        <c:crosses val="autoZero"/>
        <c:auto val="0"/>
        <c:lblAlgn val="ctr"/>
        <c:lblOffset val="100"/>
        <c:noMultiLvlLbl val="1"/>
      </c:catAx>
      <c:valAx>
        <c:axId val="335888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8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22.5</c:v>
                </c:pt>
                <c:pt idx="1">
                  <c:v>31.5</c:v>
                </c:pt>
                <c:pt idx="2">
                  <c:v>30.2</c:v>
                </c:pt>
                <c:pt idx="3">
                  <c:v>31.5</c:v>
                </c:pt>
                <c:pt idx="4">
                  <c:v>22.6</c:v>
                </c:pt>
              </c:numCache>
            </c:numRef>
          </c:val>
        </c:ser>
        <c:dLbls>
          <c:showLegendKey val="0"/>
          <c:showVal val="0"/>
          <c:showCatName val="0"/>
          <c:showSerName val="0"/>
          <c:showPercent val="0"/>
          <c:showBubbleSize val="0"/>
        </c:dLbls>
        <c:gapWidth val="180"/>
        <c:overlap val="-90"/>
        <c:axId val="335889016"/>
        <c:axId val="33588940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335889016"/>
        <c:axId val="335889408"/>
      </c:lineChart>
      <c:catAx>
        <c:axId val="335889016"/>
        <c:scaling>
          <c:orientation val="minMax"/>
        </c:scaling>
        <c:delete val="0"/>
        <c:axPos val="b"/>
        <c:numFmt formatCode="ge" sourceLinked="1"/>
        <c:majorTickMark val="none"/>
        <c:minorTickMark val="none"/>
        <c:tickLblPos val="none"/>
        <c:crossAx val="335889408"/>
        <c:crosses val="autoZero"/>
        <c:auto val="0"/>
        <c:lblAlgn val="ctr"/>
        <c:lblOffset val="100"/>
        <c:noMultiLvlLbl val="1"/>
      </c:catAx>
      <c:valAx>
        <c:axId val="335889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889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117.9</c:v>
                </c:pt>
                <c:pt idx="1">
                  <c:v>99</c:v>
                </c:pt>
                <c:pt idx="2">
                  <c:v>77.900000000000006</c:v>
                </c:pt>
                <c:pt idx="3">
                  <c:v>63.6</c:v>
                </c:pt>
                <c:pt idx="4">
                  <c:v>51.3</c:v>
                </c:pt>
              </c:numCache>
            </c:numRef>
          </c:val>
        </c:ser>
        <c:dLbls>
          <c:showLegendKey val="0"/>
          <c:showVal val="0"/>
          <c:showCatName val="0"/>
          <c:showSerName val="0"/>
          <c:showPercent val="0"/>
          <c:showBubbleSize val="0"/>
        </c:dLbls>
        <c:gapWidth val="180"/>
        <c:overlap val="-90"/>
        <c:axId val="335890192"/>
        <c:axId val="33589058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335890192"/>
        <c:axId val="335890584"/>
      </c:lineChart>
      <c:catAx>
        <c:axId val="335890192"/>
        <c:scaling>
          <c:orientation val="minMax"/>
        </c:scaling>
        <c:delete val="0"/>
        <c:axPos val="b"/>
        <c:numFmt formatCode="ge" sourceLinked="1"/>
        <c:majorTickMark val="none"/>
        <c:minorTickMark val="none"/>
        <c:tickLblPos val="none"/>
        <c:crossAx val="335890584"/>
        <c:crosses val="autoZero"/>
        <c:auto val="0"/>
        <c:lblAlgn val="ctr"/>
        <c:lblOffset val="100"/>
        <c:noMultiLvlLbl val="1"/>
      </c:catAx>
      <c:valAx>
        <c:axId val="335890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358901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60</c:v>
                </c:pt>
                <c:pt idx="1">
                  <c:v>61.2</c:v>
                </c:pt>
                <c:pt idx="2">
                  <c:v>62.5</c:v>
                </c:pt>
                <c:pt idx="3">
                  <c:v>65.400000000000006</c:v>
                </c:pt>
                <c:pt idx="4">
                  <c:v>65.900000000000006</c:v>
                </c:pt>
              </c:numCache>
            </c:numRef>
          </c:val>
        </c:ser>
        <c:dLbls>
          <c:showLegendKey val="0"/>
          <c:showVal val="0"/>
          <c:showCatName val="0"/>
          <c:showSerName val="0"/>
          <c:showPercent val="0"/>
          <c:showBubbleSize val="0"/>
        </c:dLbls>
        <c:gapWidth val="180"/>
        <c:overlap val="-90"/>
        <c:axId val="336181392"/>
        <c:axId val="33618178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336181392"/>
        <c:axId val="336181784"/>
      </c:lineChart>
      <c:catAx>
        <c:axId val="336181392"/>
        <c:scaling>
          <c:orientation val="minMax"/>
        </c:scaling>
        <c:delete val="0"/>
        <c:axPos val="b"/>
        <c:numFmt formatCode="ge" sourceLinked="1"/>
        <c:majorTickMark val="none"/>
        <c:minorTickMark val="none"/>
        <c:tickLblPos val="none"/>
        <c:crossAx val="336181784"/>
        <c:crosses val="autoZero"/>
        <c:auto val="0"/>
        <c:lblAlgn val="ctr"/>
        <c:lblOffset val="100"/>
        <c:noMultiLvlLbl val="1"/>
      </c:catAx>
      <c:valAx>
        <c:axId val="336181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81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2.1</c:v>
                </c:pt>
                <c:pt idx="4">
                  <c:v>2.1</c:v>
                </c:pt>
              </c:numCache>
            </c:numRef>
          </c:val>
        </c:ser>
        <c:dLbls>
          <c:showLegendKey val="0"/>
          <c:showVal val="0"/>
          <c:showCatName val="0"/>
          <c:showSerName val="0"/>
          <c:showPercent val="0"/>
          <c:showBubbleSize val="0"/>
        </c:dLbls>
        <c:gapWidth val="180"/>
        <c:overlap val="-90"/>
        <c:axId val="336182568"/>
        <c:axId val="33618296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336182568"/>
        <c:axId val="336182960"/>
      </c:lineChart>
      <c:catAx>
        <c:axId val="336182568"/>
        <c:scaling>
          <c:orientation val="minMax"/>
        </c:scaling>
        <c:delete val="0"/>
        <c:axPos val="b"/>
        <c:numFmt formatCode="ge" sourceLinked="1"/>
        <c:majorTickMark val="none"/>
        <c:minorTickMark val="none"/>
        <c:tickLblPos val="none"/>
        <c:crossAx val="336182960"/>
        <c:crosses val="autoZero"/>
        <c:auto val="0"/>
        <c:lblAlgn val="ctr"/>
        <c:lblOffset val="100"/>
        <c:noMultiLvlLbl val="1"/>
      </c:catAx>
      <c:valAx>
        <c:axId val="33618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82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83744"/>
        <c:axId val="33618413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83744"/>
        <c:axId val="336184136"/>
      </c:lineChart>
      <c:catAx>
        <c:axId val="336183744"/>
        <c:scaling>
          <c:orientation val="minMax"/>
        </c:scaling>
        <c:delete val="0"/>
        <c:axPos val="b"/>
        <c:numFmt formatCode="ge" sourceLinked="1"/>
        <c:majorTickMark val="none"/>
        <c:minorTickMark val="none"/>
        <c:tickLblPos val="none"/>
        <c:crossAx val="336184136"/>
        <c:crosses val="autoZero"/>
        <c:auto val="0"/>
        <c:lblAlgn val="ctr"/>
        <c:lblOffset val="100"/>
        <c:noMultiLvlLbl val="1"/>
      </c:catAx>
      <c:valAx>
        <c:axId val="336184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8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84920"/>
        <c:axId val="33683760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84920"/>
        <c:axId val="336837600"/>
      </c:lineChart>
      <c:catAx>
        <c:axId val="336184920"/>
        <c:scaling>
          <c:orientation val="minMax"/>
        </c:scaling>
        <c:delete val="0"/>
        <c:axPos val="b"/>
        <c:numFmt formatCode="ge" sourceLinked="1"/>
        <c:majorTickMark val="none"/>
        <c:minorTickMark val="none"/>
        <c:tickLblPos val="none"/>
        <c:crossAx val="336837600"/>
        <c:crosses val="autoZero"/>
        <c:auto val="0"/>
        <c:lblAlgn val="ctr"/>
        <c:lblOffset val="100"/>
        <c:noMultiLvlLbl val="1"/>
      </c:catAx>
      <c:valAx>
        <c:axId val="33683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84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838384"/>
        <c:axId val="336838776"/>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838384"/>
        <c:axId val="336838776"/>
      </c:lineChart>
      <c:catAx>
        <c:axId val="336838384"/>
        <c:scaling>
          <c:orientation val="minMax"/>
        </c:scaling>
        <c:delete val="0"/>
        <c:axPos val="b"/>
        <c:numFmt formatCode="ge" sourceLinked="1"/>
        <c:majorTickMark val="none"/>
        <c:minorTickMark val="none"/>
        <c:tickLblPos val="none"/>
        <c:crossAx val="336838776"/>
        <c:crosses val="autoZero"/>
        <c:auto val="0"/>
        <c:lblAlgn val="ctr"/>
        <c:lblOffset val="100"/>
        <c:noMultiLvlLbl val="1"/>
      </c:catAx>
      <c:valAx>
        <c:axId val="336838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838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839952"/>
        <c:axId val="33684034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839952"/>
        <c:axId val="336840344"/>
      </c:lineChart>
      <c:catAx>
        <c:axId val="336839952"/>
        <c:scaling>
          <c:orientation val="minMax"/>
        </c:scaling>
        <c:delete val="0"/>
        <c:axPos val="b"/>
        <c:numFmt formatCode="ge" sourceLinked="1"/>
        <c:majorTickMark val="none"/>
        <c:minorTickMark val="none"/>
        <c:tickLblPos val="none"/>
        <c:crossAx val="336840344"/>
        <c:crosses val="autoZero"/>
        <c:auto val="0"/>
        <c:lblAlgn val="ctr"/>
        <c:lblOffset val="100"/>
        <c:noMultiLvlLbl val="1"/>
      </c:catAx>
      <c:valAx>
        <c:axId val="336840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839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116</c:v>
                </c:pt>
                <c:pt idx="1">
                  <c:v>108.8</c:v>
                </c:pt>
                <c:pt idx="2">
                  <c:v>122.9</c:v>
                </c:pt>
                <c:pt idx="3">
                  <c:v>122.8</c:v>
                </c:pt>
                <c:pt idx="4">
                  <c:v>142.6</c:v>
                </c:pt>
              </c:numCache>
            </c:numRef>
          </c:val>
        </c:ser>
        <c:dLbls>
          <c:showLegendKey val="0"/>
          <c:showVal val="0"/>
          <c:showCatName val="0"/>
          <c:showSerName val="0"/>
          <c:showPercent val="0"/>
          <c:showBubbleSize val="0"/>
        </c:dLbls>
        <c:gapWidth val="180"/>
        <c:overlap val="-90"/>
        <c:axId val="192446600"/>
        <c:axId val="19244698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2446600"/>
        <c:axId val="192446984"/>
      </c:lineChart>
      <c:catAx>
        <c:axId val="192446600"/>
        <c:scaling>
          <c:orientation val="minMax"/>
        </c:scaling>
        <c:delete val="0"/>
        <c:axPos val="b"/>
        <c:numFmt formatCode="ge" sourceLinked="1"/>
        <c:majorTickMark val="none"/>
        <c:minorTickMark val="none"/>
        <c:tickLblPos val="none"/>
        <c:crossAx val="192446984"/>
        <c:crosses val="autoZero"/>
        <c:auto val="0"/>
        <c:lblAlgn val="ctr"/>
        <c:lblOffset val="100"/>
        <c:noMultiLvlLbl val="1"/>
      </c:catAx>
      <c:valAx>
        <c:axId val="192446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446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840736"/>
        <c:axId val="33684112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840736"/>
        <c:axId val="336841128"/>
      </c:lineChart>
      <c:catAx>
        <c:axId val="336840736"/>
        <c:scaling>
          <c:orientation val="minMax"/>
        </c:scaling>
        <c:delete val="0"/>
        <c:axPos val="b"/>
        <c:numFmt formatCode="ge" sourceLinked="1"/>
        <c:majorTickMark val="none"/>
        <c:minorTickMark val="none"/>
        <c:tickLblPos val="none"/>
        <c:crossAx val="336841128"/>
        <c:crosses val="autoZero"/>
        <c:auto val="0"/>
        <c:lblAlgn val="ctr"/>
        <c:lblOffset val="100"/>
        <c:noMultiLvlLbl val="1"/>
      </c:catAx>
      <c:valAx>
        <c:axId val="33684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84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454616"/>
        <c:axId val="33645500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54616"/>
        <c:axId val="336455008"/>
      </c:lineChart>
      <c:catAx>
        <c:axId val="336454616"/>
        <c:scaling>
          <c:orientation val="minMax"/>
        </c:scaling>
        <c:delete val="0"/>
        <c:axPos val="b"/>
        <c:numFmt formatCode="ge" sourceLinked="1"/>
        <c:majorTickMark val="none"/>
        <c:minorTickMark val="none"/>
        <c:tickLblPos val="none"/>
        <c:crossAx val="336455008"/>
        <c:crosses val="autoZero"/>
        <c:auto val="0"/>
        <c:lblAlgn val="ctr"/>
        <c:lblOffset val="100"/>
        <c:noMultiLvlLbl val="1"/>
      </c:catAx>
      <c:valAx>
        <c:axId val="33645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54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455792"/>
        <c:axId val="33645618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55792"/>
        <c:axId val="336456184"/>
      </c:lineChart>
      <c:catAx>
        <c:axId val="336455792"/>
        <c:scaling>
          <c:orientation val="minMax"/>
        </c:scaling>
        <c:delete val="0"/>
        <c:axPos val="b"/>
        <c:numFmt formatCode="ge" sourceLinked="1"/>
        <c:majorTickMark val="none"/>
        <c:minorTickMark val="none"/>
        <c:tickLblPos val="none"/>
        <c:crossAx val="336456184"/>
        <c:crosses val="autoZero"/>
        <c:auto val="0"/>
        <c:lblAlgn val="ctr"/>
        <c:lblOffset val="100"/>
        <c:noMultiLvlLbl val="1"/>
      </c:catAx>
      <c:valAx>
        <c:axId val="336456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5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456968"/>
        <c:axId val="33645736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56968"/>
        <c:axId val="336457360"/>
      </c:lineChart>
      <c:catAx>
        <c:axId val="336456968"/>
        <c:scaling>
          <c:orientation val="minMax"/>
        </c:scaling>
        <c:delete val="0"/>
        <c:axPos val="b"/>
        <c:numFmt formatCode="ge" sourceLinked="1"/>
        <c:majorTickMark val="none"/>
        <c:minorTickMark val="none"/>
        <c:tickLblPos val="none"/>
        <c:crossAx val="336457360"/>
        <c:crosses val="autoZero"/>
        <c:auto val="0"/>
        <c:lblAlgn val="ctr"/>
        <c:lblOffset val="100"/>
        <c:noMultiLvlLbl val="1"/>
      </c:catAx>
      <c:valAx>
        <c:axId val="336457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456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55344"/>
        <c:axId val="33665573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55344"/>
        <c:axId val="336655736"/>
      </c:lineChart>
      <c:catAx>
        <c:axId val="336655344"/>
        <c:scaling>
          <c:orientation val="minMax"/>
        </c:scaling>
        <c:delete val="0"/>
        <c:axPos val="b"/>
        <c:numFmt formatCode="ge" sourceLinked="1"/>
        <c:majorTickMark val="none"/>
        <c:minorTickMark val="none"/>
        <c:tickLblPos val="none"/>
        <c:crossAx val="336655736"/>
        <c:crosses val="autoZero"/>
        <c:auto val="0"/>
        <c:lblAlgn val="ctr"/>
        <c:lblOffset val="100"/>
        <c:noMultiLvlLbl val="1"/>
      </c:catAx>
      <c:valAx>
        <c:axId val="336655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553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56520"/>
        <c:axId val="33665691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56520"/>
        <c:axId val="336656912"/>
      </c:lineChart>
      <c:catAx>
        <c:axId val="336656520"/>
        <c:scaling>
          <c:orientation val="minMax"/>
        </c:scaling>
        <c:delete val="0"/>
        <c:axPos val="b"/>
        <c:numFmt formatCode="ge" sourceLinked="1"/>
        <c:majorTickMark val="none"/>
        <c:minorTickMark val="none"/>
        <c:tickLblPos val="none"/>
        <c:crossAx val="336656912"/>
        <c:crosses val="autoZero"/>
        <c:auto val="0"/>
        <c:lblAlgn val="ctr"/>
        <c:lblOffset val="100"/>
        <c:noMultiLvlLbl val="1"/>
      </c:catAx>
      <c:valAx>
        <c:axId val="336656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56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57696"/>
        <c:axId val="33665808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57696"/>
        <c:axId val="336658088"/>
      </c:lineChart>
      <c:catAx>
        <c:axId val="336657696"/>
        <c:scaling>
          <c:orientation val="minMax"/>
        </c:scaling>
        <c:delete val="0"/>
        <c:axPos val="b"/>
        <c:numFmt formatCode="ge" sourceLinked="1"/>
        <c:majorTickMark val="none"/>
        <c:minorTickMark val="none"/>
        <c:tickLblPos val="none"/>
        <c:crossAx val="336658088"/>
        <c:crosses val="autoZero"/>
        <c:auto val="0"/>
        <c:lblAlgn val="ctr"/>
        <c:lblOffset val="100"/>
        <c:noMultiLvlLbl val="1"/>
      </c:catAx>
      <c:valAx>
        <c:axId val="336658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5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658872"/>
        <c:axId val="33694923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58872"/>
        <c:axId val="336949232"/>
      </c:lineChart>
      <c:catAx>
        <c:axId val="336658872"/>
        <c:scaling>
          <c:orientation val="minMax"/>
        </c:scaling>
        <c:delete val="0"/>
        <c:axPos val="b"/>
        <c:numFmt formatCode="ge" sourceLinked="1"/>
        <c:majorTickMark val="none"/>
        <c:minorTickMark val="none"/>
        <c:tickLblPos val="none"/>
        <c:crossAx val="336949232"/>
        <c:crosses val="autoZero"/>
        <c:auto val="0"/>
        <c:lblAlgn val="ctr"/>
        <c:lblOffset val="100"/>
        <c:noMultiLvlLbl val="1"/>
      </c:catAx>
      <c:valAx>
        <c:axId val="33694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658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950016"/>
        <c:axId val="33695040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950016"/>
        <c:axId val="336950408"/>
      </c:lineChart>
      <c:catAx>
        <c:axId val="336950016"/>
        <c:scaling>
          <c:orientation val="minMax"/>
        </c:scaling>
        <c:delete val="0"/>
        <c:axPos val="b"/>
        <c:numFmt formatCode="ge" sourceLinked="1"/>
        <c:majorTickMark val="none"/>
        <c:minorTickMark val="none"/>
        <c:tickLblPos val="none"/>
        <c:crossAx val="336950408"/>
        <c:crosses val="autoZero"/>
        <c:auto val="0"/>
        <c:lblAlgn val="ctr"/>
        <c:lblOffset val="100"/>
        <c:noMultiLvlLbl val="1"/>
      </c:catAx>
      <c:valAx>
        <c:axId val="336950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950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951192"/>
        <c:axId val="336951584"/>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951192"/>
        <c:axId val="336951584"/>
      </c:lineChart>
      <c:catAx>
        <c:axId val="336951192"/>
        <c:scaling>
          <c:orientation val="minMax"/>
        </c:scaling>
        <c:delete val="0"/>
        <c:axPos val="b"/>
        <c:numFmt formatCode="ge" sourceLinked="1"/>
        <c:majorTickMark val="none"/>
        <c:minorTickMark val="none"/>
        <c:tickLblPos val="none"/>
        <c:crossAx val="336951584"/>
        <c:crosses val="autoZero"/>
        <c:auto val="0"/>
        <c:lblAlgn val="ctr"/>
        <c:lblOffset val="100"/>
        <c:noMultiLvlLbl val="1"/>
      </c:catAx>
      <c:valAx>
        <c:axId val="33695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951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5459.8</c:v>
                </c:pt>
                <c:pt idx="1">
                  <c:v>5060.2</c:v>
                </c:pt>
                <c:pt idx="2">
                  <c:v>8114.8</c:v>
                </c:pt>
                <c:pt idx="3">
                  <c:v>1103.7</c:v>
                </c:pt>
                <c:pt idx="4">
                  <c:v>1660.2</c:v>
                </c:pt>
              </c:numCache>
            </c:numRef>
          </c:val>
        </c:ser>
        <c:dLbls>
          <c:showLegendKey val="0"/>
          <c:showVal val="0"/>
          <c:showCatName val="0"/>
          <c:showSerName val="0"/>
          <c:showPercent val="0"/>
          <c:showBubbleSize val="0"/>
        </c:dLbls>
        <c:gapWidth val="180"/>
        <c:overlap val="-90"/>
        <c:axId val="193474936"/>
        <c:axId val="19316306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93474936"/>
        <c:axId val="193163064"/>
      </c:lineChart>
      <c:catAx>
        <c:axId val="193474936"/>
        <c:scaling>
          <c:orientation val="minMax"/>
        </c:scaling>
        <c:delete val="0"/>
        <c:axPos val="b"/>
        <c:numFmt formatCode="ge" sourceLinked="1"/>
        <c:majorTickMark val="none"/>
        <c:minorTickMark val="none"/>
        <c:tickLblPos val="none"/>
        <c:crossAx val="193163064"/>
        <c:crosses val="autoZero"/>
        <c:auto val="0"/>
        <c:lblAlgn val="ctr"/>
        <c:lblOffset val="100"/>
        <c:noMultiLvlLbl val="1"/>
      </c:catAx>
      <c:valAx>
        <c:axId val="193163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474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952368"/>
        <c:axId val="33695276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952368"/>
        <c:axId val="336952760"/>
      </c:lineChart>
      <c:catAx>
        <c:axId val="336952368"/>
        <c:scaling>
          <c:orientation val="minMax"/>
        </c:scaling>
        <c:delete val="0"/>
        <c:axPos val="b"/>
        <c:numFmt formatCode="ge" sourceLinked="1"/>
        <c:majorTickMark val="none"/>
        <c:minorTickMark val="none"/>
        <c:tickLblPos val="none"/>
        <c:crossAx val="336952760"/>
        <c:crosses val="autoZero"/>
        <c:auto val="0"/>
        <c:lblAlgn val="ctr"/>
        <c:lblOffset val="100"/>
        <c:noMultiLvlLbl val="1"/>
      </c:catAx>
      <c:valAx>
        <c:axId val="336952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95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7123.8</c:v>
                </c:pt>
                <c:pt idx="1">
                  <c:v>8284.9</c:v>
                </c:pt>
                <c:pt idx="2">
                  <c:v>5660.9</c:v>
                </c:pt>
                <c:pt idx="3">
                  <c:v>6341.5</c:v>
                </c:pt>
                <c:pt idx="4">
                  <c:v>5580.6</c:v>
                </c:pt>
              </c:numCache>
            </c:numRef>
          </c:val>
        </c:ser>
        <c:dLbls>
          <c:showLegendKey val="0"/>
          <c:showVal val="0"/>
          <c:showCatName val="0"/>
          <c:showSerName val="0"/>
          <c:showPercent val="0"/>
          <c:showBubbleSize val="0"/>
        </c:dLbls>
        <c:gapWidth val="180"/>
        <c:overlap val="-90"/>
        <c:axId val="192422368"/>
        <c:axId val="191884232"/>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192422368"/>
        <c:axId val="191884232"/>
      </c:lineChart>
      <c:catAx>
        <c:axId val="192422368"/>
        <c:scaling>
          <c:orientation val="minMax"/>
        </c:scaling>
        <c:delete val="0"/>
        <c:axPos val="b"/>
        <c:numFmt formatCode="ge" sourceLinked="1"/>
        <c:majorTickMark val="none"/>
        <c:minorTickMark val="none"/>
        <c:tickLblPos val="none"/>
        <c:crossAx val="191884232"/>
        <c:crosses val="autoZero"/>
        <c:auto val="0"/>
        <c:lblAlgn val="ctr"/>
        <c:lblOffset val="100"/>
        <c:noMultiLvlLbl val="1"/>
      </c:catAx>
      <c:valAx>
        <c:axId val="191884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242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1317043</c:v>
                </c:pt>
                <c:pt idx="1">
                  <c:v>1124802</c:v>
                </c:pt>
                <c:pt idx="2">
                  <c:v>1372007</c:v>
                </c:pt>
                <c:pt idx="3">
                  <c:v>1526892</c:v>
                </c:pt>
                <c:pt idx="4">
                  <c:v>1685263</c:v>
                </c:pt>
              </c:numCache>
            </c:numRef>
          </c:val>
        </c:ser>
        <c:dLbls>
          <c:showLegendKey val="0"/>
          <c:showVal val="0"/>
          <c:showCatName val="0"/>
          <c:showSerName val="0"/>
          <c:showPercent val="0"/>
          <c:showBubbleSize val="0"/>
        </c:dLbls>
        <c:gapWidth val="180"/>
        <c:overlap val="-90"/>
        <c:axId val="191887368"/>
        <c:axId val="191887760"/>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191887368"/>
        <c:axId val="191887760"/>
      </c:lineChart>
      <c:catAx>
        <c:axId val="191887368"/>
        <c:scaling>
          <c:orientation val="minMax"/>
        </c:scaling>
        <c:delete val="0"/>
        <c:axPos val="b"/>
        <c:numFmt formatCode="ge" sourceLinked="1"/>
        <c:majorTickMark val="none"/>
        <c:minorTickMark val="none"/>
        <c:tickLblPos val="none"/>
        <c:crossAx val="191887760"/>
        <c:crosses val="autoZero"/>
        <c:auto val="0"/>
        <c:lblAlgn val="ctr"/>
        <c:lblOffset val="100"/>
        <c:noMultiLvlLbl val="1"/>
      </c:catAx>
      <c:valAx>
        <c:axId val="1918877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887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44.6</c:v>
                </c:pt>
                <c:pt idx="1">
                  <c:v>39.9</c:v>
                </c:pt>
                <c:pt idx="2">
                  <c:v>53.3</c:v>
                </c:pt>
                <c:pt idx="3">
                  <c:v>46.3</c:v>
                </c:pt>
                <c:pt idx="4">
                  <c:v>45.7</c:v>
                </c:pt>
              </c:numCache>
            </c:numRef>
          </c:val>
        </c:ser>
        <c:dLbls>
          <c:showLegendKey val="0"/>
          <c:showVal val="0"/>
          <c:showCatName val="0"/>
          <c:showSerName val="0"/>
          <c:showPercent val="0"/>
          <c:showBubbleSize val="0"/>
        </c:dLbls>
        <c:gapWidth val="180"/>
        <c:overlap val="-90"/>
        <c:axId val="193231352"/>
        <c:axId val="19323174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193231352"/>
        <c:axId val="193231744"/>
      </c:lineChart>
      <c:catAx>
        <c:axId val="193231352"/>
        <c:scaling>
          <c:orientation val="minMax"/>
        </c:scaling>
        <c:delete val="0"/>
        <c:axPos val="b"/>
        <c:numFmt formatCode="ge" sourceLinked="1"/>
        <c:majorTickMark val="none"/>
        <c:minorTickMark val="none"/>
        <c:tickLblPos val="none"/>
        <c:crossAx val="193231744"/>
        <c:crosses val="autoZero"/>
        <c:auto val="0"/>
        <c:lblAlgn val="ctr"/>
        <c:lblOffset val="100"/>
        <c:noMultiLvlLbl val="1"/>
      </c:catAx>
      <c:valAx>
        <c:axId val="19323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231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22.5</c:v>
                </c:pt>
                <c:pt idx="1">
                  <c:v>31.5</c:v>
                </c:pt>
                <c:pt idx="2">
                  <c:v>30.2</c:v>
                </c:pt>
                <c:pt idx="3">
                  <c:v>31.5</c:v>
                </c:pt>
                <c:pt idx="4">
                  <c:v>22.6</c:v>
                </c:pt>
              </c:numCache>
            </c:numRef>
          </c:val>
        </c:ser>
        <c:dLbls>
          <c:showLegendKey val="0"/>
          <c:showVal val="0"/>
          <c:showCatName val="0"/>
          <c:showSerName val="0"/>
          <c:showPercent val="0"/>
          <c:showBubbleSize val="0"/>
        </c:dLbls>
        <c:gapWidth val="180"/>
        <c:overlap val="-90"/>
        <c:axId val="193232528"/>
        <c:axId val="19323292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193232528"/>
        <c:axId val="193232920"/>
      </c:lineChart>
      <c:catAx>
        <c:axId val="193232528"/>
        <c:scaling>
          <c:orientation val="minMax"/>
        </c:scaling>
        <c:delete val="0"/>
        <c:axPos val="b"/>
        <c:numFmt formatCode="ge" sourceLinked="1"/>
        <c:majorTickMark val="none"/>
        <c:minorTickMark val="none"/>
        <c:tickLblPos val="none"/>
        <c:crossAx val="193232920"/>
        <c:crosses val="autoZero"/>
        <c:auto val="0"/>
        <c:lblAlgn val="ctr"/>
        <c:lblOffset val="100"/>
        <c:noMultiLvlLbl val="1"/>
      </c:catAx>
      <c:valAx>
        <c:axId val="193232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232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117.9</c:v>
                </c:pt>
                <c:pt idx="1">
                  <c:v>99</c:v>
                </c:pt>
                <c:pt idx="2">
                  <c:v>77.900000000000006</c:v>
                </c:pt>
                <c:pt idx="3">
                  <c:v>63.6</c:v>
                </c:pt>
                <c:pt idx="4">
                  <c:v>51.3</c:v>
                </c:pt>
              </c:numCache>
            </c:numRef>
          </c:val>
        </c:ser>
        <c:dLbls>
          <c:showLegendKey val="0"/>
          <c:showVal val="0"/>
          <c:showCatName val="0"/>
          <c:showSerName val="0"/>
          <c:showPercent val="0"/>
          <c:showBubbleSize val="0"/>
        </c:dLbls>
        <c:gapWidth val="180"/>
        <c:overlap val="-90"/>
        <c:axId val="191886584"/>
        <c:axId val="19188619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191886584"/>
        <c:axId val="191886192"/>
      </c:lineChart>
      <c:catAx>
        <c:axId val="191886584"/>
        <c:scaling>
          <c:orientation val="minMax"/>
        </c:scaling>
        <c:delete val="0"/>
        <c:axPos val="b"/>
        <c:numFmt formatCode="ge" sourceLinked="1"/>
        <c:majorTickMark val="none"/>
        <c:minorTickMark val="none"/>
        <c:tickLblPos val="none"/>
        <c:crossAx val="191886192"/>
        <c:crosses val="autoZero"/>
        <c:auto val="0"/>
        <c:lblAlgn val="ctr"/>
        <c:lblOffset val="100"/>
        <c:noMultiLvlLbl val="1"/>
      </c:catAx>
      <c:valAx>
        <c:axId val="191886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886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60</c:v>
                </c:pt>
                <c:pt idx="1">
                  <c:v>61.2</c:v>
                </c:pt>
                <c:pt idx="2">
                  <c:v>62.5</c:v>
                </c:pt>
                <c:pt idx="3">
                  <c:v>65.400000000000006</c:v>
                </c:pt>
                <c:pt idx="4">
                  <c:v>65.900000000000006</c:v>
                </c:pt>
              </c:numCache>
            </c:numRef>
          </c:val>
        </c:ser>
        <c:dLbls>
          <c:showLegendKey val="0"/>
          <c:showVal val="0"/>
          <c:showCatName val="0"/>
          <c:showSerName val="0"/>
          <c:showPercent val="0"/>
          <c:showBubbleSize val="0"/>
        </c:dLbls>
        <c:gapWidth val="180"/>
        <c:overlap val="-90"/>
        <c:axId val="191886976"/>
        <c:axId val="19188540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191886976"/>
        <c:axId val="191885408"/>
      </c:lineChart>
      <c:catAx>
        <c:axId val="191886976"/>
        <c:scaling>
          <c:orientation val="minMax"/>
        </c:scaling>
        <c:delete val="0"/>
        <c:axPos val="b"/>
        <c:numFmt formatCode="ge" sourceLinked="1"/>
        <c:majorTickMark val="none"/>
        <c:minorTickMark val="none"/>
        <c:tickLblPos val="none"/>
        <c:crossAx val="191885408"/>
        <c:crosses val="autoZero"/>
        <c:auto val="0"/>
        <c:lblAlgn val="ctr"/>
        <c:lblOffset val="100"/>
        <c:noMultiLvlLbl val="1"/>
      </c:catAx>
      <c:valAx>
        <c:axId val="191885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18869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（最大出力合計110,650kW）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409799</xdr:colOff>
      <xdr:row>41</xdr:row>
      <xdr:rowOff>117765</xdr:rowOff>
    </xdr:from>
    <xdr:ext cx="3070072" cy="392415"/>
    <xdr:sp macro="" textlink="データ!EW9">
      <xdr:nvSpPr>
        <xdr:cNvPr id="22" name="正方形/長方形 21"/>
        <xdr:cNvSpPr/>
      </xdr:nvSpPr>
      <xdr:spPr>
        <a:xfrm>
          <a:off x="9801449"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（最大出力合計110,650kW）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597241"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75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76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76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76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76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764"/>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765"/>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766"/>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767"/>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768"/>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769"/>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770"/>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771"/>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772"/>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773"/>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774"/>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775"/>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776"/>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777"/>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778"/>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779"/>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780"/>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781"/>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782"/>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783"/>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784"/>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785"/>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786"/>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787"/>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788"/>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789"/>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790"/>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791"/>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792"/>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793"/>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794"/>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795"/>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796"/>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797"/>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798"/>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799"/>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800"/>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801"/>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802"/>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803"/>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秋田県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89</v>
      </c>
      <c r="K3" s="124"/>
      <c r="L3" s="124"/>
      <c r="M3" s="124"/>
      <c r="N3" s="125">
        <f>データ!L6</f>
        <v>16</v>
      </c>
      <c r="O3" s="125"/>
      <c r="P3" s="125"/>
      <c r="Q3" s="126"/>
      <c r="R3" s="1"/>
      <c r="S3" s="127" t="s">
        <v>172</v>
      </c>
      <c r="T3" s="128"/>
      <c r="U3" s="128"/>
      <c r="V3" s="128"/>
      <c r="W3" s="128"/>
      <c r="X3" s="128"/>
      <c r="Y3" s="128"/>
      <c r="Z3" s="128"/>
      <c r="AA3" s="128"/>
      <c r="AB3" s="128"/>
      <c r="AC3" s="128"/>
      <c r="AD3" s="128"/>
      <c r="AE3" s="128"/>
      <c r="AF3" s="128"/>
      <c r="AG3" s="128"/>
      <c r="AH3" s="129"/>
      <c r="AI3" s="1"/>
      <c r="AJ3" s="1"/>
      <c r="AK3" s="113" t="s">
        <v>174</v>
      </c>
      <c r="AL3" s="114"/>
      <c r="AM3" s="114"/>
      <c r="AN3" s="114"/>
      <c r="AO3" s="114"/>
      <c r="AP3" s="114"/>
      <c r="AQ3" s="115"/>
    </row>
    <row r="4" spans="1:43" ht="23.1" customHeight="1">
      <c r="A4" s="1"/>
      <c r="B4" s="119" t="s">
        <v>8</v>
      </c>
      <c r="C4" s="120"/>
      <c r="D4" s="120"/>
      <c r="E4" s="120"/>
      <c r="F4" s="120" t="s">
        <v>9</v>
      </c>
      <c r="G4" s="120"/>
      <c r="H4" s="120"/>
      <c r="I4" s="120"/>
      <c r="J4" s="120" t="s">
        <v>10</v>
      </c>
      <c r="K4" s="120"/>
      <c r="L4" s="120"/>
      <c r="M4" s="120"/>
      <c r="N4" s="120" t="s">
        <v>11</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t="str">
        <f>データ!O6</f>
        <v>-</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12</v>
      </c>
      <c r="C6" s="120"/>
      <c r="D6" s="120"/>
      <c r="E6" s="120"/>
      <c r="F6" s="120" t="s">
        <v>13</v>
      </c>
      <c r="G6" s="120"/>
      <c r="H6" s="120"/>
      <c r="I6" s="120"/>
      <c r="J6" s="120" t="s">
        <v>14</v>
      </c>
      <c r="K6" s="120"/>
      <c r="L6" s="120"/>
      <c r="M6" s="120"/>
      <c r="N6" s="120" t="s">
        <v>15</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123</v>
      </c>
      <c r="C7" s="143"/>
      <c r="D7" s="143"/>
      <c r="E7" s="143"/>
      <c r="F7" s="144" t="s">
        <v>124</v>
      </c>
      <c r="G7" s="144"/>
      <c r="H7" s="144"/>
      <c r="I7" s="144"/>
      <c r="J7" s="145" t="str">
        <f>データ!S6</f>
        <v>無</v>
      </c>
      <c r="K7" s="145"/>
      <c r="L7" s="145"/>
      <c r="M7" s="145"/>
      <c r="N7" s="144" t="s">
        <v>126</v>
      </c>
      <c r="O7" s="144"/>
      <c r="P7" s="144"/>
      <c r="Q7" s="146"/>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7" t="s">
        <v>16</v>
      </c>
      <c r="C8" s="148"/>
      <c r="D8" s="148"/>
      <c r="E8" s="149"/>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0" t="str">
        <f>データ!U6</f>
        <v>-</v>
      </c>
      <c r="C9" s="151"/>
      <c r="D9" s="151"/>
      <c r="E9" s="152"/>
      <c r="F9" s="153"/>
      <c r="G9" s="153"/>
      <c r="H9" s="153"/>
      <c r="I9" s="153"/>
      <c r="J9" s="154"/>
      <c r="K9" s="154"/>
      <c r="L9" s="154"/>
      <c r="M9" s="154"/>
      <c r="N9" s="153"/>
      <c r="O9" s="153"/>
      <c r="P9" s="153"/>
      <c r="Q9" s="155"/>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2" t="s">
        <v>17</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18</v>
      </c>
      <c r="C11" s="108"/>
      <c r="D11" s="108"/>
      <c r="E11" s="108"/>
      <c r="F11" s="156">
        <f>データ!B10</f>
        <v>40544</v>
      </c>
      <c r="G11" s="157"/>
      <c r="H11" s="156">
        <f>データ!C10</f>
        <v>40909</v>
      </c>
      <c r="I11" s="157"/>
      <c r="J11" s="156">
        <f>データ!D10</f>
        <v>41275</v>
      </c>
      <c r="K11" s="157"/>
      <c r="L11" s="156">
        <f>データ!E10</f>
        <v>41640</v>
      </c>
      <c r="M11" s="157"/>
      <c r="N11" s="156">
        <f>データ!F10</f>
        <v>42005</v>
      </c>
      <c r="O11" s="158"/>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20</v>
      </c>
      <c r="C12" s="120"/>
      <c r="D12" s="120"/>
      <c r="E12" s="120"/>
      <c r="F12" s="159">
        <f>データ!V6</f>
        <v>431353</v>
      </c>
      <c r="G12" s="160"/>
      <c r="H12" s="159">
        <f>データ!W6</f>
        <v>385499</v>
      </c>
      <c r="I12" s="160"/>
      <c r="J12" s="159">
        <f>データ!X6</f>
        <v>514248</v>
      </c>
      <c r="K12" s="160"/>
      <c r="L12" s="159">
        <f>データ!Y6</f>
        <v>449203</v>
      </c>
      <c r="M12" s="160"/>
      <c r="N12" s="138">
        <f>データ!Z6</f>
        <v>444181</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7" t="s">
        <v>21</v>
      </c>
      <c r="C13" s="148"/>
      <c r="D13" s="148"/>
      <c r="E13" s="149"/>
      <c r="F13" s="159" t="str">
        <f>データ!AA6</f>
        <v>-</v>
      </c>
      <c r="G13" s="160"/>
      <c r="H13" s="159" t="str">
        <f>データ!AB6</f>
        <v>-</v>
      </c>
      <c r="I13" s="160"/>
      <c r="J13" s="159" t="str">
        <f>データ!AC6</f>
        <v>-</v>
      </c>
      <c r="K13" s="160"/>
      <c r="L13" s="159" t="str">
        <f>データ!AD6</f>
        <v>-</v>
      </c>
      <c r="M13" s="160"/>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7" t="s">
        <v>22</v>
      </c>
      <c r="C14" s="148"/>
      <c r="D14" s="148"/>
      <c r="E14" s="149"/>
      <c r="F14" s="159" t="str">
        <f>データ!AF6</f>
        <v>-</v>
      </c>
      <c r="G14" s="160"/>
      <c r="H14" s="159" t="str">
        <f>データ!AG6</f>
        <v>-</v>
      </c>
      <c r="I14" s="160"/>
      <c r="J14" s="159" t="str">
        <f>データ!AH6</f>
        <v>-</v>
      </c>
      <c r="K14" s="160"/>
      <c r="L14" s="159" t="str">
        <f>データ!AI6</f>
        <v>-</v>
      </c>
      <c r="M14" s="160"/>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3" t="s">
        <v>23</v>
      </c>
      <c r="C15" s="164"/>
      <c r="D15" s="164"/>
      <c r="E15" s="165"/>
      <c r="F15" s="166" t="str">
        <f>データ!AK6</f>
        <v>-</v>
      </c>
      <c r="G15" s="166"/>
      <c r="H15" s="166" t="str">
        <f>データ!AL6</f>
        <v>-</v>
      </c>
      <c r="I15" s="166"/>
      <c r="J15" s="166" t="str">
        <f>データ!AM6</f>
        <v>-</v>
      </c>
      <c r="K15" s="166"/>
      <c r="L15" s="166" t="str">
        <f>データ!AN6</f>
        <v>-</v>
      </c>
      <c r="M15" s="166"/>
      <c r="N15" s="167" t="str">
        <f>データ!AO6</f>
        <v>-</v>
      </c>
      <c r="O15" s="168"/>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9" t="s">
        <v>24</v>
      </c>
      <c r="C16" s="170"/>
      <c r="D16" s="170"/>
      <c r="E16" s="171"/>
      <c r="F16" s="172">
        <f>データ!AP6</f>
        <v>431353</v>
      </c>
      <c r="G16" s="172"/>
      <c r="H16" s="172">
        <f>データ!AQ6</f>
        <v>385499</v>
      </c>
      <c r="I16" s="172"/>
      <c r="J16" s="172">
        <f>データ!AR6</f>
        <v>514248</v>
      </c>
      <c r="K16" s="172"/>
      <c r="L16" s="172">
        <f>データ!AS6</f>
        <v>449203</v>
      </c>
      <c r="M16" s="172"/>
      <c r="N16" s="161">
        <f>データ!AT6</f>
        <v>444181</v>
      </c>
      <c r="O16" s="162"/>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3"/>
      <c r="C18" s="174"/>
      <c r="D18" s="174"/>
      <c r="E18" s="174"/>
      <c r="F18" s="108" t="s">
        <v>25</v>
      </c>
      <c r="G18" s="108"/>
      <c r="H18" s="108"/>
      <c r="I18" s="108" t="s">
        <v>26</v>
      </c>
      <c r="J18" s="108"/>
      <c r="K18" s="108"/>
      <c r="L18" s="108" t="s">
        <v>24</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9" t="s">
        <v>27</v>
      </c>
      <c r="C19" s="170"/>
      <c r="D19" s="170"/>
      <c r="E19" s="171"/>
      <c r="F19" s="175">
        <f>データ!AU6</f>
        <v>3266986</v>
      </c>
      <c r="G19" s="175"/>
      <c r="H19" s="175"/>
      <c r="I19" s="175">
        <f>データ!AV6</f>
        <v>69996</v>
      </c>
      <c r="J19" s="175"/>
      <c r="K19" s="175"/>
      <c r="L19" s="175">
        <f>データ!AW6</f>
        <v>3336982</v>
      </c>
      <c r="M19" s="175"/>
      <c r="N19" s="175"/>
      <c r="O19" s="176"/>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28</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30</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7" t="s">
        <v>31</v>
      </c>
      <c r="AL39" s="178"/>
      <c r="AM39" s="178"/>
      <c r="AN39" s="178"/>
      <c r="AO39" s="178"/>
      <c r="AP39" s="178"/>
      <c r="AQ39" s="179"/>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13" t="s">
        <v>175</v>
      </c>
      <c r="AL40" s="114"/>
      <c r="AM40" s="114"/>
      <c r="AN40" s="114"/>
      <c r="AO40" s="114"/>
      <c r="AP40" s="114"/>
      <c r="AQ40" s="115"/>
    </row>
    <row r="41" spans="1:43" ht="29.4" customHeight="1">
      <c r="A41" s="1"/>
      <c r="B41" s="33"/>
      <c r="C41" s="22"/>
      <c r="D41" s="7"/>
      <c r="E41" s="7"/>
      <c r="F41" s="7"/>
      <c r="G41" s="7"/>
      <c r="H41" s="21"/>
      <c r="I41" s="7"/>
      <c r="J41" s="33" t="s">
        <v>32</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13"/>
      <c r="AL41" s="114"/>
      <c r="AM41" s="114"/>
      <c r="AN41" s="114"/>
      <c r="AO41" s="114"/>
      <c r="AP41" s="114"/>
      <c r="AQ41" s="115"/>
    </row>
    <row r="42" spans="1:43" ht="43.35" customHeight="1">
      <c r="A42" s="1"/>
      <c r="B42" s="180"/>
      <c r="C42" s="181"/>
      <c r="D42" s="181"/>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13"/>
      <c r="AL42" s="114"/>
      <c r="AM42" s="114"/>
      <c r="AN42" s="114"/>
      <c r="AO42" s="114"/>
      <c r="AP42" s="114"/>
      <c r="AQ42" s="11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13"/>
      <c r="AL43" s="114"/>
      <c r="AM43" s="114"/>
      <c r="AN43" s="114"/>
      <c r="AO43" s="114"/>
      <c r="AP43" s="114"/>
      <c r="AQ43" s="11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13"/>
      <c r="AL44" s="114"/>
      <c r="AM44" s="114"/>
      <c r="AN44" s="114"/>
      <c r="AO44" s="114"/>
      <c r="AP44" s="114"/>
      <c r="AQ44" s="11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13"/>
      <c r="AL45" s="114"/>
      <c r="AM45" s="114"/>
      <c r="AN45" s="114"/>
      <c r="AO45" s="114"/>
      <c r="AP45" s="114"/>
      <c r="AQ45" s="11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13"/>
      <c r="AL46" s="114"/>
      <c r="AM46" s="114"/>
      <c r="AN46" s="114"/>
      <c r="AO46" s="114"/>
      <c r="AP46" s="114"/>
      <c r="AQ46" s="11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13"/>
      <c r="AL47" s="114"/>
      <c r="AM47" s="114"/>
      <c r="AN47" s="114"/>
      <c r="AO47" s="114"/>
      <c r="AP47" s="114"/>
      <c r="AQ47" s="11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13"/>
      <c r="AL48" s="114"/>
      <c r="AM48" s="114"/>
      <c r="AN48" s="114"/>
      <c r="AO48" s="114"/>
      <c r="AP48" s="114"/>
      <c r="AQ48" s="11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13"/>
      <c r="AL49" s="114"/>
      <c r="AM49" s="114"/>
      <c r="AN49" s="114"/>
      <c r="AO49" s="114"/>
      <c r="AP49" s="114"/>
      <c r="AQ49" s="11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13"/>
      <c r="AL50" s="114"/>
      <c r="AM50" s="114"/>
      <c r="AN50" s="114"/>
      <c r="AO50" s="114"/>
      <c r="AP50" s="114"/>
      <c r="AQ50" s="11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13"/>
      <c r="AL51" s="114"/>
      <c r="AM51" s="114"/>
      <c r="AN51" s="114"/>
      <c r="AO51" s="114"/>
      <c r="AP51" s="114"/>
      <c r="AQ51" s="11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13"/>
      <c r="AL52" s="114"/>
      <c r="AM52" s="114"/>
      <c r="AN52" s="114"/>
      <c r="AO52" s="114"/>
      <c r="AP52" s="114"/>
      <c r="AQ52" s="11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13"/>
      <c r="AL53" s="114"/>
      <c r="AM53" s="114"/>
      <c r="AN53" s="114"/>
      <c r="AO53" s="114"/>
      <c r="AP53" s="114"/>
      <c r="AQ53" s="11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13"/>
      <c r="AL54" s="114"/>
      <c r="AM54" s="114"/>
      <c r="AN54" s="114"/>
      <c r="AO54" s="114"/>
      <c r="AP54" s="114"/>
      <c r="AQ54" s="11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13"/>
      <c r="AL55" s="114"/>
      <c r="AM55" s="114"/>
      <c r="AN55" s="114"/>
      <c r="AO55" s="114"/>
      <c r="AP55" s="114"/>
      <c r="AQ55" s="11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13"/>
      <c r="AL56" s="114"/>
      <c r="AM56" s="114"/>
      <c r="AN56" s="114"/>
      <c r="AO56" s="114"/>
      <c r="AP56" s="114"/>
      <c r="AQ56" s="11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13"/>
      <c r="AL57" s="114"/>
      <c r="AM57" s="114"/>
      <c r="AN57" s="114"/>
      <c r="AO57" s="114"/>
      <c r="AP57" s="114"/>
      <c r="AQ57" s="11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13"/>
      <c r="AL58" s="114"/>
      <c r="AM58" s="114"/>
      <c r="AN58" s="114"/>
      <c r="AO58" s="114"/>
      <c r="AP58" s="114"/>
      <c r="AQ58" s="11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13"/>
      <c r="AL59" s="114"/>
      <c r="AM59" s="114"/>
      <c r="AN59" s="114"/>
      <c r="AO59" s="114"/>
      <c r="AP59" s="114"/>
      <c r="AQ59" s="11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13"/>
      <c r="AL60" s="114"/>
      <c r="AM60" s="114"/>
      <c r="AN60" s="114"/>
      <c r="AO60" s="114"/>
      <c r="AP60" s="114"/>
      <c r="AQ60" s="11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13"/>
      <c r="AL61" s="114"/>
      <c r="AM61" s="114"/>
      <c r="AN61" s="114"/>
      <c r="AO61" s="114"/>
      <c r="AP61" s="114"/>
      <c r="AQ61" s="11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13"/>
      <c r="AL62" s="114"/>
      <c r="AM62" s="114"/>
      <c r="AN62" s="114"/>
      <c r="AO62" s="114"/>
      <c r="AP62" s="114"/>
      <c r="AQ62" s="11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13"/>
      <c r="AL63" s="114"/>
      <c r="AM63" s="114"/>
      <c r="AN63" s="114"/>
      <c r="AO63" s="114"/>
      <c r="AP63" s="114"/>
      <c r="AQ63" s="11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13"/>
      <c r="AL64" s="114"/>
      <c r="AM64" s="114"/>
      <c r="AN64" s="114"/>
      <c r="AO64" s="114"/>
      <c r="AP64" s="114"/>
      <c r="AQ64" s="11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13"/>
      <c r="AL65" s="114"/>
      <c r="AM65" s="114"/>
      <c r="AN65" s="114"/>
      <c r="AO65" s="114"/>
      <c r="AP65" s="114"/>
      <c r="AQ65" s="11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13"/>
      <c r="AL66" s="114"/>
      <c r="AM66" s="114"/>
      <c r="AN66" s="114"/>
      <c r="AO66" s="114"/>
      <c r="AP66" s="114"/>
      <c r="AQ66" s="11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13"/>
      <c r="AL67" s="114"/>
      <c r="AM67" s="114"/>
      <c r="AN67" s="114"/>
      <c r="AO67" s="114"/>
      <c r="AP67" s="114"/>
      <c r="AQ67" s="11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13"/>
      <c r="AL68" s="114"/>
      <c r="AM68" s="114"/>
      <c r="AN68" s="114"/>
      <c r="AO68" s="114"/>
      <c r="AP68" s="114"/>
      <c r="AQ68" s="11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13"/>
      <c r="AL69" s="114"/>
      <c r="AM69" s="114"/>
      <c r="AN69" s="114"/>
      <c r="AO69" s="114"/>
      <c r="AP69" s="114"/>
      <c r="AQ69" s="11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13"/>
      <c r="AL70" s="114"/>
      <c r="AM70" s="114"/>
      <c r="AN70" s="114"/>
      <c r="AO70" s="114"/>
      <c r="AP70" s="114"/>
      <c r="AQ70" s="11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13"/>
      <c r="AL71" s="114"/>
      <c r="AM71" s="114"/>
      <c r="AN71" s="114"/>
      <c r="AO71" s="114"/>
      <c r="AP71" s="114"/>
      <c r="AQ71" s="11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13"/>
      <c r="AL72" s="114"/>
      <c r="AM72" s="114"/>
      <c r="AN72" s="114"/>
      <c r="AO72" s="114"/>
      <c r="AP72" s="114"/>
      <c r="AQ72" s="11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13"/>
      <c r="AL73" s="114"/>
      <c r="AM73" s="114"/>
      <c r="AN73" s="114"/>
      <c r="AO73" s="114"/>
      <c r="AP73" s="114"/>
      <c r="AQ73" s="11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13"/>
      <c r="AL74" s="114"/>
      <c r="AM74" s="114"/>
      <c r="AN74" s="114"/>
      <c r="AO74" s="114"/>
      <c r="AP74" s="114"/>
      <c r="AQ74" s="11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13"/>
      <c r="AL75" s="114"/>
      <c r="AM75" s="114"/>
      <c r="AN75" s="114"/>
      <c r="AO75" s="114"/>
      <c r="AP75" s="114"/>
      <c r="AQ75" s="11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13"/>
      <c r="AL76" s="114"/>
      <c r="AM76" s="114"/>
      <c r="AN76" s="114"/>
      <c r="AO76" s="114"/>
      <c r="AP76" s="114"/>
      <c r="AQ76" s="11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13"/>
      <c r="AL77" s="114"/>
      <c r="AM77" s="114"/>
      <c r="AN77" s="114"/>
      <c r="AO77" s="114"/>
      <c r="AP77" s="114"/>
      <c r="AQ77" s="11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13"/>
      <c r="AL78" s="114"/>
      <c r="AM78" s="114"/>
      <c r="AN78" s="114"/>
      <c r="AO78" s="114"/>
      <c r="AP78" s="114"/>
      <c r="AQ78" s="11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13"/>
      <c r="AL79" s="114"/>
      <c r="AM79" s="114"/>
      <c r="AN79" s="114"/>
      <c r="AO79" s="114"/>
      <c r="AP79" s="114"/>
      <c r="AQ79" s="11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13"/>
      <c r="AL80" s="114"/>
      <c r="AM80" s="114"/>
      <c r="AN80" s="114"/>
      <c r="AO80" s="114"/>
      <c r="AP80" s="114"/>
      <c r="AQ80" s="11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13"/>
      <c r="AL81" s="114"/>
      <c r="AM81" s="114"/>
      <c r="AN81" s="114"/>
      <c r="AO81" s="114"/>
      <c r="AP81" s="114"/>
      <c r="AQ81" s="11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13"/>
      <c r="AL82" s="114"/>
      <c r="AM82" s="114"/>
      <c r="AN82" s="114"/>
      <c r="AO82" s="114"/>
      <c r="AP82" s="114"/>
      <c r="AQ82" s="11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13"/>
      <c r="AL83" s="114"/>
      <c r="AM83" s="114"/>
      <c r="AN83" s="114"/>
      <c r="AO83" s="114"/>
      <c r="AP83" s="114"/>
      <c r="AQ83" s="11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13"/>
      <c r="AL84" s="114"/>
      <c r="AM84" s="114"/>
      <c r="AN84" s="114"/>
      <c r="AO84" s="114"/>
      <c r="AP84" s="114"/>
      <c r="AQ84" s="11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13"/>
      <c r="AL85" s="114"/>
      <c r="AM85" s="114"/>
      <c r="AN85" s="114"/>
      <c r="AO85" s="114"/>
      <c r="AP85" s="114"/>
      <c r="AQ85" s="11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13"/>
      <c r="AL86" s="114"/>
      <c r="AM86" s="114"/>
      <c r="AN86" s="114"/>
      <c r="AO86" s="114"/>
      <c r="AP86" s="114"/>
      <c r="AQ86" s="11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13"/>
      <c r="AL87" s="114"/>
      <c r="AM87" s="114"/>
      <c r="AN87" s="114"/>
      <c r="AO87" s="114"/>
      <c r="AP87" s="114"/>
      <c r="AQ87" s="11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13"/>
      <c r="AL88" s="114"/>
      <c r="AM88" s="114"/>
      <c r="AN88" s="114"/>
      <c r="AO88" s="114"/>
      <c r="AP88" s="114"/>
      <c r="AQ88" s="11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13"/>
      <c r="AL89" s="114"/>
      <c r="AM89" s="114"/>
      <c r="AN89" s="114"/>
      <c r="AO89" s="114"/>
      <c r="AP89" s="114"/>
      <c r="AQ89" s="11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13"/>
      <c r="AL90" s="114"/>
      <c r="AM90" s="114"/>
      <c r="AN90" s="114"/>
      <c r="AO90" s="114"/>
      <c r="AP90" s="114"/>
      <c r="AQ90" s="11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13"/>
      <c r="AL91" s="114"/>
      <c r="AM91" s="114"/>
      <c r="AN91" s="114"/>
      <c r="AO91" s="114"/>
      <c r="AP91" s="114"/>
      <c r="AQ91" s="11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13"/>
      <c r="AL92" s="114"/>
      <c r="AM92" s="114"/>
      <c r="AN92" s="114"/>
      <c r="AO92" s="114"/>
      <c r="AP92" s="114"/>
      <c r="AQ92" s="11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13"/>
      <c r="AL93" s="114"/>
      <c r="AM93" s="114"/>
      <c r="AN93" s="114"/>
      <c r="AO93" s="114"/>
      <c r="AP93" s="114"/>
      <c r="AQ93" s="11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13"/>
      <c r="AL94" s="114"/>
      <c r="AM94" s="114"/>
      <c r="AN94" s="114"/>
      <c r="AO94" s="114"/>
      <c r="AP94" s="114"/>
      <c r="AQ94" s="11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13"/>
      <c r="AL95" s="114"/>
      <c r="AM95" s="114"/>
      <c r="AN95" s="114"/>
      <c r="AO95" s="114"/>
      <c r="AP95" s="114"/>
      <c r="AQ95" s="11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6"/>
      <c r="AL96" s="117"/>
      <c r="AM96" s="117"/>
      <c r="AN96" s="117"/>
      <c r="AO96" s="117"/>
      <c r="AP96" s="117"/>
      <c r="AQ96" s="11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7" t="s">
        <v>33</v>
      </c>
      <c r="AL97" s="178"/>
      <c r="AM97" s="178"/>
      <c r="AN97" s="178"/>
      <c r="AO97" s="178"/>
      <c r="AP97" s="178"/>
      <c r="AQ97" s="179"/>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2"/>
      <c r="AL98" s="183"/>
      <c r="AM98" s="183"/>
      <c r="AN98" s="183"/>
      <c r="AO98" s="183"/>
      <c r="AP98" s="183"/>
      <c r="AQ98" s="184"/>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85" t="s">
        <v>173</v>
      </c>
      <c r="AL99" s="186"/>
      <c r="AM99" s="186"/>
      <c r="AN99" s="186"/>
      <c r="AO99" s="186"/>
      <c r="AP99" s="186"/>
      <c r="AQ99" s="187"/>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85"/>
      <c r="AL100" s="186"/>
      <c r="AM100" s="186"/>
      <c r="AN100" s="186"/>
      <c r="AO100" s="186"/>
      <c r="AP100" s="186"/>
      <c r="AQ100" s="187"/>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85"/>
      <c r="AL101" s="186"/>
      <c r="AM101" s="186"/>
      <c r="AN101" s="186"/>
      <c r="AO101" s="186"/>
      <c r="AP101" s="186"/>
      <c r="AQ101" s="187"/>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85"/>
      <c r="AL102" s="186"/>
      <c r="AM102" s="186"/>
      <c r="AN102" s="186"/>
      <c r="AO102" s="186"/>
      <c r="AP102" s="186"/>
      <c r="AQ102" s="187"/>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85"/>
      <c r="AL103" s="186"/>
      <c r="AM103" s="186"/>
      <c r="AN103" s="186"/>
      <c r="AO103" s="186"/>
      <c r="AP103" s="186"/>
      <c r="AQ103" s="187"/>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85"/>
      <c r="AL104" s="186"/>
      <c r="AM104" s="186"/>
      <c r="AN104" s="186"/>
      <c r="AO104" s="186"/>
      <c r="AP104" s="186"/>
      <c r="AQ104" s="187"/>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85"/>
      <c r="AL105" s="186"/>
      <c r="AM105" s="186"/>
      <c r="AN105" s="186"/>
      <c r="AO105" s="186"/>
      <c r="AP105" s="186"/>
      <c r="AQ105" s="187"/>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85"/>
      <c r="AL106" s="186"/>
      <c r="AM106" s="186"/>
      <c r="AN106" s="186"/>
      <c r="AO106" s="186"/>
      <c r="AP106" s="186"/>
      <c r="AQ106" s="187"/>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85"/>
      <c r="AL107" s="186"/>
      <c r="AM107" s="186"/>
      <c r="AN107" s="186"/>
      <c r="AO107" s="186"/>
      <c r="AP107" s="186"/>
      <c r="AQ107" s="187"/>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85"/>
      <c r="AL108" s="186"/>
      <c r="AM108" s="186"/>
      <c r="AN108" s="186"/>
      <c r="AO108" s="186"/>
      <c r="AP108" s="186"/>
      <c r="AQ108" s="187"/>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85"/>
      <c r="AL109" s="186"/>
      <c r="AM109" s="186"/>
      <c r="AN109" s="186"/>
      <c r="AO109" s="186"/>
      <c r="AP109" s="186"/>
      <c r="AQ109" s="187"/>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85"/>
      <c r="AL110" s="186"/>
      <c r="AM110" s="186"/>
      <c r="AN110" s="186"/>
      <c r="AO110" s="186"/>
      <c r="AP110" s="186"/>
      <c r="AQ110" s="187"/>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85"/>
      <c r="AL111" s="186"/>
      <c r="AM111" s="186"/>
      <c r="AN111" s="186"/>
      <c r="AO111" s="186"/>
      <c r="AP111" s="186"/>
      <c r="AQ111" s="187"/>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85"/>
      <c r="AL112" s="186"/>
      <c r="AM112" s="186"/>
      <c r="AN112" s="186"/>
      <c r="AO112" s="186"/>
      <c r="AP112" s="186"/>
      <c r="AQ112" s="187"/>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85"/>
      <c r="AL113" s="186"/>
      <c r="AM113" s="186"/>
      <c r="AN113" s="186"/>
      <c r="AO113" s="186"/>
      <c r="AP113" s="186"/>
      <c r="AQ113" s="187"/>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85"/>
      <c r="AL114" s="186"/>
      <c r="AM114" s="186"/>
      <c r="AN114" s="186"/>
      <c r="AO114" s="186"/>
      <c r="AP114" s="186"/>
      <c r="AQ114" s="187"/>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85"/>
      <c r="AL115" s="186"/>
      <c r="AM115" s="186"/>
      <c r="AN115" s="186"/>
      <c r="AO115" s="186"/>
      <c r="AP115" s="186"/>
      <c r="AQ115" s="187"/>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85"/>
      <c r="AL116" s="186"/>
      <c r="AM116" s="186"/>
      <c r="AN116" s="186"/>
      <c r="AO116" s="186"/>
      <c r="AP116" s="186"/>
      <c r="AQ116" s="187"/>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88"/>
      <c r="AL117" s="189"/>
      <c r="AM117" s="189"/>
      <c r="AN117" s="189"/>
      <c r="AO117" s="189"/>
      <c r="AP117" s="189"/>
      <c r="AQ117" s="190"/>
    </row>
    <row r="118" spans="1:43" ht="21" customHeight="1">
      <c r="A118" s="1"/>
      <c r="B118" s="39" t="s">
        <v>34</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35</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36</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37</v>
      </c>
      <c r="B3" s="46" t="s">
        <v>38</v>
      </c>
      <c r="C3" s="46" t="s">
        <v>39</v>
      </c>
      <c r="D3" s="46" t="s">
        <v>40</v>
      </c>
      <c r="E3" s="46" t="s">
        <v>41</v>
      </c>
      <c r="F3" s="46" t="s">
        <v>42</v>
      </c>
      <c r="G3" s="46" t="s">
        <v>43</v>
      </c>
      <c r="H3" s="47" t="s">
        <v>44</v>
      </c>
      <c r="I3" s="48"/>
      <c r="J3" s="48"/>
      <c r="K3" s="48"/>
      <c r="L3" s="48"/>
      <c r="M3" s="48"/>
      <c r="N3" s="48"/>
      <c r="O3" s="48"/>
      <c r="P3" s="48"/>
      <c r="Q3" s="48"/>
      <c r="R3" s="48"/>
      <c r="S3" s="48"/>
      <c r="T3" s="48"/>
      <c r="U3" s="48"/>
      <c r="V3" s="49" t="s">
        <v>45</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46</v>
      </c>
      <c r="AV3" s="48"/>
      <c r="AW3" s="53"/>
      <c r="AX3" s="50" t="s">
        <v>47</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48</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49</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50</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51</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52</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53</v>
      </c>
      <c r="MU3" s="50"/>
      <c r="MV3" s="50"/>
      <c r="MW3" s="50"/>
      <c r="MX3" s="50"/>
      <c r="MY3" s="50"/>
      <c r="MZ3" s="50"/>
      <c r="NA3" s="50"/>
      <c r="NB3" s="50"/>
      <c r="NC3" s="50"/>
      <c r="ND3" s="50"/>
      <c r="NE3" s="50"/>
      <c r="NF3" s="50"/>
      <c r="NG3" s="50"/>
      <c r="NH3" s="50"/>
      <c r="NI3" s="54"/>
    </row>
    <row r="4" spans="1:373">
      <c r="A4" s="45" t="s">
        <v>54</v>
      </c>
      <c r="B4" s="55"/>
      <c r="C4" s="55"/>
      <c r="D4" s="55"/>
      <c r="E4" s="55"/>
      <c r="F4" s="55"/>
      <c r="G4" s="55"/>
      <c r="H4" s="56"/>
      <c r="I4" s="57"/>
      <c r="J4" s="57"/>
      <c r="K4" s="57"/>
      <c r="L4" s="57"/>
      <c r="M4" s="57"/>
      <c r="N4" s="57"/>
      <c r="O4" s="57"/>
      <c r="P4" s="57"/>
      <c r="Q4" s="57"/>
      <c r="R4" s="57"/>
      <c r="S4" s="57"/>
      <c r="T4" s="57"/>
      <c r="U4" s="57"/>
      <c r="V4" s="49" t="s">
        <v>55</v>
      </c>
      <c r="W4" s="50"/>
      <c r="X4" s="50"/>
      <c r="Y4" s="50"/>
      <c r="Z4" s="50"/>
      <c r="AA4" s="49" t="s">
        <v>56</v>
      </c>
      <c r="AB4" s="50"/>
      <c r="AC4" s="50"/>
      <c r="AD4" s="50"/>
      <c r="AE4" s="54"/>
      <c r="AF4" s="49" t="s">
        <v>57</v>
      </c>
      <c r="AG4" s="50"/>
      <c r="AH4" s="50"/>
      <c r="AI4" s="50"/>
      <c r="AJ4" s="54"/>
      <c r="AK4" s="49" t="s">
        <v>58</v>
      </c>
      <c r="AL4" s="50"/>
      <c r="AM4" s="50"/>
      <c r="AN4" s="50"/>
      <c r="AO4" s="54"/>
      <c r="AP4" s="49" t="s">
        <v>59</v>
      </c>
      <c r="AQ4" s="50"/>
      <c r="AR4" s="50"/>
      <c r="AS4" s="50"/>
      <c r="AT4" s="50"/>
      <c r="AU4" s="58"/>
      <c r="AV4" s="57"/>
      <c r="AW4" s="59"/>
      <c r="AX4" s="49" t="s">
        <v>60</v>
      </c>
      <c r="AY4" s="50"/>
      <c r="AZ4" s="50"/>
      <c r="BA4" s="50"/>
      <c r="BB4" s="50"/>
      <c r="BC4" s="50"/>
      <c r="BD4" s="50"/>
      <c r="BE4" s="50"/>
      <c r="BF4" s="50"/>
      <c r="BG4" s="50"/>
      <c r="BH4" s="54"/>
      <c r="BI4" s="49" t="s">
        <v>61</v>
      </c>
      <c r="BJ4" s="50"/>
      <c r="BK4" s="50"/>
      <c r="BL4" s="50"/>
      <c r="BM4" s="50"/>
      <c r="BN4" s="50"/>
      <c r="BO4" s="50"/>
      <c r="BP4" s="50"/>
      <c r="BQ4" s="50"/>
      <c r="BR4" s="50"/>
      <c r="BS4" s="54"/>
      <c r="BT4" s="49" t="s">
        <v>62</v>
      </c>
      <c r="BU4" s="50"/>
      <c r="BV4" s="50"/>
      <c r="BW4" s="50"/>
      <c r="BX4" s="50"/>
      <c r="BY4" s="50"/>
      <c r="BZ4" s="50"/>
      <c r="CA4" s="50"/>
      <c r="CB4" s="50"/>
      <c r="CC4" s="50"/>
      <c r="CD4" s="54"/>
      <c r="CE4" s="49" t="s">
        <v>63</v>
      </c>
      <c r="CF4" s="50"/>
      <c r="CG4" s="50"/>
      <c r="CH4" s="50"/>
      <c r="CI4" s="50"/>
      <c r="CJ4" s="50"/>
      <c r="CK4" s="50"/>
      <c r="CL4" s="50"/>
      <c r="CM4" s="50"/>
      <c r="CN4" s="54"/>
      <c r="CO4" s="49" t="s">
        <v>64</v>
      </c>
      <c r="CP4" s="50"/>
      <c r="CQ4" s="50"/>
      <c r="CR4" s="50"/>
      <c r="CS4" s="50"/>
      <c r="CT4" s="50"/>
      <c r="CU4" s="50"/>
      <c r="CV4" s="50"/>
      <c r="CW4" s="50"/>
      <c r="CX4" s="54"/>
      <c r="CY4" s="60"/>
      <c r="CZ4" s="49" t="s">
        <v>65</v>
      </c>
      <c r="DA4" s="50"/>
      <c r="DB4" s="50"/>
      <c r="DC4" s="50"/>
      <c r="DD4" s="50"/>
      <c r="DE4" s="50"/>
      <c r="DF4" s="50"/>
      <c r="DG4" s="50"/>
      <c r="DH4" s="50"/>
      <c r="DI4" s="54"/>
      <c r="DJ4" s="49" t="s">
        <v>66</v>
      </c>
      <c r="DK4" s="50"/>
      <c r="DL4" s="50"/>
      <c r="DM4" s="50"/>
      <c r="DN4" s="50"/>
      <c r="DO4" s="50"/>
      <c r="DP4" s="50"/>
      <c r="DQ4" s="50"/>
      <c r="DR4" s="50"/>
      <c r="DS4" s="54"/>
      <c r="DT4" s="49" t="s">
        <v>67</v>
      </c>
      <c r="DU4" s="50"/>
      <c r="DV4" s="50"/>
      <c r="DW4" s="50"/>
      <c r="DX4" s="50"/>
      <c r="DY4" s="50"/>
      <c r="DZ4" s="50"/>
      <c r="EA4" s="50"/>
      <c r="EB4" s="50"/>
      <c r="EC4" s="54"/>
      <c r="ED4" s="49" t="s">
        <v>68</v>
      </c>
      <c r="EE4" s="50"/>
      <c r="EF4" s="50"/>
      <c r="EG4" s="50"/>
      <c r="EH4" s="50"/>
      <c r="EI4" s="50"/>
      <c r="EJ4" s="50"/>
      <c r="EK4" s="50"/>
      <c r="EL4" s="50"/>
      <c r="EM4" s="54"/>
      <c r="EN4" s="49" t="s">
        <v>69</v>
      </c>
      <c r="EO4" s="50"/>
      <c r="EP4" s="50"/>
      <c r="EQ4" s="50"/>
      <c r="ER4" s="50"/>
      <c r="ES4" s="50"/>
      <c r="ET4" s="50"/>
      <c r="EU4" s="50"/>
      <c r="EV4" s="50"/>
      <c r="EW4" s="54"/>
      <c r="EX4" s="60"/>
      <c r="EY4" s="49" t="s">
        <v>65</v>
      </c>
      <c r="EZ4" s="50"/>
      <c r="FA4" s="50"/>
      <c r="FB4" s="50"/>
      <c r="FC4" s="50"/>
      <c r="FD4" s="50"/>
      <c r="FE4" s="50"/>
      <c r="FF4" s="50"/>
      <c r="FG4" s="50"/>
      <c r="FH4" s="54"/>
      <c r="FI4" s="49" t="s">
        <v>66</v>
      </c>
      <c r="FJ4" s="50"/>
      <c r="FK4" s="50"/>
      <c r="FL4" s="50"/>
      <c r="FM4" s="50"/>
      <c r="FN4" s="50"/>
      <c r="FO4" s="50"/>
      <c r="FP4" s="50"/>
      <c r="FQ4" s="50"/>
      <c r="FR4" s="54"/>
      <c r="FS4" s="49" t="s">
        <v>67</v>
      </c>
      <c r="FT4" s="50"/>
      <c r="FU4" s="50"/>
      <c r="FV4" s="50"/>
      <c r="FW4" s="50"/>
      <c r="FX4" s="50"/>
      <c r="FY4" s="50"/>
      <c r="FZ4" s="50"/>
      <c r="GA4" s="50"/>
      <c r="GB4" s="54"/>
      <c r="GC4" s="49" t="s">
        <v>68</v>
      </c>
      <c r="GD4" s="50"/>
      <c r="GE4" s="50"/>
      <c r="GF4" s="50"/>
      <c r="GG4" s="50"/>
      <c r="GH4" s="50"/>
      <c r="GI4" s="50"/>
      <c r="GJ4" s="50"/>
      <c r="GK4" s="50"/>
      <c r="GL4" s="54"/>
      <c r="GM4" s="49" t="s">
        <v>69</v>
      </c>
      <c r="GN4" s="50"/>
      <c r="GO4" s="50"/>
      <c r="GP4" s="50"/>
      <c r="GQ4" s="50"/>
      <c r="GR4" s="50"/>
      <c r="GS4" s="50"/>
      <c r="GT4" s="50"/>
      <c r="GU4" s="50"/>
      <c r="GV4" s="54"/>
      <c r="GW4" s="60"/>
      <c r="GX4" s="49" t="s">
        <v>65</v>
      </c>
      <c r="GY4" s="50"/>
      <c r="GZ4" s="50"/>
      <c r="HA4" s="50"/>
      <c r="HB4" s="50"/>
      <c r="HC4" s="50"/>
      <c r="HD4" s="50"/>
      <c r="HE4" s="50"/>
      <c r="HF4" s="50"/>
      <c r="HG4" s="54"/>
      <c r="HH4" s="49" t="s">
        <v>66</v>
      </c>
      <c r="HI4" s="50"/>
      <c r="HJ4" s="50"/>
      <c r="HK4" s="50"/>
      <c r="HL4" s="50"/>
      <c r="HM4" s="50"/>
      <c r="HN4" s="50"/>
      <c r="HO4" s="50"/>
      <c r="HP4" s="50"/>
      <c r="HQ4" s="54"/>
      <c r="HR4" s="49" t="s">
        <v>67</v>
      </c>
      <c r="HS4" s="50"/>
      <c r="HT4" s="50"/>
      <c r="HU4" s="50"/>
      <c r="HV4" s="50"/>
      <c r="HW4" s="50"/>
      <c r="HX4" s="50"/>
      <c r="HY4" s="50"/>
      <c r="HZ4" s="50"/>
      <c r="IA4" s="54"/>
      <c r="IB4" s="49" t="s">
        <v>68</v>
      </c>
      <c r="IC4" s="50"/>
      <c r="ID4" s="50"/>
      <c r="IE4" s="50"/>
      <c r="IF4" s="50"/>
      <c r="IG4" s="50"/>
      <c r="IH4" s="50"/>
      <c r="II4" s="50"/>
      <c r="IJ4" s="50"/>
      <c r="IK4" s="54"/>
      <c r="IL4" s="49" t="s">
        <v>69</v>
      </c>
      <c r="IM4" s="50"/>
      <c r="IN4" s="50"/>
      <c r="IO4" s="50"/>
      <c r="IP4" s="50"/>
      <c r="IQ4" s="50"/>
      <c r="IR4" s="50"/>
      <c r="IS4" s="50"/>
      <c r="IT4" s="50"/>
      <c r="IU4" s="54"/>
      <c r="IV4" s="60"/>
      <c r="IW4" s="49" t="s">
        <v>65</v>
      </c>
      <c r="IX4" s="50"/>
      <c r="IY4" s="50"/>
      <c r="IZ4" s="50"/>
      <c r="JA4" s="50"/>
      <c r="JB4" s="50"/>
      <c r="JC4" s="50"/>
      <c r="JD4" s="50"/>
      <c r="JE4" s="50"/>
      <c r="JF4" s="54"/>
      <c r="JG4" s="49" t="s">
        <v>66</v>
      </c>
      <c r="JH4" s="50"/>
      <c r="JI4" s="50"/>
      <c r="JJ4" s="50"/>
      <c r="JK4" s="50"/>
      <c r="JL4" s="50"/>
      <c r="JM4" s="50"/>
      <c r="JN4" s="50"/>
      <c r="JO4" s="50"/>
      <c r="JP4" s="54"/>
      <c r="JQ4" s="49" t="s">
        <v>67</v>
      </c>
      <c r="JR4" s="50"/>
      <c r="JS4" s="50"/>
      <c r="JT4" s="50"/>
      <c r="JU4" s="50"/>
      <c r="JV4" s="50"/>
      <c r="JW4" s="50"/>
      <c r="JX4" s="50"/>
      <c r="JY4" s="50"/>
      <c r="JZ4" s="54"/>
      <c r="KA4" s="49" t="s">
        <v>68</v>
      </c>
      <c r="KB4" s="50"/>
      <c r="KC4" s="50"/>
      <c r="KD4" s="50"/>
      <c r="KE4" s="50"/>
      <c r="KF4" s="50"/>
      <c r="KG4" s="50"/>
      <c r="KH4" s="50"/>
      <c r="KI4" s="50"/>
      <c r="KJ4" s="54"/>
      <c r="KK4" s="49" t="s">
        <v>69</v>
      </c>
      <c r="KL4" s="50"/>
      <c r="KM4" s="50"/>
      <c r="KN4" s="50"/>
      <c r="KO4" s="50"/>
      <c r="KP4" s="50"/>
      <c r="KQ4" s="50"/>
      <c r="KR4" s="50"/>
      <c r="KS4" s="50"/>
      <c r="KT4" s="54"/>
      <c r="KU4" s="60"/>
      <c r="KV4" s="49" t="s">
        <v>65</v>
      </c>
      <c r="KW4" s="50"/>
      <c r="KX4" s="50"/>
      <c r="KY4" s="50"/>
      <c r="KZ4" s="50"/>
      <c r="LA4" s="50"/>
      <c r="LB4" s="50"/>
      <c r="LC4" s="50"/>
      <c r="LD4" s="50"/>
      <c r="LE4" s="54"/>
      <c r="LF4" s="49" t="s">
        <v>66</v>
      </c>
      <c r="LG4" s="50"/>
      <c r="LH4" s="50"/>
      <c r="LI4" s="50"/>
      <c r="LJ4" s="50"/>
      <c r="LK4" s="50"/>
      <c r="LL4" s="50"/>
      <c r="LM4" s="50"/>
      <c r="LN4" s="50"/>
      <c r="LO4" s="54"/>
      <c r="LP4" s="49" t="s">
        <v>67</v>
      </c>
      <c r="LQ4" s="50"/>
      <c r="LR4" s="50"/>
      <c r="LS4" s="50"/>
      <c r="LT4" s="50"/>
      <c r="LU4" s="50"/>
      <c r="LV4" s="50"/>
      <c r="LW4" s="50"/>
      <c r="LX4" s="50"/>
      <c r="LY4" s="54"/>
      <c r="LZ4" s="49" t="s">
        <v>68</v>
      </c>
      <c r="MA4" s="50"/>
      <c r="MB4" s="50"/>
      <c r="MC4" s="50"/>
      <c r="MD4" s="50"/>
      <c r="ME4" s="50"/>
      <c r="MF4" s="50"/>
      <c r="MG4" s="50"/>
      <c r="MH4" s="50"/>
      <c r="MI4" s="54"/>
      <c r="MJ4" s="49" t="s">
        <v>69</v>
      </c>
      <c r="MK4" s="50"/>
      <c r="ML4" s="50"/>
      <c r="MM4" s="50"/>
      <c r="MN4" s="50"/>
      <c r="MO4" s="50"/>
      <c r="MP4" s="50"/>
      <c r="MQ4" s="50"/>
      <c r="MR4" s="50"/>
      <c r="MS4" s="54"/>
      <c r="MT4" s="49" t="s">
        <v>19</v>
      </c>
      <c r="MU4" s="50"/>
      <c r="MV4" s="50"/>
      <c r="MW4" s="54"/>
      <c r="MX4" s="49" t="s">
        <v>70</v>
      </c>
      <c r="MY4" s="50"/>
      <c r="MZ4" s="50"/>
      <c r="NA4" s="54"/>
      <c r="NB4" s="49" t="s">
        <v>71</v>
      </c>
      <c r="NC4" s="50"/>
      <c r="ND4" s="50"/>
      <c r="NE4" s="54"/>
      <c r="NF4" s="49" t="s">
        <v>72</v>
      </c>
      <c r="NG4" s="50"/>
      <c r="NH4" s="50"/>
      <c r="NI4" s="54"/>
    </row>
    <row r="5" spans="1:373">
      <c r="A5" s="45" t="s">
        <v>73</v>
      </c>
      <c r="B5" s="61"/>
      <c r="C5" s="61"/>
      <c r="D5" s="61"/>
      <c r="E5" s="61"/>
      <c r="F5" s="61"/>
      <c r="G5" s="61"/>
      <c r="H5" s="61" t="s">
        <v>74</v>
      </c>
      <c r="I5" s="62" t="s">
        <v>75</v>
      </c>
      <c r="J5" s="62" t="s">
        <v>76</v>
      </c>
      <c r="K5" s="62" t="s">
        <v>77</v>
      </c>
      <c r="L5" s="62" t="s">
        <v>78</v>
      </c>
      <c r="M5" s="62" t="s">
        <v>79</v>
      </c>
      <c r="N5" s="62" t="s">
        <v>80</v>
      </c>
      <c r="O5" s="62" t="s">
        <v>81</v>
      </c>
      <c r="P5" s="62" t="s">
        <v>82</v>
      </c>
      <c r="Q5" s="62" t="s">
        <v>83</v>
      </c>
      <c r="R5" s="62" t="s">
        <v>84</v>
      </c>
      <c r="S5" s="62" t="s">
        <v>85</v>
      </c>
      <c r="T5" s="62" t="s">
        <v>86</v>
      </c>
      <c r="U5" s="62" t="s">
        <v>87</v>
      </c>
      <c r="V5" s="62" t="s">
        <v>88</v>
      </c>
      <c r="W5" s="62" t="s">
        <v>89</v>
      </c>
      <c r="X5" s="62" t="s">
        <v>90</v>
      </c>
      <c r="Y5" s="62" t="s">
        <v>91</v>
      </c>
      <c r="Z5" s="62" t="s">
        <v>92</v>
      </c>
      <c r="AA5" s="62" t="s">
        <v>88</v>
      </c>
      <c r="AB5" s="62" t="s">
        <v>89</v>
      </c>
      <c r="AC5" s="62" t="s">
        <v>90</v>
      </c>
      <c r="AD5" s="62" t="s">
        <v>91</v>
      </c>
      <c r="AE5" s="62" t="s">
        <v>92</v>
      </c>
      <c r="AF5" s="62" t="s">
        <v>88</v>
      </c>
      <c r="AG5" s="62" t="s">
        <v>89</v>
      </c>
      <c r="AH5" s="62" t="s">
        <v>90</v>
      </c>
      <c r="AI5" s="62" t="s">
        <v>91</v>
      </c>
      <c r="AJ5" s="62" t="s">
        <v>92</v>
      </c>
      <c r="AK5" s="62" t="s">
        <v>88</v>
      </c>
      <c r="AL5" s="62" t="s">
        <v>89</v>
      </c>
      <c r="AM5" s="62" t="s">
        <v>90</v>
      </c>
      <c r="AN5" s="62" t="s">
        <v>91</v>
      </c>
      <c r="AO5" s="62" t="s">
        <v>92</v>
      </c>
      <c r="AP5" s="62" t="s">
        <v>88</v>
      </c>
      <c r="AQ5" s="62" t="s">
        <v>89</v>
      </c>
      <c r="AR5" s="62" t="s">
        <v>90</v>
      </c>
      <c r="AS5" s="62" t="s">
        <v>91</v>
      </c>
      <c r="AT5" s="62" t="s">
        <v>92</v>
      </c>
      <c r="AU5" s="62" t="s">
        <v>93</v>
      </c>
      <c r="AV5" s="62" t="s">
        <v>94</v>
      </c>
      <c r="AW5" s="62" t="s">
        <v>95</v>
      </c>
      <c r="AX5" s="62" t="s">
        <v>96</v>
      </c>
      <c r="AY5" s="62" t="s">
        <v>97</v>
      </c>
      <c r="AZ5" s="62" t="s">
        <v>98</v>
      </c>
      <c r="BA5" s="62" t="s">
        <v>99</v>
      </c>
      <c r="BB5" s="62" t="s">
        <v>100</v>
      </c>
      <c r="BC5" s="62" t="s">
        <v>101</v>
      </c>
      <c r="BD5" s="62" t="s">
        <v>102</v>
      </c>
      <c r="BE5" s="62" t="s">
        <v>103</v>
      </c>
      <c r="BF5" s="62" t="s">
        <v>104</v>
      </c>
      <c r="BG5" s="62" t="s">
        <v>105</v>
      </c>
      <c r="BH5" s="62" t="s">
        <v>106</v>
      </c>
      <c r="BI5" s="62" t="s">
        <v>96</v>
      </c>
      <c r="BJ5" s="62" t="s">
        <v>97</v>
      </c>
      <c r="BK5" s="62" t="s">
        <v>98</v>
      </c>
      <c r="BL5" s="62" t="s">
        <v>99</v>
      </c>
      <c r="BM5" s="62" t="s">
        <v>100</v>
      </c>
      <c r="BN5" s="62" t="s">
        <v>101</v>
      </c>
      <c r="BO5" s="62" t="s">
        <v>102</v>
      </c>
      <c r="BP5" s="62" t="s">
        <v>103</v>
      </c>
      <c r="BQ5" s="62" t="s">
        <v>104</v>
      </c>
      <c r="BR5" s="62" t="s">
        <v>105</v>
      </c>
      <c r="BS5" s="62" t="s">
        <v>106</v>
      </c>
      <c r="BT5" s="62" t="s">
        <v>96</v>
      </c>
      <c r="BU5" s="62" t="s">
        <v>97</v>
      </c>
      <c r="BV5" s="62" t="s">
        <v>98</v>
      </c>
      <c r="BW5" s="62" t="s">
        <v>99</v>
      </c>
      <c r="BX5" s="62" t="s">
        <v>100</v>
      </c>
      <c r="BY5" s="62" t="s">
        <v>101</v>
      </c>
      <c r="BZ5" s="62" t="s">
        <v>102</v>
      </c>
      <c r="CA5" s="62" t="s">
        <v>103</v>
      </c>
      <c r="CB5" s="62" t="s">
        <v>104</v>
      </c>
      <c r="CC5" s="62" t="s">
        <v>105</v>
      </c>
      <c r="CD5" s="62" t="s">
        <v>106</v>
      </c>
      <c r="CE5" s="62" t="s">
        <v>96</v>
      </c>
      <c r="CF5" s="62" t="s">
        <v>97</v>
      </c>
      <c r="CG5" s="62" t="s">
        <v>98</v>
      </c>
      <c r="CH5" s="62" t="s">
        <v>99</v>
      </c>
      <c r="CI5" s="62" t="s">
        <v>100</v>
      </c>
      <c r="CJ5" s="62" t="s">
        <v>101</v>
      </c>
      <c r="CK5" s="62" t="s">
        <v>102</v>
      </c>
      <c r="CL5" s="62" t="s">
        <v>103</v>
      </c>
      <c r="CM5" s="62" t="s">
        <v>104</v>
      </c>
      <c r="CN5" s="62" t="s">
        <v>105</v>
      </c>
      <c r="CO5" s="62" t="s">
        <v>96</v>
      </c>
      <c r="CP5" s="62" t="s">
        <v>97</v>
      </c>
      <c r="CQ5" s="62" t="s">
        <v>98</v>
      </c>
      <c r="CR5" s="62" t="s">
        <v>99</v>
      </c>
      <c r="CS5" s="62" t="s">
        <v>100</v>
      </c>
      <c r="CT5" s="62" t="s">
        <v>101</v>
      </c>
      <c r="CU5" s="62" t="s">
        <v>102</v>
      </c>
      <c r="CV5" s="62" t="s">
        <v>103</v>
      </c>
      <c r="CW5" s="62" t="s">
        <v>104</v>
      </c>
      <c r="CX5" s="62" t="s">
        <v>105</v>
      </c>
      <c r="CY5" s="62" t="s">
        <v>107</v>
      </c>
      <c r="CZ5" s="62" t="s">
        <v>96</v>
      </c>
      <c r="DA5" s="62" t="s">
        <v>97</v>
      </c>
      <c r="DB5" s="62" t="s">
        <v>98</v>
      </c>
      <c r="DC5" s="62" t="s">
        <v>99</v>
      </c>
      <c r="DD5" s="62" t="s">
        <v>100</v>
      </c>
      <c r="DE5" s="62" t="s">
        <v>101</v>
      </c>
      <c r="DF5" s="62" t="s">
        <v>102</v>
      </c>
      <c r="DG5" s="62" t="s">
        <v>103</v>
      </c>
      <c r="DH5" s="62" t="s">
        <v>104</v>
      </c>
      <c r="DI5" s="62" t="s">
        <v>105</v>
      </c>
      <c r="DJ5" s="62" t="s">
        <v>96</v>
      </c>
      <c r="DK5" s="62" t="s">
        <v>97</v>
      </c>
      <c r="DL5" s="62" t="s">
        <v>98</v>
      </c>
      <c r="DM5" s="62" t="s">
        <v>99</v>
      </c>
      <c r="DN5" s="62" t="s">
        <v>100</v>
      </c>
      <c r="DO5" s="62" t="s">
        <v>101</v>
      </c>
      <c r="DP5" s="62" t="s">
        <v>102</v>
      </c>
      <c r="DQ5" s="62" t="s">
        <v>103</v>
      </c>
      <c r="DR5" s="62" t="s">
        <v>104</v>
      </c>
      <c r="DS5" s="62" t="s">
        <v>105</v>
      </c>
      <c r="DT5" s="62" t="s">
        <v>96</v>
      </c>
      <c r="DU5" s="62" t="s">
        <v>97</v>
      </c>
      <c r="DV5" s="62" t="s">
        <v>98</v>
      </c>
      <c r="DW5" s="62" t="s">
        <v>99</v>
      </c>
      <c r="DX5" s="62" t="s">
        <v>100</v>
      </c>
      <c r="DY5" s="62" t="s">
        <v>101</v>
      </c>
      <c r="DZ5" s="62" t="s">
        <v>102</v>
      </c>
      <c r="EA5" s="62" t="s">
        <v>103</v>
      </c>
      <c r="EB5" s="62" t="s">
        <v>104</v>
      </c>
      <c r="EC5" s="62" t="s">
        <v>105</v>
      </c>
      <c r="ED5" s="62" t="s">
        <v>96</v>
      </c>
      <c r="EE5" s="62" t="s">
        <v>97</v>
      </c>
      <c r="EF5" s="62" t="s">
        <v>98</v>
      </c>
      <c r="EG5" s="62" t="s">
        <v>99</v>
      </c>
      <c r="EH5" s="62" t="s">
        <v>100</v>
      </c>
      <c r="EI5" s="62" t="s">
        <v>101</v>
      </c>
      <c r="EJ5" s="62" t="s">
        <v>102</v>
      </c>
      <c r="EK5" s="62" t="s">
        <v>103</v>
      </c>
      <c r="EL5" s="62" t="s">
        <v>104</v>
      </c>
      <c r="EM5" s="62" t="s">
        <v>105</v>
      </c>
      <c r="EN5" s="62" t="s">
        <v>96</v>
      </c>
      <c r="EO5" s="62" t="s">
        <v>97</v>
      </c>
      <c r="EP5" s="62" t="s">
        <v>98</v>
      </c>
      <c r="EQ5" s="62" t="s">
        <v>99</v>
      </c>
      <c r="ER5" s="62" t="s">
        <v>100</v>
      </c>
      <c r="ES5" s="62" t="s">
        <v>101</v>
      </c>
      <c r="ET5" s="62" t="s">
        <v>102</v>
      </c>
      <c r="EU5" s="62" t="s">
        <v>103</v>
      </c>
      <c r="EV5" s="62" t="s">
        <v>104</v>
      </c>
      <c r="EW5" s="62" t="s">
        <v>105</v>
      </c>
      <c r="EX5" s="62" t="s">
        <v>107</v>
      </c>
      <c r="EY5" s="62" t="s">
        <v>96</v>
      </c>
      <c r="EZ5" s="62" t="s">
        <v>97</v>
      </c>
      <c r="FA5" s="62" t="s">
        <v>98</v>
      </c>
      <c r="FB5" s="62" t="s">
        <v>99</v>
      </c>
      <c r="FC5" s="62" t="s">
        <v>100</v>
      </c>
      <c r="FD5" s="62" t="s">
        <v>101</v>
      </c>
      <c r="FE5" s="62" t="s">
        <v>102</v>
      </c>
      <c r="FF5" s="62" t="s">
        <v>103</v>
      </c>
      <c r="FG5" s="62" t="s">
        <v>104</v>
      </c>
      <c r="FH5" s="62" t="s">
        <v>105</v>
      </c>
      <c r="FI5" s="62" t="s">
        <v>96</v>
      </c>
      <c r="FJ5" s="62" t="s">
        <v>97</v>
      </c>
      <c r="FK5" s="62" t="s">
        <v>98</v>
      </c>
      <c r="FL5" s="62" t="s">
        <v>99</v>
      </c>
      <c r="FM5" s="62" t="s">
        <v>100</v>
      </c>
      <c r="FN5" s="62" t="s">
        <v>101</v>
      </c>
      <c r="FO5" s="62" t="s">
        <v>102</v>
      </c>
      <c r="FP5" s="62" t="s">
        <v>103</v>
      </c>
      <c r="FQ5" s="62" t="s">
        <v>104</v>
      </c>
      <c r="FR5" s="62" t="s">
        <v>105</v>
      </c>
      <c r="FS5" s="62" t="s">
        <v>96</v>
      </c>
      <c r="FT5" s="62" t="s">
        <v>97</v>
      </c>
      <c r="FU5" s="62" t="s">
        <v>98</v>
      </c>
      <c r="FV5" s="62" t="s">
        <v>99</v>
      </c>
      <c r="FW5" s="62" t="s">
        <v>100</v>
      </c>
      <c r="FX5" s="62" t="s">
        <v>101</v>
      </c>
      <c r="FY5" s="62" t="s">
        <v>102</v>
      </c>
      <c r="FZ5" s="62" t="s">
        <v>103</v>
      </c>
      <c r="GA5" s="62" t="s">
        <v>104</v>
      </c>
      <c r="GB5" s="62" t="s">
        <v>105</v>
      </c>
      <c r="GC5" s="62" t="s">
        <v>96</v>
      </c>
      <c r="GD5" s="62" t="s">
        <v>97</v>
      </c>
      <c r="GE5" s="62" t="s">
        <v>98</v>
      </c>
      <c r="GF5" s="62" t="s">
        <v>99</v>
      </c>
      <c r="GG5" s="62" t="s">
        <v>100</v>
      </c>
      <c r="GH5" s="62" t="s">
        <v>101</v>
      </c>
      <c r="GI5" s="62" t="s">
        <v>102</v>
      </c>
      <c r="GJ5" s="62" t="s">
        <v>103</v>
      </c>
      <c r="GK5" s="62" t="s">
        <v>104</v>
      </c>
      <c r="GL5" s="62" t="s">
        <v>105</v>
      </c>
      <c r="GM5" s="62" t="s">
        <v>96</v>
      </c>
      <c r="GN5" s="62" t="s">
        <v>97</v>
      </c>
      <c r="GO5" s="62" t="s">
        <v>98</v>
      </c>
      <c r="GP5" s="62" t="s">
        <v>99</v>
      </c>
      <c r="GQ5" s="62" t="s">
        <v>100</v>
      </c>
      <c r="GR5" s="62" t="s">
        <v>101</v>
      </c>
      <c r="GS5" s="62" t="s">
        <v>102</v>
      </c>
      <c r="GT5" s="62" t="s">
        <v>103</v>
      </c>
      <c r="GU5" s="62" t="s">
        <v>104</v>
      </c>
      <c r="GV5" s="62" t="s">
        <v>105</v>
      </c>
      <c r="GW5" s="62" t="s">
        <v>107</v>
      </c>
      <c r="GX5" s="62" t="s">
        <v>96</v>
      </c>
      <c r="GY5" s="62" t="s">
        <v>97</v>
      </c>
      <c r="GZ5" s="62" t="s">
        <v>98</v>
      </c>
      <c r="HA5" s="62" t="s">
        <v>99</v>
      </c>
      <c r="HB5" s="62" t="s">
        <v>100</v>
      </c>
      <c r="HC5" s="62" t="s">
        <v>101</v>
      </c>
      <c r="HD5" s="62" t="s">
        <v>102</v>
      </c>
      <c r="HE5" s="62" t="s">
        <v>103</v>
      </c>
      <c r="HF5" s="62" t="s">
        <v>104</v>
      </c>
      <c r="HG5" s="62" t="s">
        <v>105</v>
      </c>
      <c r="HH5" s="62" t="s">
        <v>96</v>
      </c>
      <c r="HI5" s="62" t="s">
        <v>97</v>
      </c>
      <c r="HJ5" s="62" t="s">
        <v>98</v>
      </c>
      <c r="HK5" s="62" t="s">
        <v>99</v>
      </c>
      <c r="HL5" s="62" t="s">
        <v>100</v>
      </c>
      <c r="HM5" s="62" t="s">
        <v>101</v>
      </c>
      <c r="HN5" s="62" t="s">
        <v>102</v>
      </c>
      <c r="HO5" s="62" t="s">
        <v>103</v>
      </c>
      <c r="HP5" s="62" t="s">
        <v>104</v>
      </c>
      <c r="HQ5" s="62" t="s">
        <v>105</v>
      </c>
      <c r="HR5" s="62" t="s">
        <v>96</v>
      </c>
      <c r="HS5" s="62" t="s">
        <v>97</v>
      </c>
      <c r="HT5" s="62" t="s">
        <v>98</v>
      </c>
      <c r="HU5" s="62" t="s">
        <v>99</v>
      </c>
      <c r="HV5" s="62" t="s">
        <v>100</v>
      </c>
      <c r="HW5" s="62" t="s">
        <v>101</v>
      </c>
      <c r="HX5" s="62" t="s">
        <v>102</v>
      </c>
      <c r="HY5" s="62" t="s">
        <v>103</v>
      </c>
      <c r="HZ5" s="62" t="s">
        <v>104</v>
      </c>
      <c r="IA5" s="62" t="s">
        <v>105</v>
      </c>
      <c r="IB5" s="62" t="s">
        <v>96</v>
      </c>
      <c r="IC5" s="62" t="s">
        <v>97</v>
      </c>
      <c r="ID5" s="62" t="s">
        <v>98</v>
      </c>
      <c r="IE5" s="62" t="s">
        <v>99</v>
      </c>
      <c r="IF5" s="62" t="s">
        <v>100</v>
      </c>
      <c r="IG5" s="62" t="s">
        <v>101</v>
      </c>
      <c r="IH5" s="62" t="s">
        <v>102</v>
      </c>
      <c r="II5" s="62" t="s">
        <v>103</v>
      </c>
      <c r="IJ5" s="62" t="s">
        <v>104</v>
      </c>
      <c r="IK5" s="62" t="s">
        <v>105</v>
      </c>
      <c r="IL5" s="62" t="s">
        <v>96</v>
      </c>
      <c r="IM5" s="62" t="s">
        <v>97</v>
      </c>
      <c r="IN5" s="62" t="s">
        <v>98</v>
      </c>
      <c r="IO5" s="62" t="s">
        <v>99</v>
      </c>
      <c r="IP5" s="62" t="s">
        <v>100</v>
      </c>
      <c r="IQ5" s="62" t="s">
        <v>101</v>
      </c>
      <c r="IR5" s="62" t="s">
        <v>102</v>
      </c>
      <c r="IS5" s="62" t="s">
        <v>103</v>
      </c>
      <c r="IT5" s="62" t="s">
        <v>104</v>
      </c>
      <c r="IU5" s="62" t="s">
        <v>105</v>
      </c>
      <c r="IV5" s="62" t="s">
        <v>107</v>
      </c>
      <c r="IW5" s="62" t="s">
        <v>96</v>
      </c>
      <c r="IX5" s="62" t="s">
        <v>97</v>
      </c>
      <c r="IY5" s="62" t="s">
        <v>98</v>
      </c>
      <c r="IZ5" s="62" t="s">
        <v>99</v>
      </c>
      <c r="JA5" s="62" t="s">
        <v>100</v>
      </c>
      <c r="JB5" s="62" t="s">
        <v>101</v>
      </c>
      <c r="JC5" s="62" t="s">
        <v>102</v>
      </c>
      <c r="JD5" s="62" t="s">
        <v>103</v>
      </c>
      <c r="JE5" s="62" t="s">
        <v>104</v>
      </c>
      <c r="JF5" s="62" t="s">
        <v>105</v>
      </c>
      <c r="JG5" s="62" t="s">
        <v>96</v>
      </c>
      <c r="JH5" s="62" t="s">
        <v>97</v>
      </c>
      <c r="JI5" s="62" t="s">
        <v>98</v>
      </c>
      <c r="JJ5" s="62" t="s">
        <v>99</v>
      </c>
      <c r="JK5" s="62" t="s">
        <v>100</v>
      </c>
      <c r="JL5" s="62" t="s">
        <v>101</v>
      </c>
      <c r="JM5" s="62" t="s">
        <v>102</v>
      </c>
      <c r="JN5" s="62" t="s">
        <v>103</v>
      </c>
      <c r="JO5" s="62" t="s">
        <v>104</v>
      </c>
      <c r="JP5" s="62" t="s">
        <v>105</v>
      </c>
      <c r="JQ5" s="62" t="s">
        <v>96</v>
      </c>
      <c r="JR5" s="62" t="s">
        <v>97</v>
      </c>
      <c r="JS5" s="62" t="s">
        <v>98</v>
      </c>
      <c r="JT5" s="62" t="s">
        <v>99</v>
      </c>
      <c r="JU5" s="62" t="s">
        <v>100</v>
      </c>
      <c r="JV5" s="62" t="s">
        <v>101</v>
      </c>
      <c r="JW5" s="62" t="s">
        <v>102</v>
      </c>
      <c r="JX5" s="62" t="s">
        <v>103</v>
      </c>
      <c r="JY5" s="62" t="s">
        <v>104</v>
      </c>
      <c r="JZ5" s="62" t="s">
        <v>105</v>
      </c>
      <c r="KA5" s="62" t="s">
        <v>96</v>
      </c>
      <c r="KB5" s="62" t="s">
        <v>97</v>
      </c>
      <c r="KC5" s="62" t="s">
        <v>98</v>
      </c>
      <c r="KD5" s="62" t="s">
        <v>99</v>
      </c>
      <c r="KE5" s="62" t="s">
        <v>100</v>
      </c>
      <c r="KF5" s="62" t="s">
        <v>101</v>
      </c>
      <c r="KG5" s="62" t="s">
        <v>102</v>
      </c>
      <c r="KH5" s="62" t="s">
        <v>103</v>
      </c>
      <c r="KI5" s="62" t="s">
        <v>104</v>
      </c>
      <c r="KJ5" s="62" t="s">
        <v>105</v>
      </c>
      <c r="KK5" s="62" t="s">
        <v>96</v>
      </c>
      <c r="KL5" s="62" t="s">
        <v>97</v>
      </c>
      <c r="KM5" s="62" t="s">
        <v>98</v>
      </c>
      <c r="KN5" s="62" t="s">
        <v>99</v>
      </c>
      <c r="KO5" s="62" t="s">
        <v>100</v>
      </c>
      <c r="KP5" s="62" t="s">
        <v>101</v>
      </c>
      <c r="KQ5" s="62" t="s">
        <v>102</v>
      </c>
      <c r="KR5" s="62" t="s">
        <v>103</v>
      </c>
      <c r="KS5" s="62" t="s">
        <v>104</v>
      </c>
      <c r="KT5" s="62" t="s">
        <v>105</v>
      </c>
      <c r="KU5" s="62" t="s">
        <v>107</v>
      </c>
      <c r="KV5" s="62" t="s">
        <v>96</v>
      </c>
      <c r="KW5" s="62" t="s">
        <v>97</v>
      </c>
      <c r="KX5" s="62" t="s">
        <v>98</v>
      </c>
      <c r="KY5" s="62" t="s">
        <v>99</v>
      </c>
      <c r="KZ5" s="62" t="s">
        <v>100</v>
      </c>
      <c r="LA5" s="62" t="s">
        <v>101</v>
      </c>
      <c r="LB5" s="62" t="s">
        <v>102</v>
      </c>
      <c r="LC5" s="62" t="s">
        <v>103</v>
      </c>
      <c r="LD5" s="62" t="s">
        <v>104</v>
      </c>
      <c r="LE5" s="62" t="s">
        <v>105</v>
      </c>
      <c r="LF5" s="62" t="s">
        <v>96</v>
      </c>
      <c r="LG5" s="62" t="s">
        <v>97</v>
      </c>
      <c r="LH5" s="62" t="s">
        <v>98</v>
      </c>
      <c r="LI5" s="62" t="s">
        <v>99</v>
      </c>
      <c r="LJ5" s="62" t="s">
        <v>100</v>
      </c>
      <c r="LK5" s="62" t="s">
        <v>101</v>
      </c>
      <c r="LL5" s="62" t="s">
        <v>102</v>
      </c>
      <c r="LM5" s="62" t="s">
        <v>103</v>
      </c>
      <c r="LN5" s="62" t="s">
        <v>104</v>
      </c>
      <c r="LO5" s="62" t="s">
        <v>105</v>
      </c>
      <c r="LP5" s="62" t="s">
        <v>96</v>
      </c>
      <c r="LQ5" s="62" t="s">
        <v>97</v>
      </c>
      <c r="LR5" s="62" t="s">
        <v>98</v>
      </c>
      <c r="LS5" s="62" t="s">
        <v>99</v>
      </c>
      <c r="LT5" s="62" t="s">
        <v>100</v>
      </c>
      <c r="LU5" s="62" t="s">
        <v>101</v>
      </c>
      <c r="LV5" s="62" t="s">
        <v>102</v>
      </c>
      <c r="LW5" s="62" t="s">
        <v>103</v>
      </c>
      <c r="LX5" s="62" t="s">
        <v>104</v>
      </c>
      <c r="LY5" s="62" t="s">
        <v>105</v>
      </c>
      <c r="LZ5" s="62" t="s">
        <v>96</v>
      </c>
      <c r="MA5" s="62" t="s">
        <v>97</v>
      </c>
      <c r="MB5" s="62" t="s">
        <v>98</v>
      </c>
      <c r="MC5" s="62" t="s">
        <v>99</v>
      </c>
      <c r="MD5" s="62" t="s">
        <v>100</v>
      </c>
      <c r="ME5" s="62" t="s">
        <v>101</v>
      </c>
      <c r="MF5" s="62" t="s">
        <v>102</v>
      </c>
      <c r="MG5" s="62" t="s">
        <v>103</v>
      </c>
      <c r="MH5" s="62" t="s">
        <v>104</v>
      </c>
      <c r="MI5" s="62" t="s">
        <v>105</v>
      </c>
      <c r="MJ5" s="62" t="s">
        <v>96</v>
      </c>
      <c r="MK5" s="62" t="s">
        <v>97</v>
      </c>
      <c r="ML5" s="62" t="s">
        <v>98</v>
      </c>
      <c r="MM5" s="62" t="s">
        <v>99</v>
      </c>
      <c r="MN5" s="62" t="s">
        <v>100</v>
      </c>
      <c r="MO5" s="62" t="s">
        <v>101</v>
      </c>
      <c r="MP5" s="62" t="s">
        <v>102</v>
      </c>
      <c r="MQ5" s="62" t="s">
        <v>103</v>
      </c>
      <c r="MR5" s="62" t="s">
        <v>104</v>
      </c>
      <c r="MS5" s="62" t="s">
        <v>105</v>
      </c>
      <c r="MT5" s="62" t="s">
        <v>108</v>
      </c>
      <c r="MU5" s="62" t="s">
        <v>109</v>
      </c>
      <c r="MV5" s="62" t="s">
        <v>110</v>
      </c>
      <c r="MW5" s="62" t="s">
        <v>111</v>
      </c>
      <c r="MX5" s="62" t="s">
        <v>108</v>
      </c>
      <c r="MY5" s="62" t="s">
        <v>109</v>
      </c>
      <c r="MZ5" s="62" t="s">
        <v>110</v>
      </c>
      <c r="NA5" s="62" t="s">
        <v>111</v>
      </c>
      <c r="NB5" s="62" t="s">
        <v>108</v>
      </c>
      <c r="NC5" s="62" t="s">
        <v>109</v>
      </c>
      <c r="ND5" s="62" t="s">
        <v>110</v>
      </c>
      <c r="NE5" s="62" t="s">
        <v>111</v>
      </c>
      <c r="NF5" s="62" t="s">
        <v>108</v>
      </c>
      <c r="NG5" s="62" t="s">
        <v>109</v>
      </c>
      <c r="NH5" s="62" t="s">
        <v>110</v>
      </c>
      <c r="NI5" s="62" t="s">
        <v>111</v>
      </c>
    </row>
    <row r="6" spans="1:373" s="72" customFormat="1" ht="39.6">
      <c r="A6" s="45" t="s">
        <v>112</v>
      </c>
      <c r="B6" s="63" t="str">
        <f>B7</f>
        <v>2015</v>
      </c>
      <c r="C6" s="63" t="str">
        <f t="shared" ref="C6:AW6" si="6">C7</f>
        <v>050008</v>
      </c>
      <c r="D6" s="63" t="str">
        <f t="shared" si="6"/>
        <v>46</v>
      </c>
      <c r="E6" s="63" t="str">
        <f t="shared" si="6"/>
        <v>04</v>
      </c>
      <c r="F6" s="63" t="str">
        <f t="shared" si="6"/>
        <v>0</v>
      </c>
      <c r="G6" s="63" t="str">
        <f t="shared" si="6"/>
        <v>000</v>
      </c>
      <c r="H6" s="63" t="str">
        <f t="shared" si="6"/>
        <v>秋田県</v>
      </c>
      <c r="I6" s="63" t="str">
        <f t="shared" si="6"/>
        <v>法適用</v>
      </c>
      <c r="J6" s="63" t="str">
        <f t="shared" si="6"/>
        <v>電気事業</v>
      </c>
      <c r="K6" s="64">
        <f t="shared" si="6"/>
        <v>89</v>
      </c>
      <c r="L6" s="65">
        <f t="shared" si="6"/>
        <v>16</v>
      </c>
      <c r="M6" s="65" t="str">
        <f t="shared" si="6"/>
        <v>-</v>
      </c>
      <c r="N6" s="65" t="str">
        <f t="shared" si="6"/>
        <v>-</v>
      </c>
      <c r="O6" s="65" t="str">
        <f t="shared" si="6"/>
        <v>-</v>
      </c>
      <c r="P6" s="65" t="str">
        <f t="shared" si="6"/>
        <v>-</v>
      </c>
      <c r="Q6" s="66" t="str">
        <f>Q7</f>
        <v>平成32年3月31日　鎧畑発電所ほか</v>
      </c>
      <c r="R6" s="67" t="str">
        <f t="shared" si="6"/>
        <v>平成32年3月31日　萩形発電所</v>
      </c>
      <c r="S6" s="63" t="str">
        <f t="shared" si="6"/>
        <v>無</v>
      </c>
      <c r="T6" s="67" t="str">
        <f t="shared" si="6"/>
        <v>東北電力株式会社</v>
      </c>
      <c r="U6" s="64" t="str">
        <f t="shared" si="6"/>
        <v>-</v>
      </c>
      <c r="V6" s="65">
        <f>V7</f>
        <v>431353</v>
      </c>
      <c r="W6" s="65">
        <f t="shared" si="6"/>
        <v>385499</v>
      </c>
      <c r="X6" s="65">
        <f t="shared" si="6"/>
        <v>514248</v>
      </c>
      <c r="Y6" s="65">
        <f t="shared" si="6"/>
        <v>449203</v>
      </c>
      <c r="Z6" s="65">
        <f t="shared" si="6"/>
        <v>444181</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431353</v>
      </c>
      <c r="AQ6" s="65">
        <f t="shared" si="6"/>
        <v>385499</v>
      </c>
      <c r="AR6" s="65">
        <f t="shared" si="6"/>
        <v>514248</v>
      </c>
      <c r="AS6" s="65">
        <f t="shared" si="6"/>
        <v>449203</v>
      </c>
      <c r="AT6" s="65">
        <f t="shared" si="6"/>
        <v>444181</v>
      </c>
      <c r="AU6" s="65">
        <f t="shared" si="6"/>
        <v>3266986</v>
      </c>
      <c r="AV6" s="65">
        <f t="shared" si="6"/>
        <v>69996</v>
      </c>
      <c r="AW6" s="65">
        <f t="shared" si="6"/>
        <v>3336982</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39.6">
      <c r="A7" s="45"/>
      <c r="B7" s="73" t="s">
        <v>113</v>
      </c>
      <c r="C7" s="73" t="s">
        <v>114</v>
      </c>
      <c r="D7" s="73" t="s">
        <v>115</v>
      </c>
      <c r="E7" s="73" t="s">
        <v>116</v>
      </c>
      <c r="F7" s="73" t="s">
        <v>117</v>
      </c>
      <c r="G7" s="73" t="s">
        <v>118</v>
      </c>
      <c r="H7" s="73" t="s">
        <v>119</v>
      </c>
      <c r="I7" s="73" t="s">
        <v>120</v>
      </c>
      <c r="J7" s="73" t="s">
        <v>121</v>
      </c>
      <c r="K7" s="74">
        <v>89</v>
      </c>
      <c r="L7" s="75">
        <v>16</v>
      </c>
      <c r="M7" s="75" t="s">
        <v>122</v>
      </c>
      <c r="N7" s="76" t="s">
        <v>122</v>
      </c>
      <c r="O7" s="76" t="s">
        <v>122</v>
      </c>
      <c r="P7" s="76" t="s">
        <v>122</v>
      </c>
      <c r="Q7" s="77" t="s">
        <v>123</v>
      </c>
      <c r="R7" s="77" t="s">
        <v>124</v>
      </c>
      <c r="S7" s="78" t="s">
        <v>125</v>
      </c>
      <c r="T7" s="77" t="s">
        <v>126</v>
      </c>
      <c r="U7" s="74" t="s">
        <v>122</v>
      </c>
      <c r="V7" s="76">
        <v>431353</v>
      </c>
      <c r="W7" s="76">
        <v>385499</v>
      </c>
      <c r="X7" s="76">
        <v>514248</v>
      </c>
      <c r="Y7" s="76">
        <v>449203</v>
      </c>
      <c r="Z7" s="76">
        <v>444181</v>
      </c>
      <c r="AA7" s="76" t="s">
        <v>122</v>
      </c>
      <c r="AB7" s="76" t="s">
        <v>122</v>
      </c>
      <c r="AC7" s="76" t="s">
        <v>122</v>
      </c>
      <c r="AD7" s="76" t="s">
        <v>122</v>
      </c>
      <c r="AE7" s="76" t="s">
        <v>122</v>
      </c>
      <c r="AF7" s="76" t="s">
        <v>122</v>
      </c>
      <c r="AG7" s="76" t="s">
        <v>122</v>
      </c>
      <c r="AH7" s="76" t="s">
        <v>122</v>
      </c>
      <c r="AI7" s="76" t="s">
        <v>122</v>
      </c>
      <c r="AJ7" s="76" t="s">
        <v>122</v>
      </c>
      <c r="AK7" s="76" t="s">
        <v>122</v>
      </c>
      <c r="AL7" s="76" t="s">
        <v>122</v>
      </c>
      <c r="AM7" s="76" t="s">
        <v>122</v>
      </c>
      <c r="AN7" s="76" t="s">
        <v>122</v>
      </c>
      <c r="AO7" s="76" t="s">
        <v>122</v>
      </c>
      <c r="AP7" s="76">
        <v>431353</v>
      </c>
      <c r="AQ7" s="76">
        <v>385499</v>
      </c>
      <c r="AR7" s="76">
        <v>514248</v>
      </c>
      <c r="AS7" s="76">
        <v>449203</v>
      </c>
      <c r="AT7" s="76">
        <v>444181</v>
      </c>
      <c r="AU7" s="76">
        <v>3266986</v>
      </c>
      <c r="AV7" s="76">
        <v>69996</v>
      </c>
      <c r="AW7" s="76">
        <v>3336982</v>
      </c>
      <c r="AX7" s="79">
        <v>108.7</v>
      </c>
      <c r="AY7" s="79">
        <v>103.5</v>
      </c>
      <c r="AZ7" s="79">
        <v>117.5</v>
      </c>
      <c r="BA7" s="79">
        <v>119.2</v>
      </c>
      <c r="BB7" s="79">
        <v>138.30000000000001</v>
      </c>
      <c r="BC7" s="79">
        <v>108.4</v>
      </c>
      <c r="BD7" s="79">
        <v>110.1</v>
      </c>
      <c r="BE7" s="79">
        <v>119.7</v>
      </c>
      <c r="BF7" s="79">
        <v>125.7</v>
      </c>
      <c r="BG7" s="79">
        <v>129.69999999999999</v>
      </c>
      <c r="BH7" s="79">
        <v>100</v>
      </c>
      <c r="BI7" s="79">
        <v>116</v>
      </c>
      <c r="BJ7" s="79">
        <v>108.8</v>
      </c>
      <c r="BK7" s="79">
        <v>122.9</v>
      </c>
      <c r="BL7" s="79">
        <v>122.8</v>
      </c>
      <c r="BM7" s="79">
        <v>142.6</v>
      </c>
      <c r="BN7" s="79">
        <v>112.4</v>
      </c>
      <c r="BO7" s="79">
        <v>112.7</v>
      </c>
      <c r="BP7" s="79">
        <v>121.8</v>
      </c>
      <c r="BQ7" s="79">
        <v>124.8</v>
      </c>
      <c r="BR7" s="79">
        <v>130.4</v>
      </c>
      <c r="BS7" s="79">
        <v>100</v>
      </c>
      <c r="BT7" s="79">
        <v>5459.8</v>
      </c>
      <c r="BU7" s="79">
        <v>5060.2</v>
      </c>
      <c r="BV7" s="79">
        <v>8114.8</v>
      </c>
      <c r="BW7" s="79">
        <v>1103.7</v>
      </c>
      <c r="BX7" s="79">
        <v>1660.2</v>
      </c>
      <c r="BY7" s="79">
        <v>1465.9</v>
      </c>
      <c r="BZ7" s="79">
        <v>1317.9</v>
      </c>
      <c r="CA7" s="79">
        <v>992.4</v>
      </c>
      <c r="CB7" s="79">
        <v>632.6</v>
      </c>
      <c r="CC7" s="79">
        <v>712.7</v>
      </c>
      <c r="CD7" s="79">
        <v>100</v>
      </c>
      <c r="CE7" s="79">
        <v>7123.8</v>
      </c>
      <c r="CF7" s="79">
        <v>8284.9</v>
      </c>
      <c r="CG7" s="79">
        <v>5660.9</v>
      </c>
      <c r="CH7" s="79">
        <v>6341.5</v>
      </c>
      <c r="CI7" s="79">
        <v>5580.6</v>
      </c>
      <c r="CJ7" s="79">
        <v>7540.4</v>
      </c>
      <c r="CK7" s="79">
        <v>7970</v>
      </c>
      <c r="CL7" s="79">
        <v>7914.4</v>
      </c>
      <c r="CM7" s="79">
        <v>7493.6</v>
      </c>
      <c r="CN7" s="79">
        <v>8013.5</v>
      </c>
      <c r="CO7" s="76">
        <v>1317043</v>
      </c>
      <c r="CP7" s="76">
        <v>1124802</v>
      </c>
      <c r="CQ7" s="76">
        <v>1372007</v>
      </c>
      <c r="CR7" s="76">
        <v>1526892</v>
      </c>
      <c r="CS7" s="76">
        <v>1685263</v>
      </c>
      <c r="CT7" s="76">
        <v>1059040</v>
      </c>
      <c r="CU7" s="76">
        <v>1043769</v>
      </c>
      <c r="CV7" s="76">
        <v>1160012</v>
      </c>
      <c r="CW7" s="76">
        <v>1146099</v>
      </c>
      <c r="CX7" s="76">
        <v>1494682</v>
      </c>
      <c r="CY7" s="76">
        <v>110650</v>
      </c>
      <c r="CZ7" s="79">
        <v>44.6</v>
      </c>
      <c r="DA7" s="79">
        <v>39.9</v>
      </c>
      <c r="DB7" s="79">
        <v>53.3</v>
      </c>
      <c r="DC7" s="79">
        <v>46.3</v>
      </c>
      <c r="DD7" s="79">
        <v>45.7</v>
      </c>
      <c r="DE7" s="79">
        <v>40.200000000000003</v>
      </c>
      <c r="DF7" s="79">
        <v>37.299999999999997</v>
      </c>
      <c r="DG7" s="79">
        <v>36.299999999999997</v>
      </c>
      <c r="DH7" s="79">
        <v>38.4</v>
      </c>
      <c r="DI7" s="79">
        <v>37.700000000000003</v>
      </c>
      <c r="DJ7" s="79">
        <v>22.5</v>
      </c>
      <c r="DK7" s="79">
        <v>31.5</v>
      </c>
      <c r="DL7" s="79">
        <v>30.2</v>
      </c>
      <c r="DM7" s="79">
        <v>31.5</v>
      </c>
      <c r="DN7" s="79">
        <v>22.6</v>
      </c>
      <c r="DO7" s="79">
        <v>22.5</v>
      </c>
      <c r="DP7" s="79">
        <v>22.3</v>
      </c>
      <c r="DQ7" s="79">
        <v>22.1</v>
      </c>
      <c r="DR7" s="79">
        <v>21.1</v>
      </c>
      <c r="DS7" s="79">
        <v>20</v>
      </c>
      <c r="DT7" s="79">
        <v>117.9</v>
      </c>
      <c r="DU7" s="79">
        <v>99</v>
      </c>
      <c r="DV7" s="79">
        <v>77.900000000000006</v>
      </c>
      <c r="DW7" s="79">
        <v>63.6</v>
      </c>
      <c r="DX7" s="79">
        <v>51.3</v>
      </c>
      <c r="DY7" s="79">
        <v>160.30000000000001</v>
      </c>
      <c r="DZ7" s="79">
        <v>146.19999999999999</v>
      </c>
      <c r="EA7" s="79">
        <v>130.5</v>
      </c>
      <c r="EB7" s="79">
        <v>129.19999999999999</v>
      </c>
      <c r="EC7" s="79">
        <v>110.2</v>
      </c>
      <c r="ED7" s="79">
        <v>60</v>
      </c>
      <c r="EE7" s="79">
        <v>61.2</v>
      </c>
      <c r="EF7" s="79">
        <v>62.5</v>
      </c>
      <c r="EG7" s="79">
        <v>65.400000000000006</v>
      </c>
      <c r="EH7" s="79">
        <v>65.900000000000006</v>
      </c>
      <c r="EI7" s="79">
        <v>56.2</v>
      </c>
      <c r="EJ7" s="79">
        <v>57</v>
      </c>
      <c r="EK7" s="79">
        <v>57.7</v>
      </c>
      <c r="EL7" s="79">
        <v>59.8</v>
      </c>
      <c r="EM7" s="79">
        <v>59.6</v>
      </c>
      <c r="EN7" s="79" t="s">
        <v>122</v>
      </c>
      <c r="EO7" s="79">
        <v>0</v>
      </c>
      <c r="EP7" s="79">
        <v>0</v>
      </c>
      <c r="EQ7" s="79">
        <v>2.1</v>
      </c>
      <c r="ER7" s="79">
        <v>2.1</v>
      </c>
      <c r="ES7" s="79" t="s">
        <v>122</v>
      </c>
      <c r="ET7" s="79">
        <v>2.8</v>
      </c>
      <c r="EU7" s="79">
        <v>15.4</v>
      </c>
      <c r="EV7" s="79">
        <v>16.2</v>
      </c>
      <c r="EW7" s="79">
        <v>17.8</v>
      </c>
      <c r="EX7" s="76">
        <v>110650</v>
      </c>
      <c r="EY7" s="79">
        <v>44.6</v>
      </c>
      <c r="EZ7" s="79">
        <v>39.9</v>
      </c>
      <c r="FA7" s="79">
        <v>53.3</v>
      </c>
      <c r="FB7" s="79">
        <v>46.3</v>
      </c>
      <c r="FC7" s="79">
        <v>45.7</v>
      </c>
      <c r="FD7" s="79">
        <v>40.4</v>
      </c>
      <c r="FE7" s="79">
        <v>37.5</v>
      </c>
      <c r="FF7" s="79">
        <v>37</v>
      </c>
      <c r="FG7" s="79">
        <v>39.5</v>
      </c>
      <c r="FH7" s="79">
        <v>39.1</v>
      </c>
      <c r="FI7" s="79">
        <v>22.5</v>
      </c>
      <c r="FJ7" s="79">
        <v>31.5</v>
      </c>
      <c r="FK7" s="79">
        <v>30.2</v>
      </c>
      <c r="FL7" s="79">
        <v>31.5</v>
      </c>
      <c r="FM7" s="79">
        <v>22.6</v>
      </c>
      <c r="FN7" s="79">
        <v>23.5</v>
      </c>
      <c r="FO7" s="79">
        <v>23.1</v>
      </c>
      <c r="FP7" s="79">
        <v>22.6</v>
      </c>
      <c r="FQ7" s="79">
        <v>22</v>
      </c>
      <c r="FR7" s="79">
        <v>21.4</v>
      </c>
      <c r="FS7" s="79">
        <v>117.9</v>
      </c>
      <c r="FT7" s="79">
        <v>99</v>
      </c>
      <c r="FU7" s="79">
        <v>77.900000000000006</v>
      </c>
      <c r="FV7" s="79">
        <v>63.6</v>
      </c>
      <c r="FW7" s="79">
        <v>51.3</v>
      </c>
      <c r="FX7" s="79">
        <v>160.4</v>
      </c>
      <c r="FY7" s="79">
        <v>146</v>
      </c>
      <c r="FZ7" s="79">
        <v>121.2</v>
      </c>
      <c r="GA7" s="79">
        <v>106.1</v>
      </c>
      <c r="GB7" s="79">
        <v>89.6</v>
      </c>
      <c r="GC7" s="79">
        <v>60</v>
      </c>
      <c r="GD7" s="79">
        <v>61.2</v>
      </c>
      <c r="GE7" s="79">
        <v>62.5</v>
      </c>
      <c r="GF7" s="79">
        <v>65.400000000000006</v>
      </c>
      <c r="GG7" s="79">
        <v>65.900000000000006</v>
      </c>
      <c r="GH7" s="79">
        <v>56.7</v>
      </c>
      <c r="GI7" s="79">
        <v>57.6</v>
      </c>
      <c r="GJ7" s="79">
        <v>58.6</v>
      </c>
      <c r="GK7" s="79">
        <v>61.3</v>
      </c>
      <c r="GL7" s="79">
        <v>61.7</v>
      </c>
      <c r="GM7" s="79" t="s">
        <v>122</v>
      </c>
      <c r="GN7" s="79">
        <v>0</v>
      </c>
      <c r="GO7" s="79">
        <v>0</v>
      </c>
      <c r="GP7" s="79">
        <v>2.1</v>
      </c>
      <c r="GQ7" s="79">
        <v>2.1</v>
      </c>
      <c r="GR7" s="79" t="s">
        <v>122</v>
      </c>
      <c r="GS7" s="79">
        <v>1.8</v>
      </c>
      <c r="GT7" s="79">
        <v>12.3</v>
      </c>
      <c r="GU7" s="79">
        <v>11.9</v>
      </c>
      <c r="GV7" s="79">
        <v>13.3</v>
      </c>
      <c r="GW7" s="76" t="s">
        <v>122</v>
      </c>
      <c r="GX7" s="79" t="s">
        <v>122</v>
      </c>
      <c r="GY7" s="79" t="s">
        <v>122</v>
      </c>
      <c r="GZ7" s="79" t="s">
        <v>122</v>
      </c>
      <c r="HA7" s="79" t="s">
        <v>122</v>
      </c>
      <c r="HB7" s="79" t="s">
        <v>122</v>
      </c>
      <c r="HC7" s="79">
        <v>54.1</v>
      </c>
      <c r="HD7" s="79">
        <v>48.3</v>
      </c>
      <c r="HE7" s="79">
        <v>33.9</v>
      </c>
      <c r="HF7" s="79">
        <v>31.4</v>
      </c>
      <c r="HG7" s="79">
        <v>31.3</v>
      </c>
      <c r="HH7" s="79" t="s">
        <v>122</v>
      </c>
      <c r="HI7" s="79" t="s">
        <v>122</v>
      </c>
      <c r="HJ7" s="79" t="s">
        <v>122</v>
      </c>
      <c r="HK7" s="79" t="s">
        <v>122</v>
      </c>
      <c r="HL7" s="79" t="s">
        <v>122</v>
      </c>
      <c r="HM7" s="79">
        <v>1.8</v>
      </c>
      <c r="HN7" s="79">
        <v>2</v>
      </c>
      <c r="HO7" s="79">
        <v>1.8</v>
      </c>
      <c r="HP7" s="79">
        <v>4</v>
      </c>
      <c r="HQ7" s="79">
        <v>8.4</v>
      </c>
      <c r="HR7" s="79" t="s">
        <v>122</v>
      </c>
      <c r="HS7" s="79" t="s">
        <v>122</v>
      </c>
      <c r="HT7" s="79" t="s">
        <v>122</v>
      </c>
      <c r="HU7" s="79" t="s">
        <v>122</v>
      </c>
      <c r="HV7" s="79" t="s">
        <v>122</v>
      </c>
      <c r="HW7" s="79">
        <v>1.4</v>
      </c>
      <c r="HX7" s="79">
        <v>1.2</v>
      </c>
      <c r="HY7" s="79">
        <v>1.7</v>
      </c>
      <c r="HZ7" s="79">
        <v>0.8</v>
      </c>
      <c r="IA7" s="79">
        <v>0</v>
      </c>
      <c r="IB7" s="79" t="s">
        <v>122</v>
      </c>
      <c r="IC7" s="79" t="s">
        <v>122</v>
      </c>
      <c r="ID7" s="79" t="s">
        <v>122</v>
      </c>
      <c r="IE7" s="79" t="s">
        <v>122</v>
      </c>
      <c r="IF7" s="79" t="s">
        <v>122</v>
      </c>
      <c r="IG7" s="79">
        <v>54.9</v>
      </c>
      <c r="IH7" s="79">
        <v>57.5</v>
      </c>
      <c r="II7" s="79">
        <v>59.4</v>
      </c>
      <c r="IJ7" s="79">
        <v>70.8</v>
      </c>
      <c r="IK7" s="79">
        <v>73</v>
      </c>
      <c r="IL7" s="79" t="s">
        <v>122</v>
      </c>
      <c r="IM7" s="79" t="s">
        <v>122</v>
      </c>
      <c r="IN7" s="79" t="s">
        <v>122</v>
      </c>
      <c r="IO7" s="79" t="s">
        <v>122</v>
      </c>
      <c r="IP7" s="79" t="s">
        <v>122</v>
      </c>
      <c r="IQ7" s="79" t="s">
        <v>122</v>
      </c>
      <c r="IR7" s="79">
        <v>14.3</v>
      </c>
      <c r="IS7" s="79">
        <v>83.1</v>
      </c>
      <c r="IT7" s="79">
        <v>85.4</v>
      </c>
      <c r="IU7" s="79">
        <v>23.5</v>
      </c>
      <c r="IV7" s="76" t="s">
        <v>122</v>
      </c>
      <c r="IW7" s="79" t="s">
        <v>122</v>
      </c>
      <c r="IX7" s="79" t="s">
        <v>122</v>
      </c>
      <c r="IY7" s="79" t="s">
        <v>122</v>
      </c>
      <c r="IZ7" s="79" t="s">
        <v>122</v>
      </c>
      <c r="JA7" s="79" t="s">
        <v>122</v>
      </c>
      <c r="JB7" s="79">
        <v>17.7</v>
      </c>
      <c r="JC7" s="79">
        <v>16.3</v>
      </c>
      <c r="JD7" s="79">
        <v>15.1</v>
      </c>
      <c r="JE7" s="79">
        <v>15.1</v>
      </c>
      <c r="JF7" s="79">
        <v>14</v>
      </c>
      <c r="JG7" s="79" t="s">
        <v>122</v>
      </c>
      <c r="JH7" s="79" t="s">
        <v>122</v>
      </c>
      <c r="JI7" s="79" t="s">
        <v>122</v>
      </c>
      <c r="JJ7" s="79" t="s">
        <v>122</v>
      </c>
      <c r="JK7" s="79" t="s">
        <v>122</v>
      </c>
      <c r="JL7" s="79">
        <v>24.3</v>
      </c>
      <c r="JM7" s="79">
        <v>29.6</v>
      </c>
      <c r="JN7" s="79">
        <v>37.700000000000003</v>
      </c>
      <c r="JO7" s="79">
        <v>25.4</v>
      </c>
      <c r="JP7" s="79">
        <v>20.100000000000001</v>
      </c>
      <c r="JQ7" s="79" t="s">
        <v>122</v>
      </c>
      <c r="JR7" s="79" t="s">
        <v>122</v>
      </c>
      <c r="JS7" s="79" t="s">
        <v>122</v>
      </c>
      <c r="JT7" s="79" t="s">
        <v>122</v>
      </c>
      <c r="JU7" s="79" t="s">
        <v>122</v>
      </c>
      <c r="JV7" s="79">
        <v>494.7</v>
      </c>
      <c r="JW7" s="79">
        <v>344.4</v>
      </c>
      <c r="JX7" s="79">
        <v>259.60000000000002</v>
      </c>
      <c r="JY7" s="79">
        <v>226.2</v>
      </c>
      <c r="JZ7" s="79">
        <v>224.7</v>
      </c>
      <c r="KA7" s="79" t="s">
        <v>122</v>
      </c>
      <c r="KB7" s="79" t="s">
        <v>122</v>
      </c>
      <c r="KC7" s="79" t="s">
        <v>122</v>
      </c>
      <c r="KD7" s="79" t="s">
        <v>122</v>
      </c>
      <c r="KE7" s="79" t="s">
        <v>122</v>
      </c>
      <c r="KF7" s="79">
        <v>18.899999999999999</v>
      </c>
      <c r="KG7" s="79">
        <v>22.3</v>
      </c>
      <c r="KH7" s="79">
        <v>25.5</v>
      </c>
      <c r="KI7" s="79">
        <v>45.2</v>
      </c>
      <c r="KJ7" s="79">
        <v>48.7</v>
      </c>
      <c r="KK7" s="79" t="s">
        <v>122</v>
      </c>
      <c r="KL7" s="79" t="s">
        <v>122</v>
      </c>
      <c r="KM7" s="79" t="s">
        <v>122</v>
      </c>
      <c r="KN7" s="79" t="s">
        <v>122</v>
      </c>
      <c r="KO7" s="79" t="s">
        <v>122</v>
      </c>
      <c r="KP7" s="79" t="s">
        <v>122</v>
      </c>
      <c r="KQ7" s="79">
        <v>60.9</v>
      </c>
      <c r="KR7" s="79">
        <v>100</v>
      </c>
      <c r="KS7" s="79">
        <v>100</v>
      </c>
      <c r="KT7" s="79">
        <v>100</v>
      </c>
      <c r="KU7" s="76" t="s">
        <v>122</v>
      </c>
      <c r="KV7" s="79" t="s">
        <v>122</v>
      </c>
      <c r="KW7" s="79" t="s">
        <v>122</v>
      </c>
      <c r="KX7" s="79" t="s">
        <v>122</v>
      </c>
      <c r="KY7" s="79" t="s">
        <v>122</v>
      </c>
      <c r="KZ7" s="79" t="s">
        <v>122</v>
      </c>
      <c r="LA7" s="79">
        <v>3.4</v>
      </c>
      <c r="LB7" s="79">
        <v>12.1</v>
      </c>
      <c r="LC7" s="79">
        <v>7.1</v>
      </c>
      <c r="LD7" s="79">
        <v>8.9</v>
      </c>
      <c r="LE7" s="79">
        <v>11.8</v>
      </c>
      <c r="LF7" s="79" t="s">
        <v>122</v>
      </c>
      <c r="LG7" s="79" t="s">
        <v>122</v>
      </c>
      <c r="LH7" s="79" t="s">
        <v>122</v>
      </c>
      <c r="LI7" s="79" t="s">
        <v>122</v>
      </c>
      <c r="LJ7" s="79" t="s">
        <v>122</v>
      </c>
      <c r="LK7" s="79">
        <v>0</v>
      </c>
      <c r="LL7" s="79">
        <v>1.4</v>
      </c>
      <c r="LM7" s="79">
        <v>8.6</v>
      </c>
      <c r="LN7" s="79">
        <v>2</v>
      </c>
      <c r="LO7" s="79">
        <v>1.4</v>
      </c>
      <c r="LP7" s="79" t="s">
        <v>122</v>
      </c>
      <c r="LQ7" s="79" t="s">
        <v>122</v>
      </c>
      <c r="LR7" s="79" t="s">
        <v>122</v>
      </c>
      <c r="LS7" s="79" t="s">
        <v>122</v>
      </c>
      <c r="LT7" s="79" t="s">
        <v>122</v>
      </c>
      <c r="LU7" s="79">
        <v>0</v>
      </c>
      <c r="LV7" s="79">
        <v>298.60000000000002</v>
      </c>
      <c r="LW7" s="79">
        <v>1092.0999999999999</v>
      </c>
      <c r="LX7" s="79">
        <v>1128.5999999999999</v>
      </c>
      <c r="LY7" s="79">
        <v>596.79999999999995</v>
      </c>
      <c r="LZ7" s="79" t="s">
        <v>122</v>
      </c>
      <c r="MA7" s="79" t="s">
        <v>122</v>
      </c>
      <c r="MB7" s="79" t="s">
        <v>122</v>
      </c>
      <c r="MC7" s="79" t="s">
        <v>122</v>
      </c>
      <c r="MD7" s="79" t="s">
        <v>122</v>
      </c>
      <c r="ME7" s="79">
        <v>0</v>
      </c>
      <c r="MF7" s="79">
        <v>1.7</v>
      </c>
      <c r="MG7" s="79">
        <v>2.9</v>
      </c>
      <c r="MH7" s="79">
        <v>3.4</v>
      </c>
      <c r="MI7" s="79">
        <v>5.6</v>
      </c>
      <c r="MJ7" s="79" t="s">
        <v>122</v>
      </c>
      <c r="MK7" s="79" t="s">
        <v>122</v>
      </c>
      <c r="ML7" s="79" t="s">
        <v>122</v>
      </c>
      <c r="MM7" s="79" t="s">
        <v>122</v>
      </c>
      <c r="MN7" s="79" t="s">
        <v>122</v>
      </c>
      <c r="MO7" s="79" t="s">
        <v>122</v>
      </c>
      <c r="MP7" s="79">
        <v>77.7</v>
      </c>
      <c r="MQ7" s="79">
        <v>100</v>
      </c>
      <c r="MR7" s="79">
        <v>100</v>
      </c>
      <c r="MS7" s="79">
        <v>100</v>
      </c>
      <c r="MT7" s="79">
        <v>15</v>
      </c>
      <c r="MU7" s="79">
        <v>15</v>
      </c>
      <c r="MV7" s="79">
        <v>15</v>
      </c>
      <c r="MW7" s="79">
        <v>16</v>
      </c>
      <c r="MX7" s="79" t="s">
        <v>122</v>
      </c>
      <c r="MY7" s="79" t="s">
        <v>122</v>
      </c>
      <c r="MZ7" s="79" t="s">
        <v>122</v>
      </c>
      <c r="NA7" s="79" t="s">
        <v>122</v>
      </c>
      <c r="NB7" s="79" t="s">
        <v>122</v>
      </c>
      <c r="NC7" s="79" t="s">
        <v>122</v>
      </c>
      <c r="ND7" s="79" t="s">
        <v>122</v>
      </c>
      <c r="NE7" s="79" t="s">
        <v>122</v>
      </c>
      <c r="NF7" s="79" t="s">
        <v>122</v>
      </c>
      <c r="NG7" s="79" t="s">
        <v>122</v>
      </c>
      <c r="NH7" s="79" t="s">
        <v>122</v>
      </c>
      <c r="NI7" s="79" t="s">
        <v>122</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0</v>
      </c>
      <c r="GY8" s="83" t="s">
        <v>127</v>
      </c>
      <c r="GZ8" s="81"/>
      <c r="HA8" s="81"/>
      <c r="HB8" s="81"/>
      <c r="HC8" s="81"/>
      <c r="HD8" s="82"/>
      <c r="HE8" s="81"/>
      <c r="HF8" s="81"/>
      <c r="HG8" s="81" t="str">
        <f>HH4</f>
        <v>修繕費比率（％）</v>
      </c>
      <c r="HH8" s="81" t="b">
        <f>IF(SUM($M$7,$MX$7:$NA$7)=0,FALSE,TRUE)</f>
        <v>0</v>
      </c>
      <c r="HI8" s="83" t="s">
        <v>127</v>
      </c>
      <c r="HJ8" s="81"/>
      <c r="HK8" s="81"/>
      <c r="HL8" s="81"/>
      <c r="HM8" s="81"/>
      <c r="HN8" s="81"/>
      <c r="HO8" s="82"/>
      <c r="HP8" s="81"/>
      <c r="HQ8" s="81" t="str">
        <f>HR4</f>
        <v>企業債残高対料金収入比率（％）</v>
      </c>
      <c r="HR8" s="81" t="b">
        <f>IF(SUM($M$7,$MX$7:$NA$7)=0,FALSE,TRUE)</f>
        <v>0</v>
      </c>
      <c r="HS8" s="83" t="s">
        <v>127</v>
      </c>
      <c r="HT8" s="81"/>
      <c r="HU8" s="81"/>
      <c r="HV8" s="81"/>
      <c r="HW8" s="81"/>
      <c r="HX8" s="81"/>
      <c r="HY8" s="81"/>
      <c r="HZ8" s="82"/>
      <c r="IA8" s="81" t="str">
        <f>IB4</f>
        <v>有形固定資産減価償却率（％）</v>
      </c>
      <c r="IB8" s="81" t="b">
        <f>IF(SUM($M$7,$MX$7:$NA$7)=0,FALSE,TRUE)</f>
        <v>0</v>
      </c>
      <c r="IC8" s="83" t="s">
        <v>127</v>
      </c>
      <c r="ID8" s="81"/>
      <c r="IE8" s="81"/>
      <c r="IF8" s="81"/>
      <c r="IG8" s="81"/>
      <c r="IH8" s="81"/>
      <c r="II8" s="81"/>
      <c r="IJ8" s="81"/>
      <c r="IK8" s="81" t="str">
        <f>IL4</f>
        <v>FIT収入割合（％）</v>
      </c>
      <c r="IL8" s="81" t="b">
        <f>IF(SUM($M$7,$MX$7:$NA$7)=0,FALSE,TRUE)</f>
        <v>0</v>
      </c>
      <c r="IM8" s="83" t="s">
        <v>127</v>
      </c>
      <c r="IN8" s="81"/>
      <c r="IO8" s="81"/>
      <c r="IP8" s="81"/>
      <c r="IQ8" s="80"/>
      <c r="IR8" s="80"/>
      <c r="IS8" s="80"/>
      <c r="IT8" s="80"/>
      <c r="IU8" s="81" t="str">
        <f>IV5</f>
        <v>最大出力合計</v>
      </c>
      <c r="IV8" s="81" t="str">
        <f>IW4</f>
        <v>設備利用率（％）</v>
      </c>
      <c r="IW8" s="81" t="b">
        <f>IF(SUM($N$7,$NB$7:$NE$7)=0,FALSE,TRUE)</f>
        <v>0</v>
      </c>
      <c r="IX8" s="83" t="s">
        <v>127</v>
      </c>
      <c r="IY8" s="81"/>
      <c r="IZ8" s="81"/>
      <c r="JA8" s="81"/>
      <c r="JB8" s="81"/>
      <c r="JC8" s="82"/>
      <c r="JD8" s="81"/>
      <c r="JE8" s="81"/>
      <c r="JF8" s="81" t="str">
        <f>JG4</f>
        <v>修繕費比率（％）</v>
      </c>
      <c r="JG8" s="81" t="b">
        <f>IF(SUM($N$7,$NB$7:$NE$7)=0,FALSE,TRUE)</f>
        <v>0</v>
      </c>
      <c r="JH8" s="83" t="s">
        <v>127</v>
      </c>
      <c r="JI8" s="81"/>
      <c r="JJ8" s="81"/>
      <c r="JK8" s="81"/>
      <c r="JL8" s="81"/>
      <c r="JM8" s="81"/>
      <c r="JN8" s="82"/>
      <c r="JO8" s="81"/>
      <c r="JP8" s="81" t="str">
        <f>JQ4</f>
        <v>企業債残高対料金収入比率（％）</v>
      </c>
      <c r="JQ8" s="81" t="b">
        <f>IF(SUM($N$7,$NB$7:$NE$7)=0,FALSE,TRUE)</f>
        <v>0</v>
      </c>
      <c r="JR8" s="83" t="s">
        <v>127</v>
      </c>
      <c r="JS8" s="81"/>
      <c r="JT8" s="81"/>
      <c r="JU8" s="81"/>
      <c r="JV8" s="81"/>
      <c r="JW8" s="81"/>
      <c r="JX8" s="81"/>
      <c r="JY8" s="82"/>
      <c r="JZ8" s="81" t="str">
        <f>KA4</f>
        <v>有形固定資産減価償却率（％）</v>
      </c>
      <c r="KA8" s="81" t="b">
        <f>IF(SUM($N$7,$NB$7:$NE$7)=0,FALSE,TRUE)</f>
        <v>0</v>
      </c>
      <c r="KB8" s="83" t="s">
        <v>127</v>
      </c>
      <c r="KC8" s="81"/>
      <c r="KD8" s="81"/>
      <c r="KE8" s="81"/>
      <c r="KF8" s="81"/>
      <c r="KG8" s="81"/>
      <c r="KH8" s="81"/>
      <c r="KI8" s="81"/>
      <c r="KJ8" s="81" t="str">
        <f>KK4</f>
        <v>FIT収入割合（％）</v>
      </c>
      <c r="KK8" s="81" t="b">
        <f>IF(SUM($N$7,$NB$7:$NE$7)=0,FALSE,TRUE)</f>
        <v>0</v>
      </c>
      <c r="KL8" s="83" t="s">
        <v>127</v>
      </c>
      <c r="KM8" s="81"/>
      <c r="KN8" s="81"/>
      <c r="KO8" s="81"/>
      <c r="KP8" s="80"/>
      <c r="KQ8" s="80"/>
      <c r="KR8" s="80"/>
      <c r="KS8" s="80"/>
      <c r="KT8" s="81" t="str">
        <f>KU5</f>
        <v>最大出力合計</v>
      </c>
      <c r="KU8" s="81" t="str">
        <f>KV4</f>
        <v>設備利用率（％）</v>
      </c>
      <c r="KV8" s="81" t="b">
        <f>IF(SUM($O$7,$NF$7:$NI$7)=0,FALSE,TRUE)</f>
        <v>0</v>
      </c>
      <c r="KW8" s="83" t="s">
        <v>127</v>
      </c>
      <c r="KX8" s="81"/>
      <c r="KY8" s="81"/>
      <c r="KZ8" s="81"/>
      <c r="LA8" s="81"/>
      <c r="LB8" s="82"/>
      <c r="LC8" s="81"/>
      <c r="LD8" s="81"/>
      <c r="LE8" s="81" t="str">
        <f>LF4</f>
        <v>修繕費比率（％）</v>
      </c>
      <c r="LF8" s="81" t="b">
        <f>IF(SUM($O$7,$NF$7:$NI$7)=0,FALSE,TRUE)</f>
        <v>0</v>
      </c>
      <c r="LG8" s="83" t="s">
        <v>127</v>
      </c>
      <c r="LH8" s="81"/>
      <c r="LI8" s="81"/>
      <c r="LJ8" s="81"/>
      <c r="LK8" s="81"/>
      <c r="LL8" s="81"/>
      <c r="LM8" s="82"/>
      <c r="LN8" s="81"/>
      <c r="LO8" s="81" t="str">
        <f>LP4</f>
        <v>企業債残高対料金収入比率（％）</v>
      </c>
      <c r="LP8" s="81" t="b">
        <f>IF(SUM($O$7,$NF$7:$NI$7)=0,FALSE,TRUE)</f>
        <v>0</v>
      </c>
      <c r="LQ8" s="83" t="s">
        <v>127</v>
      </c>
      <c r="LR8" s="81"/>
      <c r="LS8" s="81"/>
      <c r="LT8" s="81"/>
      <c r="LU8" s="81"/>
      <c r="LV8" s="81"/>
      <c r="LW8" s="81"/>
      <c r="LX8" s="82"/>
      <c r="LY8" s="81" t="str">
        <f>LZ4</f>
        <v>有形固定資産減価償却率（％）</v>
      </c>
      <c r="LZ8" s="81" t="b">
        <f>IF(SUM($O$7,$NF$7:$NI$7)=0,FALSE,TRUE)</f>
        <v>0</v>
      </c>
      <c r="MA8" s="83" t="s">
        <v>127</v>
      </c>
      <c r="MB8" s="81"/>
      <c r="MC8" s="81"/>
      <c r="MD8" s="81"/>
      <c r="ME8" s="81"/>
      <c r="MF8" s="81"/>
      <c r="MG8" s="81"/>
      <c r="MH8" s="81"/>
      <c r="MI8" s="81" t="str">
        <f>MJ4</f>
        <v>FIT収入割合（％）</v>
      </c>
      <c r="MJ8" s="81" t="b">
        <f>IF(SUM($O$7,$NF$7:$NI$7)=0,FALSE,TRUE)</f>
        <v>0</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（最大出力合計110,650kW）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（最大出力合計110,650kW）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108.7</v>
      </c>
      <c r="AY11" s="91">
        <f>AY7</f>
        <v>103.5</v>
      </c>
      <c r="AZ11" s="91">
        <f>AZ7</f>
        <v>117.5</v>
      </c>
      <c r="BA11" s="91">
        <f>BA7</f>
        <v>119.2</v>
      </c>
      <c r="BB11" s="91">
        <f>BB7</f>
        <v>138.30000000000001</v>
      </c>
      <c r="BC11" s="80"/>
      <c r="BD11" s="80"/>
      <c r="BE11" s="80"/>
      <c r="BF11" s="80"/>
      <c r="BG11" s="80"/>
      <c r="BH11" s="90" t="s">
        <v>135</v>
      </c>
      <c r="BI11" s="91">
        <f>BI7</f>
        <v>116</v>
      </c>
      <c r="BJ11" s="91">
        <f>BJ7</f>
        <v>108.8</v>
      </c>
      <c r="BK11" s="91">
        <f>BK7</f>
        <v>122.9</v>
      </c>
      <c r="BL11" s="91">
        <f>BL7</f>
        <v>122.8</v>
      </c>
      <c r="BM11" s="91">
        <f>BM7</f>
        <v>142.6</v>
      </c>
      <c r="BN11" s="80"/>
      <c r="BO11" s="80"/>
      <c r="BP11" s="80"/>
      <c r="BQ11" s="80"/>
      <c r="BR11" s="80"/>
      <c r="BS11" s="90" t="s">
        <v>135</v>
      </c>
      <c r="BT11" s="91">
        <f>BT7</f>
        <v>5459.8</v>
      </c>
      <c r="BU11" s="91">
        <f>BU7</f>
        <v>5060.2</v>
      </c>
      <c r="BV11" s="91">
        <f>BV7</f>
        <v>8114.8</v>
      </c>
      <c r="BW11" s="91">
        <f>BW7</f>
        <v>1103.7</v>
      </c>
      <c r="BX11" s="91">
        <f>BX7</f>
        <v>1660.2</v>
      </c>
      <c r="BY11" s="80"/>
      <c r="BZ11" s="80"/>
      <c r="CA11" s="80"/>
      <c r="CB11" s="80"/>
      <c r="CC11" s="80"/>
      <c r="CD11" s="90" t="s">
        <v>135</v>
      </c>
      <c r="CE11" s="91">
        <f>CE7</f>
        <v>7123.8</v>
      </c>
      <c r="CF11" s="91">
        <f>CF7</f>
        <v>8284.9</v>
      </c>
      <c r="CG11" s="91">
        <f>CG7</f>
        <v>5660.9</v>
      </c>
      <c r="CH11" s="91">
        <f>CH7</f>
        <v>6341.5</v>
      </c>
      <c r="CI11" s="91">
        <f>CI7</f>
        <v>5580.6</v>
      </c>
      <c r="CJ11" s="80"/>
      <c r="CK11" s="80"/>
      <c r="CL11" s="80"/>
      <c r="CM11" s="80"/>
      <c r="CN11" s="90" t="s">
        <v>135</v>
      </c>
      <c r="CO11" s="92">
        <f>CO7</f>
        <v>1317043</v>
      </c>
      <c r="CP11" s="92">
        <f>CP7</f>
        <v>1124802</v>
      </c>
      <c r="CQ11" s="92">
        <f>CQ7</f>
        <v>1372007</v>
      </c>
      <c r="CR11" s="92">
        <f>CR7</f>
        <v>1526892</v>
      </c>
      <c r="CS11" s="92">
        <f>CS7</f>
        <v>1685263</v>
      </c>
      <c r="CT11" s="80"/>
      <c r="CU11" s="80"/>
      <c r="CV11" s="80"/>
      <c r="CW11" s="80"/>
      <c r="CX11" s="80"/>
      <c r="CY11" s="90" t="s">
        <v>135</v>
      </c>
      <c r="CZ11" s="91">
        <f>CZ7</f>
        <v>44.6</v>
      </c>
      <c r="DA11" s="91">
        <f>DA7</f>
        <v>39.9</v>
      </c>
      <c r="DB11" s="91">
        <f>DB7</f>
        <v>53.3</v>
      </c>
      <c r="DC11" s="91">
        <f>DC7</f>
        <v>46.3</v>
      </c>
      <c r="DD11" s="91">
        <f>DD7</f>
        <v>45.7</v>
      </c>
      <c r="DE11" s="80"/>
      <c r="DF11" s="80"/>
      <c r="DG11" s="80"/>
      <c r="DH11" s="80"/>
      <c r="DI11" s="90" t="s">
        <v>135</v>
      </c>
      <c r="DJ11" s="91">
        <f>DJ7</f>
        <v>22.5</v>
      </c>
      <c r="DK11" s="91">
        <f>DK7</f>
        <v>31.5</v>
      </c>
      <c r="DL11" s="91">
        <f>DL7</f>
        <v>30.2</v>
      </c>
      <c r="DM11" s="91">
        <f>DM7</f>
        <v>31.5</v>
      </c>
      <c r="DN11" s="91">
        <f>DN7</f>
        <v>22.6</v>
      </c>
      <c r="DO11" s="80"/>
      <c r="DP11" s="80"/>
      <c r="DQ11" s="80"/>
      <c r="DR11" s="80"/>
      <c r="DS11" s="90" t="s">
        <v>135</v>
      </c>
      <c r="DT11" s="91">
        <f>DT7</f>
        <v>117.9</v>
      </c>
      <c r="DU11" s="91">
        <f>DU7</f>
        <v>99</v>
      </c>
      <c r="DV11" s="91">
        <f>DV7</f>
        <v>77.900000000000006</v>
      </c>
      <c r="DW11" s="91">
        <f>DW7</f>
        <v>63.6</v>
      </c>
      <c r="DX11" s="91">
        <f>DX7</f>
        <v>51.3</v>
      </c>
      <c r="DY11" s="80"/>
      <c r="DZ11" s="80"/>
      <c r="EA11" s="80"/>
      <c r="EB11" s="80"/>
      <c r="EC11" s="90" t="s">
        <v>135</v>
      </c>
      <c r="ED11" s="91">
        <f>ED7</f>
        <v>60</v>
      </c>
      <c r="EE11" s="91">
        <f>EE7</f>
        <v>61.2</v>
      </c>
      <c r="EF11" s="91">
        <f>EF7</f>
        <v>62.5</v>
      </c>
      <c r="EG11" s="91">
        <f>EG7</f>
        <v>65.400000000000006</v>
      </c>
      <c r="EH11" s="91">
        <f>EH7</f>
        <v>65.900000000000006</v>
      </c>
      <c r="EI11" s="80"/>
      <c r="EJ11" s="80"/>
      <c r="EK11" s="80"/>
      <c r="EL11" s="80"/>
      <c r="EM11" s="90" t="s">
        <v>135</v>
      </c>
      <c r="EN11" s="91" t="str">
        <f>EN7</f>
        <v>-</v>
      </c>
      <c r="EO11" s="91">
        <f>EO7</f>
        <v>0</v>
      </c>
      <c r="EP11" s="91">
        <f>EP7</f>
        <v>0</v>
      </c>
      <c r="EQ11" s="91">
        <f>EQ7</f>
        <v>2.1</v>
      </c>
      <c r="ER11" s="91">
        <f>ER7</f>
        <v>2.1</v>
      </c>
      <c r="ES11" s="80"/>
      <c r="ET11" s="80"/>
      <c r="EU11" s="80"/>
      <c r="EV11" s="80"/>
      <c r="EW11" s="80"/>
      <c r="EX11" s="90" t="s">
        <v>136</v>
      </c>
      <c r="EY11" s="91">
        <f>EY7</f>
        <v>44.6</v>
      </c>
      <c r="EZ11" s="91">
        <f>EZ7</f>
        <v>39.9</v>
      </c>
      <c r="FA11" s="91">
        <f>FA7</f>
        <v>53.3</v>
      </c>
      <c r="FB11" s="91">
        <f>FB7</f>
        <v>46.3</v>
      </c>
      <c r="FC11" s="91">
        <f>FC7</f>
        <v>45.7</v>
      </c>
      <c r="FD11" s="80"/>
      <c r="FE11" s="80"/>
      <c r="FF11" s="80"/>
      <c r="FG11" s="80"/>
      <c r="FH11" s="90" t="s">
        <v>137</v>
      </c>
      <c r="FI11" s="91">
        <f>FI7</f>
        <v>22.5</v>
      </c>
      <c r="FJ11" s="91">
        <f>FJ7</f>
        <v>31.5</v>
      </c>
      <c r="FK11" s="91">
        <f>FK7</f>
        <v>30.2</v>
      </c>
      <c r="FL11" s="91">
        <f>FL7</f>
        <v>31.5</v>
      </c>
      <c r="FM11" s="91">
        <f>FM7</f>
        <v>22.6</v>
      </c>
      <c r="FN11" s="80"/>
      <c r="FO11" s="80"/>
      <c r="FP11" s="80"/>
      <c r="FQ11" s="80"/>
      <c r="FR11" s="90" t="s">
        <v>135</v>
      </c>
      <c r="FS11" s="91">
        <f>FS7</f>
        <v>117.9</v>
      </c>
      <c r="FT11" s="91">
        <f>FT7</f>
        <v>99</v>
      </c>
      <c r="FU11" s="91">
        <f>FU7</f>
        <v>77.900000000000006</v>
      </c>
      <c r="FV11" s="91">
        <f>FV7</f>
        <v>63.6</v>
      </c>
      <c r="FW11" s="91">
        <f>FW7</f>
        <v>51.3</v>
      </c>
      <c r="FX11" s="80"/>
      <c r="FY11" s="80"/>
      <c r="FZ11" s="80"/>
      <c r="GA11" s="80"/>
      <c r="GB11" s="90" t="s">
        <v>138</v>
      </c>
      <c r="GC11" s="91">
        <f>GC7</f>
        <v>60</v>
      </c>
      <c r="GD11" s="91">
        <f>GD7</f>
        <v>61.2</v>
      </c>
      <c r="GE11" s="91">
        <f>GE7</f>
        <v>62.5</v>
      </c>
      <c r="GF11" s="91">
        <f>GF7</f>
        <v>65.400000000000006</v>
      </c>
      <c r="GG11" s="91">
        <f>GG7</f>
        <v>65.900000000000006</v>
      </c>
      <c r="GH11" s="80"/>
      <c r="GI11" s="80"/>
      <c r="GJ11" s="80"/>
      <c r="GK11" s="80"/>
      <c r="GL11" s="90" t="s">
        <v>135</v>
      </c>
      <c r="GM11" s="91" t="str">
        <f>GM7</f>
        <v>-</v>
      </c>
      <c r="GN11" s="91">
        <f>GN7</f>
        <v>0</v>
      </c>
      <c r="GO11" s="91">
        <f>GO7</f>
        <v>0</v>
      </c>
      <c r="GP11" s="91">
        <f>GP7</f>
        <v>2.1</v>
      </c>
      <c r="GQ11" s="91">
        <f>GQ7</f>
        <v>2.1</v>
      </c>
      <c r="GR11" s="80"/>
      <c r="GS11" s="80"/>
      <c r="GT11" s="80"/>
      <c r="GU11" s="80"/>
      <c r="GV11" s="80"/>
      <c r="GW11" s="90" t="s">
        <v>135</v>
      </c>
      <c r="GX11" s="91" t="str">
        <f>GX7</f>
        <v>-</v>
      </c>
      <c r="GY11" s="91" t="str">
        <f>GY7</f>
        <v>-</v>
      </c>
      <c r="GZ11" s="91" t="str">
        <f>GZ7</f>
        <v>-</v>
      </c>
      <c r="HA11" s="91" t="str">
        <f>HA7</f>
        <v>-</v>
      </c>
      <c r="HB11" s="91" t="str">
        <f>HB7</f>
        <v>-</v>
      </c>
      <c r="HC11" s="80"/>
      <c r="HD11" s="80"/>
      <c r="HE11" s="80"/>
      <c r="HF11" s="80"/>
      <c r="HG11" s="90" t="s">
        <v>135</v>
      </c>
      <c r="HH11" s="91" t="str">
        <f>HH7</f>
        <v>-</v>
      </c>
      <c r="HI11" s="91" t="str">
        <f>HI7</f>
        <v>-</v>
      </c>
      <c r="HJ11" s="91" t="str">
        <f>HJ7</f>
        <v>-</v>
      </c>
      <c r="HK11" s="91" t="str">
        <f>HK7</f>
        <v>-</v>
      </c>
      <c r="HL11" s="91" t="str">
        <f>HL7</f>
        <v>-</v>
      </c>
      <c r="HM11" s="80"/>
      <c r="HN11" s="80"/>
      <c r="HO11" s="80"/>
      <c r="HP11" s="80"/>
      <c r="HQ11" s="90" t="s">
        <v>135</v>
      </c>
      <c r="HR11" s="91" t="str">
        <f>HR7</f>
        <v>-</v>
      </c>
      <c r="HS11" s="91" t="str">
        <f>HS7</f>
        <v>-</v>
      </c>
      <c r="HT11" s="91" t="str">
        <f>HT7</f>
        <v>-</v>
      </c>
      <c r="HU11" s="91" t="str">
        <f>HU7</f>
        <v>-</v>
      </c>
      <c r="HV11" s="91" t="str">
        <f>HV7</f>
        <v>-</v>
      </c>
      <c r="HW11" s="80"/>
      <c r="HX11" s="80"/>
      <c r="HY11" s="80"/>
      <c r="HZ11" s="80"/>
      <c r="IA11" s="90" t="s">
        <v>135</v>
      </c>
      <c r="IB11" s="91" t="str">
        <f>IB7</f>
        <v>-</v>
      </c>
      <c r="IC11" s="91" t="str">
        <f>IC7</f>
        <v>-</v>
      </c>
      <c r="ID11" s="91" t="str">
        <f>ID7</f>
        <v>-</v>
      </c>
      <c r="IE11" s="91" t="str">
        <f>IE7</f>
        <v>-</v>
      </c>
      <c r="IF11" s="91" t="str">
        <f>IF7</f>
        <v>-</v>
      </c>
      <c r="IG11" s="80"/>
      <c r="IH11" s="80"/>
      <c r="II11" s="80"/>
      <c r="IJ11" s="80"/>
      <c r="IK11" s="90" t="s">
        <v>138</v>
      </c>
      <c r="IL11" s="91" t="str">
        <f>IL7</f>
        <v>-</v>
      </c>
      <c r="IM11" s="91" t="str">
        <f>IM7</f>
        <v>-</v>
      </c>
      <c r="IN11" s="91" t="str">
        <f>IN7</f>
        <v>-</v>
      </c>
      <c r="IO11" s="91" t="str">
        <f>IO7</f>
        <v>-</v>
      </c>
      <c r="IP11" s="91" t="str">
        <f>IP7</f>
        <v>-</v>
      </c>
      <c r="IQ11" s="80"/>
      <c r="IR11" s="80"/>
      <c r="IS11" s="80"/>
      <c r="IT11" s="80"/>
      <c r="IU11" s="80"/>
      <c r="IV11" s="90" t="s">
        <v>139</v>
      </c>
      <c r="IW11" s="91" t="str">
        <f>IW7</f>
        <v>-</v>
      </c>
      <c r="IX11" s="91" t="str">
        <f>IX7</f>
        <v>-</v>
      </c>
      <c r="IY11" s="91" t="str">
        <f>IY7</f>
        <v>-</v>
      </c>
      <c r="IZ11" s="91" t="str">
        <f>IZ7</f>
        <v>-</v>
      </c>
      <c r="JA11" s="91" t="str">
        <f>JA7</f>
        <v>-</v>
      </c>
      <c r="JB11" s="80"/>
      <c r="JC11" s="80"/>
      <c r="JD11" s="80"/>
      <c r="JE11" s="80"/>
      <c r="JF11" s="90" t="s">
        <v>138</v>
      </c>
      <c r="JG11" s="91" t="str">
        <f>JG7</f>
        <v>-</v>
      </c>
      <c r="JH11" s="91" t="str">
        <f>JH7</f>
        <v>-</v>
      </c>
      <c r="JI11" s="91" t="str">
        <f>JI7</f>
        <v>-</v>
      </c>
      <c r="JJ11" s="91" t="str">
        <f>JJ7</f>
        <v>-</v>
      </c>
      <c r="JK11" s="91" t="str">
        <f>JK7</f>
        <v>-</v>
      </c>
      <c r="JL11" s="80"/>
      <c r="JM11" s="80"/>
      <c r="JN11" s="80"/>
      <c r="JO11" s="80"/>
      <c r="JP11" s="90" t="s">
        <v>140</v>
      </c>
      <c r="JQ11" s="91" t="str">
        <f>JQ7</f>
        <v>-</v>
      </c>
      <c r="JR11" s="91" t="str">
        <f>JR7</f>
        <v>-</v>
      </c>
      <c r="JS11" s="91" t="str">
        <f>JS7</f>
        <v>-</v>
      </c>
      <c r="JT11" s="91" t="str">
        <f>JT7</f>
        <v>-</v>
      </c>
      <c r="JU11" s="91" t="str">
        <f>JU7</f>
        <v>-</v>
      </c>
      <c r="JV11" s="80"/>
      <c r="JW11" s="80"/>
      <c r="JX11" s="80"/>
      <c r="JY11" s="80"/>
      <c r="JZ11" s="90" t="s">
        <v>135</v>
      </c>
      <c r="KA11" s="91" t="str">
        <f>KA7</f>
        <v>-</v>
      </c>
      <c r="KB11" s="91" t="str">
        <f>KB7</f>
        <v>-</v>
      </c>
      <c r="KC11" s="91" t="str">
        <f>KC7</f>
        <v>-</v>
      </c>
      <c r="KD11" s="91" t="str">
        <f>KD7</f>
        <v>-</v>
      </c>
      <c r="KE11" s="91" t="str">
        <f>KE7</f>
        <v>-</v>
      </c>
      <c r="KF11" s="80"/>
      <c r="KG11" s="80"/>
      <c r="KH11" s="80"/>
      <c r="KI11" s="80"/>
      <c r="KJ11" s="90" t="s">
        <v>135</v>
      </c>
      <c r="KK11" s="91" t="str">
        <f>KK7</f>
        <v>-</v>
      </c>
      <c r="KL11" s="91" t="str">
        <f>KL7</f>
        <v>-</v>
      </c>
      <c r="KM11" s="91" t="str">
        <f>KM7</f>
        <v>-</v>
      </c>
      <c r="KN11" s="91" t="str">
        <f>KN7</f>
        <v>-</v>
      </c>
      <c r="KO11" s="91" t="str">
        <f>KO7</f>
        <v>-</v>
      </c>
      <c r="KP11" s="80"/>
      <c r="KQ11" s="80"/>
      <c r="KR11" s="80"/>
      <c r="KS11" s="80"/>
      <c r="KT11" s="80"/>
      <c r="KU11" s="90" t="s">
        <v>141</v>
      </c>
      <c r="KV11" s="91" t="str">
        <f>KV7</f>
        <v>-</v>
      </c>
      <c r="KW11" s="91" t="str">
        <f>KW7</f>
        <v>-</v>
      </c>
      <c r="KX11" s="91" t="str">
        <f>KX7</f>
        <v>-</v>
      </c>
      <c r="KY11" s="91" t="str">
        <f>KY7</f>
        <v>-</v>
      </c>
      <c r="KZ11" s="91" t="str">
        <f>KZ7</f>
        <v>-</v>
      </c>
      <c r="LA11" s="80"/>
      <c r="LB11" s="80"/>
      <c r="LC11" s="80"/>
      <c r="LD11" s="80"/>
      <c r="LE11" s="90" t="s">
        <v>135</v>
      </c>
      <c r="LF11" s="91" t="str">
        <f>LF7</f>
        <v>-</v>
      </c>
      <c r="LG11" s="91" t="str">
        <f>LG7</f>
        <v>-</v>
      </c>
      <c r="LH11" s="91" t="str">
        <f>LH7</f>
        <v>-</v>
      </c>
      <c r="LI11" s="91" t="str">
        <f>LI7</f>
        <v>-</v>
      </c>
      <c r="LJ11" s="91" t="str">
        <f>LJ7</f>
        <v>-</v>
      </c>
      <c r="LK11" s="80"/>
      <c r="LL11" s="80"/>
      <c r="LM11" s="80"/>
      <c r="LN11" s="80"/>
      <c r="LO11" s="90" t="s">
        <v>135</v>
      </c>
      <c r="LP11" s="91" t="str">
        <f>LP7</f>
        <v>-</v>
      </c>
      <c r="LQ11" s="91" t="str">
        <f>LQ7</f>
        <v>-</v>
      </c>
      <c r="LR11" s="91" t="str">
        <f>LR7</f>
        <v>-</v>
      </c>
      <c r="LS11" s="91" t="str">
        <f>LS7</f>
        <v>-</v>
      </c>
      <c r="LT11" s="91" t="str">
        <f>LT7</f>
        <v>-</v>
      </c>
      <c r="LU11" s="80"/>
      <c r="LV11" s="80"/>
      <c r="LW11" s="80"/>
      <c r="LX11" s="80"/>
      <c r="LY11" s="90" t="s">
        <v>135</v>
      </c>
      <c r="LZ11" s="91" t="str">
        <f>LZ7</f>
        <v>-</v>
      </c>
      <c r="MA11" s="91" t="str">
        <f>MA7</f>
        <v>-</v>
      </c>
      <c r="MB11" s="91" t="str">
        <f>MB7</f>
        <v>-</v>
      </c>
      <c r="MC11" s="91" t="str">
        <f>MC7</f>
        <v>-</v>
      </c>
      <c r="MD11" s="91" t="str">
        <f>MD7</f>
        <v>-</v>
      </c>
      <c r="ME11" s="80"/>
      <c r="MF11" s="80"/>
      <c r="MG11" s="80"/>
      <c r="MH11" s="80"/>
      <c r="MI11" s="90" t="s">
        <v>135</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142</v>
      </c>
      <c r="AX12" s="91">
        <f>BC7</f>
        <v>108.4</v>
      </c>
      <c r="AY12" s="91">
        <f>BD7</f>
        <v>110.1</v>
      </c>
      <c r="AZ12" s="91">
        <f>BE7</f>
        <v>119.7</v>
      </c>
      <c r="BA12" s="91">
        <f>BF7</f>
        <v>125.7</v>
      </c>
      <c r="BB12" s="91">
        <f>BG7</f>
        <v>129.69999999999999</v>
      </c>
      <c r="BC12" s="80"/>
      <c r="BD12" s="80"/>
      <c r="BE12" s="80"/>
      <c r="BF12" s="80"/>
      <c r="BG12" s="80"/>
      <c r="BH12" s="90" t="s">
        <v>142</v>
      </c>
      <c r="BI12" s="91">
        <f>BN7</f>
        <v>112.4</v>
      </c>
      <c r="BJ12" s="91">
        <f>BO7</f>
        <v>112.7</v>
      </c>
      <c r="BK12" s="91">
        <f>BP7</f>
        <v>121.8</v>
      </c>
      <c r="BL12" s="91">
        <f>BQ7</f>
        <v>124.8</v>
      </c>
      <c r="BM12" s="91">
        <f>BR7</f>
        <v>130.4</v>
      </c>
      <c r="BN12" s="80"/>
      <c r="BO12" s="80"/>
      <c r="BP12" s="80"/>
      <c r="BQ12" s="80"/>
      <c r="BR12" s="80"/>
      <c r="BS12" s="90" t="s">
        <v>142</v>
      </c>
      <c r="BT12" s="91">
        <f>BY7</f>
        <v>1465.9</v>
      </c>
      <c r="BU12" s="91">
        <f>BZ7</f>
        <v>1317.9</v>
      </c>
      <c r="BV12" s="91">
        <f>CA7</f>
        <v>992.4</v>
      </c>
      <c r="BW12" s="91">
        <f>CB7</f>
        <v>632.6</v>
      </c>
      <c r="BX12" s="91">
        <f>CC7</f>
        <v>712.7</v>
      </c>
      <c r="BY12" s="80"/>
      <c r="BZ12" s="80"/>
      <c r="CA12" s="80"/>
      <c r="CB12" s="80"/>
      <c r="CC12" s="80"/>
      <c r="CD12" s="90" t="s">
        <v>142</v>
      </c>
      <c r="CE12" s="91">
        <f>CJ7</f>
        <v>7540.4</v>
      </c>
      <c r="CF12" s="91">
        <f>CK7</f>
        <v>7970</v>
      </c>
      <c r="CG12" s="91">
        <f>CL7</f>
        <v>7914.4</v>
      </c>
      <c r="CH12" s="91">
        <f>CM7</f>
        <v>7493.6</v>
      </c>
      <c r="CI12" s="91">
        <f>CN7</f>
        <v>8013.5</v>
      </c>
      <c r="CJ12" s="80"/>
      <c r="CK12" s="80"/>
      <c r="CL12" s="80"/>
      <c r="CM12" s="80"/>
      <c r="CN12" s="90" t="s">
        <v>142</v>
      </c>
      <c r="CO12" s="92">
        <f>CT7</f>
        <v>1059040</v>
      </c>
      <c r="CP12" s="92">
        <f>CU7</f>
        <v>1043769</v>
      </c>
      <c r="CQ12" s="92">
        <f>CV7</f>
        <v>1160012</v>
      </c>
      <c r="CR12" s="92">
        <f>CW7</f>
        <v>1146099</v>
      </c>
      <c r="CS12" s="92">
        <f>CX7</f>
        <v>1494682</v>
      </c>
      <c r="CT12" s="80"/>
      <c r="CU12" s="80"/>
      <c r="CV12" s="80"/>
      <c r="CW12" s="80"/>
      <c r="CX12" s="80"/>
      <c r="CY12" s="90" t="s">
        <v>142</v>
      </c>
      <c r="CZ12" s="91">
        <f>DE7</f>
        <v>40.200000000000003</v>
      </c>
      <c r="DA12" s="91">
        <f>DF7</f>
        <v>37.299999999999997</v>
      </c>
      <c r="DB12" s="91">
        <f>DG7</f>
        <v>36.299999999999997</v>
      </c>
      <c r="DC12" s="91">
        <f>DH7</f>
        <v>38.4</v>
      </c>
      <c r="DD12" s="91">
        <f>DI7</f>
        <v>37.700000000000003</v>
      </c>
      <c r="DE12" s="80"/>
      <c r="DF12" s="80"/>
      <c r="DG12" s="80"/>
      <c r="DH12" s="80"/>
      <c r="DI12" s="90" t="s">
        <v>142</v>
      </c>
      <c r="DJ12" s="91">
        <f>DO7</f>
        <v>22.5</v>
      </c>
      <c r="DK12" s="91">
        <f>DP7</f>
        <v>22.3</v>
      </c>
      <c r="DL12" s="91">
        <f>DQ7</f>
        <v>22.1</v>
      </c>
      <c r="DM12" s="91">
        <f>DR7</f>
        <v>21.1</v>
      </c>
      <c r="DN12" s="91">
        <f>DS7</f>
        <v>20</v>
      </c>
      <c r="DO12" s="80"/>
      <c r="DP12" s="80"/>
      <c r="DQ12" s="80"/>
      <c r="DR12" s="80"/>
      <c r="DS12" s="90" t="s">
        <v>142</v>
      </c>
      <c r="DT12" s="91">
        <f>DY7</f>
        <v>160.30000000000001</v>
      </c>
      <c r="DU12" s="91">
        <f>DZ7</f>
        <v>146.19999999999999</v>
      </c>
      <c r="DV12" s="91">
        <f>EA7</f>
        <v>130.5</v>
      </c>
      <c r="DW12" s="91">
        <f>EB7</f>
        <v>129.19999999999999</v>
      </c>
      <c r="DX12" s="91">
        <f>EC7</f>
        <v>110.2</v>
      </c>
      <c r="DY12" s="80"/>
      <c r="DZ12" s="80"/>
      <c r="EA12" s="80"/>
      <c r="EB12" s="80"/>
      <c r="EC12" s="90" t="s">
        <v>142</v>
      </c>
      <c r="ED12" s="91">
        <f>EI7</f>
        <v>56.2</v>
      </c>
      <c r="EE12" s="91">
        <f>EJ7</f>
        <v>57</v>
      </c>
      <c r="EF12" s="91">
        <f>EK7</f>
        <v>57.7</v>
      </c>
      <c r="EG12" s="91">
        <f>EL7</f>
        <v>59.8</v>
      </c>
      <c r="EH12" s="91">
        <f>EM7</f>
        <v>59.6</v>
      </c>
      <c r="EI12" s="80"/>
      <c r="EJ12" s="80"/>
      <c r="EK12" s="80"/>
      <c r="EL12" s="80"/>
      <c r="EM12" s="90" t="s">
        <v>142</v>
      </c>
      <c r="EN12" s="91" t="str">
        <f>ES7</f>
        <v>-</v>
      </c>
      <c r="EO12" s="91">
        <f>ET7</f>
        <v>2.8</v>
      </c>
      <c r="EP12" s="91">
        <f>EU7</f>
        <v>15.4</v>
      </c>
      <c r="EQ12" s="91">
        <f>EV7</f>
        <v>16.2</v>
      </c>
      <c r="ER12" s="91">
        <f>EW7</f>
        <v>17.8</v>
      </c>
      <c r="ES12" s="80"/>
      <c r="ET12" s="80"/>
      <c r="EU12" s="80"/>
      <c r="EV12" s="80"/>
      <c r="EW12" s="80"/>
      <c r="EX12" s="90" t="s">
        <v>143</v>
      </c>
      <c r="EY12" s="91">
        <f>IF($EY$8,FD7,"-")</f>
        <v>40.4</v>
      </c>
      <c r="EZ12" s="91">
        <f>IF($EY$8,FE7,"-")</f>
        <v>37.5</v>
      </c>
      <c r="FA12" s="91">
        <f>IF($EY$8,FF7,"-")</f>
        <v>37</v>
      </c>
      <c r="FB12" s="91">
        <f>IF($EY$8,FG7,"-")</f>
        <v>39.5</v>
      </c>
      <c r="FC12" s="91">
        <f>IF($EY$8,FH7,"-")</f>
        <v>39.1</v>
      </c>
      <c r="FD12" s="80"/>
      <c r="FE12" s="80"/>
      <c r="FF12" s="80"/>
      <c r="FG12" s="80"/>
      <c r="FH12" s="90" t="s">
        <v>143</v>
      </c>
      <c r="FI12" s="91">
        <f>IF($FI$8,FN7,"-")</f>
        <v>23.5</v>
      </c>
      <c r="FJ12" s="91">
        <f>IF($FI$8,FO7,"-")</f>
        <v>23.1</v>
      </c>
      <c r="FK12" s="91">
        <f>IF($FI$8,FP7,"-")</f>
        <v>22.6</v>
      </c>
      <c r="FL12" s="91">
        <f>IF($FI$8,FQ7,"-")</f>
        <v>22</v>
      </c>
      <c r="FM12" s="91">
        <f>IF($FI$8,FR7,"-")</f>
        <v>21.4</v>
      </c>
      <c r="FN12" s="80"/>
      <c r="FO12" s="80"/>
      <c r="FP12" s="80"/>
      <c r="FQ12" s="80"/>
      <c r="FR12" s="90" t="s">
        <v>143</v>
      </c>
      <c r="FS12" s="91">
        <f>IF($FS$8,FX7,"-")</f>
        <v>160.4</v>
      </c>
      <c r="FT12" s="91">
        <f>IF($FS$8,FY7,"-")</f>
        <v>146</v>
      </c>
      <c r="FU12" s="91">
        <f>IF($FS$8,FZ7,"-")</f>
        <v>121.2</v>
      </c>
      <c r="FV12" s="91">
        <f>IF($FS$8,GA7,"-")</f>
        <v>106.1</v>
      </c>
      <c r="FW12" s="91">
        <f>IF($FS$8,GB7,"-")</f>
        <v>89.6</v>
      </c>
      <c r="FX12" s="80"/>
      <c r="FY12" s="80"/>
      <c r="FZ12" s="80"/>
      <c r="GA12" s="80"/>
      <c r="GB12" s="90" t="s">
        <v>143</v>
      </c>
      <c r="GC12" s="91">
        <f>IF($GC$8,GH7,"-")</f>
        <v>56.7</v>
      </c>
      <c r="GD12" s="91">
        <f>IF($GC$8,GI7,"-")</f>
        <v>57.6</v>
      </c>
      <c r="GE12" s="91">
        <f>IF($GC$8,GJ7,"-")</f>
        <v>58.6</v>
      </c>
      <c r="GF12" s="91">
        <f>IF($GC$8,GK7,"-")</f>
        <v>61.3</v>
      </c>
      <c r="GG12" s="91">
        <f>IF($GC$8,GL7,"-")</f>
        <v>61.7</v>
      </c>
      <c r="GH12" s="80"/>
      <c r="GI12" s="80"/>
      <c r="GJ12" s="80"/>
      <c r="GK12" s="80"/>
      <c r="GL12" s="90" t="s">
        <v>143</v>
      </c>
      <c r="GM12" s="91" t="str">
        <f>IF($GM$8,GR7,"-")</f>
        <v>-</v>
      </c>
      <c r="GN12" s="91">
        <f>IF($GM$8,GS7,"-")</f>
        <v>1.8</v>
      </c>
      <c r="GO12" s="91">
        <f>IF($GM$8,GT7,"-")</f>
        <v>12.3</v>
      </c>
      <c r="GP12" s="91">
        <f>IF($GM$8,GU7,"-")</f>
        <v>11.9</v>
      </c>
      <c r="GQ12" s="91">
        <f>IF($GM$8,GV7,"-")</f>
        <v>13.3</v>
      </c>
      <c r="GR12" s="80"/>
      <c r="GS12" s="80"/>
      <c r="GT12" s="80"/>
      <c r="GU12" s="80"/>
      <c r="GV12" s="80"/>
      <c r="GW12" s="90" t="s">
        <v>143</v>
      </c>
      <c r="GX12" s="91" t="str">
        <f>IF($GX$8,HC7,"-")</f>
        <v>-</v>
      </c>
      <c r="GY12" s="91" t="str">
        <f>IF($GX$8,HD7,"-")</f>
        <v>-</v>
      </c>
      <c r="GZ12" s="91" t="str">
        <f>IF($GX$8,HE7,"-")</f>
        <v>-</v>
      </c>
      <c r="HA12" s="91" t="str">
        <f>IF($GX$8,HF7,"-")</f>
        <v>-</v>
      </c>
      <c r="HB12" s="91" t="str">
        <f>IF($GX$8,HG7,"-")</f>
        <v>-</v>
      </c>
      <c r="HC12" s="80"/>
      <c r="HD12" s="80"/>
      <c r="HE12" s="80"/>
      <c r="HF12" s="80"/>
      <c r="HG12" s="90" t="s">
        <v>143</v>
      </c>
      <c r="HH12" s="91" t="str">
        <f>IF($HH$8,HM7,"-")</f>
        <v>-</v>
      </c>
      <c r="HI12" s="91" t="str">
        <f>IF($HH$8,HN7,"-")</f>
        <v>-</v>
      </c>
      <c r="HJ12" s="91" t="str">
        <f>IF($HH$8,HO7,"-")</f>
        <v>-</v>
      </c>
      <c r="HK12" s="91" t="str">
        <f>IF($HH$8,HP7,"-")</f>
        <v>-</v>
      </c>
      <c r="HL12" s="91" t="str">
        <f>IF($HH$8,HQ7,"-")</f>
        <v>-</v>
      </c>
      <c r="HM12" s="80"/>
      <c r="HN12" s="80"/>
      <c r="HO12" s="80"/>
      <c r="HP12" s="80"/>
      <c r="HQ12" s="90" t="s">
        <v>143</v>
      </c>
      <c r="HR12" s="91" t="str">
        <f>IF($HR$8,HW7,"-")</f>
        <v>-</v>
      </c>
      <c r="HS12" s="91" t="str">
        <f>IF($HR$8,HX7,"-")</f>
        <v>-</v>
      </c>
      <c r="HT12" s="91" t="str">
        <f>IF($HR$8,HY7,"-")</f>
        <v>-</v>
      </c>
      <c r="HU12" s="91" t="str">
        <f>IF($HR$8,HZ7,"-")</f>
        <v>-</v>
      </c>
      <c r="HV12" s="91" t="str">
        <f>IF($HR$8,IA7,"-")</f>
        <v>-</v>
      </c>
      <c r="HW12" s="80"/>
      <c r="HX12" s="80"/>
      <c r="HY12" s="80"/>
      <c r="HZ12" s="80"/>
      <c r="IA12" s="90" t="s">
        <v>143</v>
      </c>
      <c r="IB12" s="91" t="str">
        <f>IF($IB$8,IG7,"-")</f>
        <v>-</v>
      </c>
      <c r="IC12" s="91" t="str">
        <f>IF($IB$8,IH7,"-")</f>
        <v>-</v>
      </c>
      <c r="ID12" s="91" t="str">
        <f>IF($IB$8,II7,"-")</f>
        <v>-</v>
      </c>
      <c r="IE12" s="91" t="str">
        <f>IF($IB$8,IJ7,"-")</f>
        <v>-</v>
      </c>
      <c r="IF12" s="91" t="str">
        <f>IF($IB$8,IK7,"-")</f>
        <v>-</v>
      </c>
      <c r="IG12" s="80"/>
      <c r="IH12" s="80"/>
      <c r="II12" s="80"/>
      <c r="IJ12" s="80"/>
      <c r="IK12" s="90" t="s">
        <v>143</v>
      </c>
      <c r="IL12" s="91" t="str">
        <f>IF($IL$8,IQ7,"-")</f>
        <v>-</v>
      </c>
      <c r="IM12" s="91" t="str">
        <f>IF($IL$8,IR7,"-")</f>
        <v>-</v>
      </c>
      <c r="IN12" s="91" t="str">
        <f>IF($IL$8,IS7,"-")</f>
        <v>-</v>
      </c>
      <c r="IO12" s="91" t="str">
        <f>IF($IL$8,IT7,"-")</f>
        <v>-</v>
      </c>
      <c r="IP12" s="91" t="str">
        <f>IF($IL$8,IU7,"-")</f>
        <v>-</v>
      </c>
      <c r="IQ12" s="80"/>
      <c r="IR12" s="80"/>
      <c r="IS12" s="80"/>
      <c r="IT12" s="80"/>
      <c r="IU12" s="80"/>
      <c r="IV12" s="90" t="s">
        <v>143</v>
      </c>
      <c r="IW12" s="91" t="str">
        <f>IF($IW$8,JB7,"-")</f>
        <v>-</v>
      </c>
      <c r="IX12" s="91" t="str">
        <f>IF($IW$8,JC7,"-")</f>
        <v>-</v>
      </c>
      <c r="IY12" s="91" t="str">
        <f>IF($IW$8,JD7,"-")</f>
        <v>-</v>
      </c>
      <c r="IZ12" s="91" t="str">
        <f>IF($IW$8,JE7,"-")</f>
        <v>-</v>
      </c>
      <c r="JA12" s="91" t="str">
        <f>IF($IW$8,JF7,"-")</f>
        <v>-</v>
      </c>
      <c r="JB12" s="80"/>
      <c r="JC12" s="80"/>
      <c r="JD12" s="80"/>
      <c r="JE12" s="80"/>
      <c r="JF12" s="90" t="s">
        <v>143</v>
      </c>
      <c r="JG12" s="91" t="str">
        <f>IF($JG$8,JL7,"-")</f>
        <v>-</v>
      </c>
      <c r="JH12" s="91" t="str">
        <f>IF($JG$8,JM7,"-")</f>
        <v>-</v>
      </c>
      <c r="JI12" s="91" t="str">
        <f>IF($JG$8,JN7,"-")</f>
        <v>-</v>
      </c>
      <c r="JJ12" s="91" t="str">
        <f>IF($JG$8,JO7,"-")</f>
        <v>-</v>
      </c>
      <c r="JK12" s="91" t="str">
        <f>IF($JG$8,JP7,"-")</f>
        <v>-</v>
      </c>
      <c r="JL12" s="80"/>
      <c r="JM12" s="80"/>
      <c r="JN12" s="80"/>
      <c r="JO12" s="80"/>
      <c r="JP12" s="90" t="s">
        <v>143</v>
      </c>
      <c r="JQ12" s="91" t="str">
        <f>IF($JQ$8,JV7,"-")</f>
        <v>-</v>
      </c>
      <c r="JR12" s="91" t="str">
        <f>IF($JQ$8,JW7,"-")</f>
        <v>-</v>
      </c>
      <c r="JS12" s="91" t="str">
        <f>IF($JQ$8,JX7,"-")</f>
        <v>-</v>
      </c>
      <c r="JT12" s="91" t="str">
        <f>IF($JQ$8,JY7,"-")</f>
        <v>-</v>
      </c>
      <c r="JU12" s="91" t="str">
        <f>IF($JQ$8,JZ7,"-")</f>
        <v>-</v>
      </c>
      <c r="JV12" s="80"/>
      <c r="JW12" s="80"/>
      <c r="JX12" s="80"/>
      <c r="JY12" s="80"/>
      <c r="JZ12" s="90" t="s">
        <v>143</v>
      </c>
      <c r="KA12" s="91" t="str">
        <f>IF($KA$8,KF7,"-")</f>
        <v>-</v>
      </c>
      <c r="KB12" s="91" t="str">
        <f>IF($KA$8,KG7,"-")</f>
        <v>-</v>
      </c>
      <c r="KC12" s="91" t="str">
        <f>IF($KA$8,KH7,"-")</f>
        <v>-</v>
      </c>
      <c r="KD12" s="91" t="str">
        <f>IF($KA$8,KI7,"-")</f>
        <v>-</v>
      </c>
      <c r="KE12" s="91" t="str">
        <f>IF($KA$8,KJ7,"-")</f>
        <v>-</v>
      </c>
      <c r="KF12" s="80"/>
      <c r="KG12" s="80"/>
      <c r="KH12" s="80"/>
      <c r="KI12" s="80"/>
      <c r="KJ12" s="90" t="s">
        <v>143</v>
      </c>
      <c r="KK12" s="91" t="str">
        <f>IF($KK$8,KP7,"-")</f>
        <v>-</v>
      </c>
      <c r="KL12" s="91" t="str">
        <f>IF($KK$8,KQ7,"-")</f>
        <v>-</v>
      </c>
      <c r="KM12" s="91" t="str">
        <f>IF($KK$8,KR7,"-")</f>
        <v>-</v>
      </c>
      <c r="KN12" s="91" t="str">
        <f>IF($KK$8,KS7,"-")</f>
        <v>-</v>
      </c>
      <c r="KO12" s="91" t="str">
        <f>IF($KK$8,KT7,"-")</f>
        <v>-</v>
      </c>
      <c r="KP12" s="80"/>
      <c r="KQ12" s="80"/>
      <c r="KR12" s="80"/>
      <c r="KS12" s="80"/>
      <c r="KT12" s="80"/>
      <c r="KU12" s="90" t="s">
        <v>143</v>
      </c>
      <c r="KV12" s="91" t="str">
        <f>IF($KV$8,LA7,"-")</f>
        <v>-</v>
      </c>
      <c r="KW12" s="91" t="str">
        <f>IF($KV$8,LB7,"-")</f>
        <v>-</v>
      </c>
      <c r="KX12" s="91" t="str">
        <f>IF($KV$8,LC7,"-")</f>
        <v>-</v>
      </c>
      <c r="KY12" s="91" t="str">
        <f>IF($KV$8,LD7,"-")</f>
        <v>-</v>
      </c>
      <c r="KZ12" s="91" t="str">
        <f>IF($KV$8,LE7,"-")</f>
        <v>-</v>
      </c>
      <c r="LA12" s="80"/>
      <c r="LB12" s="80"/>
      <c r="LC12" s="80"/>
      <c r="LD12" s="80"/>
      <c r="LE12" s="90" t="s">
        <v>143</v>
      </c>
      <c r="LF12" s="91" t="str">
        <f>IF($LF$8,LK7,"-")</f>
        <v>-</v>
      </c>
      <c r="LG12" s="91" t="str">
        <f>IF($LF$8,LL7,"-")</f>
        <v>-</v>
      </c>
      <c r="LH12" s="91" t="str">
        <f>IF($LF$8,LM7,"-")</f>
        <v>-</v>
      </c>
      <c r="LI12" s="91" t="str">
        <f>IF($LF$8,LN7,"-")</f>
        <v>-</v>
      </c>
      <c r="LJ12" s="91" t="str">
        <f>IF($LF$8,LO7,"-")</f>
        <v>-</v>
      </c>
      <c r="LK12" s="80"/>
      <c r="LL12" s="80"/>
      <c r="LM12" s="80"/>
      <c r="LN12" s="80"/>
      <c r="LO12" s="90" t="s">
        <v>143</v>
      </c>
      <c r="LP12" s="91" t="str">
        <f>IF($LP$8,LU7,"-")</f>
        <v>-</v>
      </c>
      <c r="LQ12" s="91" t="str">
        <f>IF($LP$8,LV7,"-")</f>
        <v>-</v>
      </c>
      <c r="LR12" s="91" t="str">
        <f>IF($LP$8,LW7,"-")</f>
        <v>-</v>
      </c>
      <c r="LS12" s="91" t="str">
        <f>IF($LP$8,LX7,"-")</f>
        <v>-</v>
      </c>
      <c r="LT12" s="91" t="str">
        <f>IF($LP$8,LY7,"-")</f>
        <v>-</v>
      </c>
      <c r="LU12" s="80"/>
      <c r="LV12" s="80"/>
      <c r="LW12" s="80"/>
      <c r="LX12" s="80"/>
      <c r="LY12" s="90" t="s">
        <v>143</v>
      </c>
      <c r="LZ12" s="91" t="str">
        <f>IF($LZ$8,ME7,"-")</f>
        <v>-</v>
      </c>
      <c r="MA12" s="91" t="str">
        <f>IF($LZ$8,MF7,"-")</f>
        <v>-</v>
      </c>
      <c r="MB12" s="91" t="str">
        <f>IF($LZ$8,MG7,"-")</f>
        <v>-</v>
      </c>
      <c r="MC12" s="91" t="str">
        <f>IF($LZ$8,MH7,"-")</f>
        <v>-</v>
      </c>
      <c r="MD12" s="91" t="str">
        <f>IF($LZ$8,MI7,"-")</f>
        <v>-</v>
      </c>
      <c r="ME12" s="80"/>
      <c r="MF12" s="80"/>
      <c r="MG12" s="80"/>
      <c r="MH12" s="80"/>
      <c r="MI12" s="90" t="s">
        <v>143</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144</v>
      </c>
      <c r="AX13" s="91">
        <f>$BH$7</f>
        <v>100</v>
      </c>
      <c r="AY13" s="91">
        <f>$BH$7</f>
        <v>100</v>
      </c>
      <c r="AZ13" s="91">
        <f>$BH$7</f>
        <v>100</v>
      </c>
      <c r="BA13" s="91">
        <f>$BH$7</f>
        <v>100</v>
      </c>
      <c r="BB13" s="91">
        <f>$BH$7</f>
        <v>100</v>
      </c>
      <c r="BC13" s="80"/>
      <c r="BD13" s="80"/>
      <c r="BE13" s="80"/>
      <c r="BF13" s="80"/>
      <c r="BG13" s="80"/>
      <c r="BH13" s="90" t="s">
        <v>144</v>
      </c>
      <c r="BI13" s="91">
        <f>$BS$7</f>
        <v>100</v>
      </c>
      <c r="BJ13" s="91">
        <f>$BS$7</f>
        <v>100</v>
      </c>
      <c r="BK13" s="91">
        <f>$BS$7</f>
        <v>100</v>
      </c>
      <c r="BL13" s="91">
        <f>$BS$7</f>
        <v>100</v>
      </c>
      <c r="BM13" s="91">
        <f>$BS$7</f>
        <v>100</v>
      </c>
      <c r="BN13" s="80"/>
      <c r="BO13" s="80"/>
      <c r="BP13" s="80"/>
      <c r="BQ13" s="80"/>
      <c r="BR13" s="80"/>
      <c r="BS13" s="90" t="s">
        <v>144</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145</v>
      </c>
      <c r="C14" s="95"/>
      <c r="D14" s="96"/>
      <c r="E14" s="95"/>
      <c r="F14" s="192" t="s">
        <v>146</v>
      </c>
      <c r="G14" s="192"/>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147</v>
      </c>
      <c r="C15" s="191"/>
      <c r="D15" s="96"/>
      <c r="E15" s="93">
        <v>1</v>
      </c>
      <c r="F15" s="191" t="s">
        <v>12</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148</v>
      </c>
      <c r="AX15" s="98"/>
      <c r="AY15" s="98"/>
      <c r="AZ15" s="98"/>
      <c r="BA15" s="98"/>
      <c r="BB15" s="98"/>
      <c r="BC15" s="96"/>
      <c r="BD15" s="96"/>
      <c r="BE15" s="96"/>
      <c r="BF15" s="96"/>
      <c r="BG15" s="96"/>
      <c r="BH15" s="97" t="s">
        <v>148</v>
      </c>
      <c r="BI15" s="98"/>
      <c r="BJ15" s="98"/>
      <c r="BK15" s="98"/>
      <c r="BL15" s="98"/>
      <c r="BM15" s="98"/>
      <c r="BN15" s="96"/>
      <c r="BO15" s="96"/>
      <c r="BP15" s="96"/>
      <c r="BQ15" s="96"/>
      <c r="BR15" s="96"/>
      <c r="BS15" s="97" t="s">
        <v>148</v>
      </c>
      <c r="BT15" s="98"/>
      <c r="BU15" s="98"/>
      <c r="BV15" s="98"/>
      <c r="BW15" s="98"/>
      <c r="BX15" s="98"/>
      <c r="BY15" s="96"/>
      <c r="BZ15" s="96"/>
      <c r="CA15" s="96"/>
      <c r="CB15" s="96"/>
      <c r="CC15" s="96"/>
      <c r="CD15" s="97" t="s">
        <v>148</v>
      </c>
      <c r="CE15" s="98"/>
      <c r="CF15" s="98"/>
      <c r="CG15" s="98"/>
      <c r="CH15" s="98"/>
      <c r="CI15" s="98"/>
      <c r="CJ15" s="96"/>
      <c r="CK15" s="96"/>
      <c r="CL15" s="96"/>
      <c r="CM15" s="96"/>
      <c r="CN15" s="97" t="s">
        <v>148</v>
      </c>
      <c r="CO15" s="98"/>
      <c r="CP15" s="98"/>
      <c r="CQ15" s="98"/>
      <c r="CR15" s="98"/>
      <c r="CS15" s="98"/>
      <c r="CT15" s="96"/>
      <c r="CU15" s="96"/>
      <c r="CV15" s="96"/>
      <c r="CW15" s="96"/>
      <c r="CX15" s="96"/>
      <c r="CY15" s="97" t="s">
        <v>148</v>
      </c>
      <c r="CZ15" s="98"/>
      <c r="DA15" s="98"/>
      <c r="DB15" s="98"/>
      <c r="DC15" s="98"/>
      <c r="DD15" s="98"/>
      <c r="DE15" s="96"/>
      <c r="DF15" s="96"/>
      <c r="DG15" s="96"/>
      <c r="DH15" s="96"/>
      <c r="DI15" s="97" t="s">
        <v>148</v>
      </c>
      <c r="DJ15" s="98"/>
      <c r="DK15" s="98"/>
      <c r="DL15" s="98"/>
      <c r="DM15" s="98"/>
      <c r="DN15" s="98"/>
      <c r="DO15" s="96"/>
      <c r="DP15" s="96"/>
      <c r="DQ15" s="96"/>
      <c r="DR15" s="96"/>
      <c r="DS15" s="97" t="s">
        <v>148</v>
      </c>
      <c r="DT15" s="98"/>
      <c r="DU15" s="98"/>
      <c r="DV15" s="98"/>
      <c r="DW15" s="98"/>
      <c r="DX15" s="98"/>
      <c r="DY15" s="96"/>
      <c r="DZ15" s="96"/>
      <c r="EA15" s="96"/>
      <c r="EB15" s="96"/>
      <c r="EC15" s="97" t="s">
        <v>148</v>
      </c>
      <c r="ED15" s="98"/>
      <c r="EE15" s="98"/>
      <c r="EF15" s="98"/>
      <c r="EG15" s="98"/>
      <c r="EH15" s="98"/>
      <c r="EI15" s="96"/>
      <c r="EJ15" s="96"/>
      <c r="EK15" s="96"/>
      <c r="EL15" s="96"/>
      <c r="EM15" s="97" t="s">
        <v>148</v>
      </c>
      <c r="EN15" s="98"/>
      <c r="EO15" s="98"/>
      <c r="EP15" s="98"/>
      <c r="EQ15" s="98"/>
      <c r="ER15" s="98"/>
      <c r="ES15" s="96"/>
      <c r="ET15" s="96"/>
      <c r="EU15" s="96"/>
      <c r="EV15" s="96"/>
      <c r="EW15" s="96"/>
      <c r="EX15" s="97" t="s">
        <v>148</v>
      </c>
      <c r="EY15" s="98"/>
      <c r="EZ15" s="98"/>
      <c r="FA15" s="98"/>
      <c r="FB15" s="98"/>
      <c r="FC15" s="98"/>
      <c r="FD15" s="96"/>
      <c r="FE15" s="96"/>
      <c r="FF15" s="96"/>
      <c r="FG15" s="96"/>
      <c r="FH15" s="97" t="s">
        <v>148</v>
      </c>
      <c r="FI15" s="98"/>
      <c r="FJ15" s="98"/>
      <c r="FK15" s="98"/>
      <c r="FL15" s="98"/>
      <c r="FM15" s="98"/>
      <c r="FN15" s="96"/>
      <c r="FO15" s="96"/>
      <c r="FP15" s="96"/>
      <c r="FQ15" s="96"/>
      <c r="FR15" s="97" t="s">
        <v>148</v>
      </c>
      <c r="FS15" s="98"/>
      <c r="FT15" s="98"/>
      <c r="FU15" s="98"/>
      <c r="FV15" s="98"/>
      <c r="FW15" s="98"/>
      <c r="FX15" s="96"/>
      <c r="FY15" s="96"/>
      <c r="FZ15" s="96"/>
      <c r="GA15" s="96"/>
      <c r="GB15" s="97" t="s">
        <v>148</v>
      </c>
      <c r="GC15" s="98"/>
      <c r="GD15" s="98"/>
      <c r="GE15" s="98"/>
      <c r="GF15" s="98"/>
      <c r="GG15" s="98"/>
      <c r="GH15" s="96"/>
      <c r="GI15" s="96"/>
      <c r="GJ15" s="96"/>
      <c r="GK15" s="96"/>
      <c r="GL15" s="97" t="s">
        <v>148</v>
      </c>
      <c r="GM15" s="98"/>
      <c r="GN15" s="98"/>
      <c r="GO15" s="98"/>
      <c r="GP15" s="98"/>
      <c r="GQ15" s="98"/>
      <c r="GR15" s="96"/>
      <c r="GS15" s="96"/>
      <c r="GT15" s="96"/>
      <c r="GU15" s="96"/>
      <c r="GV15" s="96"/>
      <c r="GW15" s="97" t="s">
        <v>148</v>
      </c>
      <c r="GX15" s="98"/>
      <c r="GY15" s="98"/>
      <c r="GZ15" s="98"/>
      <c r="HA15" s="98"/>
      <c r="HB15" s="98"/>
      <c r="HC15" s="96"/>
      <c r="HD15" s="96"/>
      <c r="HE15" s="96"/>
      <c r="HF15" s="96"/>
      <c r="HG15" s="97" t="s">
        <v>148</v>
      </c>
      <c r="HH15" s="98"/>
      <c r="HI15" s="98"/>
      <c r="HJ15" s="98"/>
      <c r="HK15" s="98"/>
      <c r="HL15" s="98"/>
      <c r="HM15" s="96"/>
      <c r="HN15" s="96"/>
      <c r="HO15" s="96"/>
      <c r="HP15" s="96"/>
      <c r="HQ15" s="97" t="s">
        <v>148</v>
      </c>
      <c r="HR15" s="98"/>
      <c r="HS15" s="98"/>
      <c r="HT15" s="98"/>
      <c r="HU15" s="98"/>
      <c r="HV15" s="98"/>
      <c r="HW15" s="96"/>
      <c r="HX15" s="96"/>
      <c r="HY15" s="96"/>
      <c r="HZ15" s="96"/>
      <c r="IA15" s="97" t="s">
        <v>148</v>
      </c>
      <c r="IB15" s="98"/>
      <c r="IC15" s="98"/>
      <c r="ID15" s="98"/>
      <c r="IE15" s="98"/>
      <c r="IF15" s="98"/>
      <c r="IG15" s="96"/>
      <c r="IH15" s="96"/>
      <c r="II15" s="96"/>
      <c r="IJ15" s="96"/>
      <c r="IK15" s="97" t="s">
        <v>148</v>
      </c>
      <c r="IL15" s="98"/>
      <c r="IM15" s="98"/>
      <c r="IN15" s="98"/>
      <c r="IO15" s="98"/>
      <c r="IP15" s="98"/>
      <c r="IQ15" s="96"/>
      <c r="IR15" s="96"/>
      <c r="IS15" s="96"/>
      <c r="IT15" s="96"/>
      <c r="IU15" s="96"/>
      <c r="IV15" s="97" t="s">
        <v>148</v>
      </c>
      <c r="IW15" s="98"/>
      <c r="IX15" s="98"/>
      <c r="IY15" s="98"/>
      <c r="IZ15" s="98"/>
      <c r="JA15" s="98"/>
      <c r="JB15" s="96"/>
      <c r="JC15" s="96"/>
      <c r="JD15" s="96"/>
      <c r="JE15" s="96"/>
      <c r="JF15" s="97" t="s">
        <v>148</v>
      </c>
      <c r="JG15" s="98"/>
      <c r="JH15" s="98"/>
      <c r="JI15" s="98"/>
      <c r="JJ15" s="98"/>
      <c r="JK15" s="98"/>
      <c r="JL15" s="96"/>
      <c r="JM15" s="96"/>
      <c r="JN15" s="96"/>
      <c r="JO15" s="96"/>
      <c r="JP15" s="97" t="s">
        <v>148</v>
      </c>
      <c r="JQ15" s="98"/>
      <c r="JR15" s="98"/>
      <c r="JS15" s="98"/>
      <c r="JT15" s="98"/>
      <c r="JU15" s="98"/>
      <c r="JV15" s="96"/>
      <c r="JW15" s="96"/>
      <c r="JX15" s="96"/>
      <c r="JY15" s="96"/>
      <c r="JZ15" s="97" t="s">
        <v>148</v>
      </c>
      <c r="KA15" s="98"/>
      <c r="KB15" s="98"/>
      <c r="KC15" s="98"/>
      <c r="KD15" s="98"/>
      <c r="KE15" s="98"/>
      <c r="KF15" s="96"/>
      <c r="KG15" s="96"/>
      <c r="KH15" s="96"/>
      <c r="KI15" s="96"/>
      <c r="KJ15" s="97" t="s">
        <v>148</v>
      </c>
      <c r="KK15" s="98"/>
      <c r="KL15" s="98"/>
      <c r="KM15" s="98"/>
      <c r="KN15" s="98"/>
      <c r="KO15" s="98"/>
      <c r="KP15" s="96"/>
      <c r="KQ15" s="96"/>
      <c r="KR15" s="96"/>
      <c r="KS15" s="96"/>
      <c r="KT15" s="96"/>
      <c r="KU15" s="97" t="s">
        <v>148</v>
      </c>
      <c r="KV15" s="98"/>
      <c r="KW15" s="98"/>
      <c r="KX15" s="98"/>
      <c r="KY15" s="98"/>
      <c r="KZ15" s="98"/>
      <c r="LA15" s="96"/>
      <c r="LB15" s="96"/>
      <c r="LC15" s="96"/>
      <c r="LD15" s="96"/>
      <c r="LE15" s="97" t="s">
        <v>148</v>
      </c>
      <c r="LF15" s="98"/>
      <c r="LG15" s="98"/>
      <c r="LH15" s="98"/>
      <c r="LI15" s="98"/>
      <c r="LJ15" s="98"/>
      <c r="LK15" s="96"/>
      <c r="LL15" s="96"/>
      <c r="LM15" s="96"/>
      <c r="LN15" s="96"/>
      <c r="LO15" s="97" t="s">
        <v>148</v>
      </c>
      <c r="LP15" s="98"/>
      <c r="LQ15" s="98"/>
      <c r="LR15" s="98"/>
      <c r="LS15" s="98"/>
      <c r="LT15" s="98"/>
      <c r="LU15" s="96"/>
      <c r="LV15" s="96"/>
      <c r="LW15" s="96"/>
      <c r="LX15" s="96"/>
      <c r="LY15" s="97" t="s">
        <v>148</v>
      </c>
      <c r="LZ15" s="98"/>
      <c r="MA15" s="98"/>
      <c r="MB15" s="98"/>
      <c r="MC15" s="98"/>
      <c r="MD15" s="98"/>
      <c r="ME15" s="96"/>
      <c r="MF15" s="96"/>
      <c r="MG15" s="96"/>
      <c r="MH15" s="96"/>
      <c r="MI15" s="97" t="s">
        <v>148</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149</v>
      </c>
      <c r="C16" s="191"/>
      <c r="D16" s="96"/>
      <c r="E16" s="93">
        <f>E15+1</f>
        <v>2</v>
      </c>
      <c r="F16" s="191" t="s">
        <v>150</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151</v>
      </c>
      <c r="C17" s="191"/>
      <c r="D17" s="96"/>
      <c r="E17" s="93">
        <f t="shared" ref="E17" si="8">E16+1</f>
        <v>3</v>
      </c>
      <c r="F17" s="191" t="s">
        <v>15</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152</v>
      </c>
      <c r="AX17" s="101">
        <f>IF(AX7="-",NA(),AX7)</f>
        <v>108.7</v>
      </c>
      <c r="AY17" s="101">
        <f t="shared" ref="AY17:BB17" si="9">IF(AY7="-",NA(),AY7)</f>
        <v>103.5</v>
      </c>
      <c r="AZ17" s="101">
        <f t="shared" si="9"/>
        <v>117.5</v>
      </c>
      <c r="BA17" s="101">
        <f t="shared" si="9"/>
        <v>119.2</v>
      </c>
      <c r="BB17" s="101">
        <f t="shared" si="9"/>
        <v>138.30000000000001</v>
      </c>
      <c r="BC17" s="96"/>
      <c r="BD17" s="96"/>
      <c r="BE17" s="96"/>
      <c r="BF17" s="96"/>
      <c r="BG17" s="96"/>
      <c r="BH17" s="100" t="s">
        <v>152</v>
      </c>
      <c r="BI17" s="101">
        <f>IF(BI7="-",NA(),BI7)</f>
        <v>116</v>
      </c>
      <c r="BJ17" s="101">
        <f t="shared" ref="BJ17:BM17" si="10">IF(BJ7="-",NA(),BJ7)</f>
        <v>108.8</v>
      </c>
      <c r="BK17" s="101">
        <f t="shared" si="10"/>
        <v>122.9</v>
      </c>
      <c r="BL17" s="101">
        <f t="shared" si="10"/>
        <v>122.8</v>
      </c>
      <c r="BM17" s="101">
        <f t="shared" si="10"/>
        <v>142.6</v>
      </c>
      <c r="BN17" s="96"/>
      <c r="BO17" s="96"/>
      <c r="BP17" s="96"/>
      <c r="BQ17" s="96"/>
      <c r="BR17" s="96"/>
      <c r="BS17" s="100" t="s">
        <v>152</v>
      </c>
      <c r="BT17" s="101">
        <f>IF(BT7="-",NA(),BT7)</f>
        <v>5459.8</v>
      </c>
      <c r="BU17" s="101">
        <f t="shared" ref="BU17:BX17" si="11">IF(BU7="-",NA(),BU7)</f>
        <v>5060.2</v>
      </c>
      <c r="BV17" s="101">
        <f t="shared" si="11"/>
        <v>8114.8</v>
      </c>
      <c r="BW17" s="101">
        <f t="shared" si="11"/>
        <v>1103.7</v>
      </c>
      <c r="BX17" s="101">
        <f t="shared" si="11"/>
        <v>1660.2</v>
      </c>
      <c r="BY17" s="96"/>
      <c r="BZ17" s="96"/>
      <c r="CA17" s="96"/>
      <c r="CB17" s="96"/>
      <c r="CC17" s="96"/>
      <c r="CD17" s="100" t="s">
        <v>152</v>
      </c>
      <c r="CE17" s="101">
        <f>IF(CE7="-",NA(),CE7)</f>
        <v>7123.8</v>
      </c>
      <c r="CF17" s="101">
        <f t="shared" ref="CF17:CI17" si="12">IF(CF7="-",NA(),CF7)</f>
        <v>8284.9</v>
      </c>
      <c r="CG17" s="101">
        <f t="shared" si="12"/>
        <v>5660.9</v>
      </c>
      <c r="CH17" s="101">
        <f t="shared" si="12"/>
        <v>6341.5</v>
      </c>
      <c r="CI17" s="101">
        <f t="shared" si="12"/>
        <v>5580.6</v>
      </c>
      <c r="CJ17" s="96"/>
      <c r="CK17" s="96"/>
      <c r="CL17" s="96"/>
      <c r="CM17" s="96"/>
      <c r="CN17" s="100" t="s">
        <v>152</v>
      </c>
      <c r="CO17" s="102">
        <f>IF(CO7="-",NA(),CO7)</f>
        <v>1317043</v>
      </c>
      <c r="CP17" s="102">
        <f t="shared" ref="CP17:CS17" si="13">IF(CP7="-",NA(),CP7)</f>
        <v>1124802</v>
      </c>
      <c r="CQ17" s="102">
        <f t="shared" si="13"/>
        <v>1372007</v>
      </c>
      <c r="CR17" s="102">
        <f t="shared" si="13"/>
        <v>1526892</v>
      </c>
      <c r="CS17" s="102">
        <f t="shared" si="13"/>
        <v>1685263</v>
      </c>
      <c r="CT17" s="96"/>
      <c r="CU17" s="96"/>
      <c r="CV17" s="96"/>
      <c r="CW17" s="96"/>
      <c r="CX17" s="96"/>
      <c r="CY17" s="100" t="s">
        <v>152</v>
      </c>
      <c r="CZ17" s="101">
        <f>IF(CZ7="-",NA(),CZ7)</f>
        <v>44.6</v>
      </c>
      <c r="DA17" s="101">
        <f t="shared" ref="DA17:DD17" si="14">IF(DA7="-",NA(),DA7)</f>
        <v>39.9</v>
      </c>
      <c r="DB17" s="101">
        <f t="shared" si="14"/>
        <v>53.3</v>
      </c>
      <c r="DC17" s="101">
        <f t="shared" si="14"/>
        <v>46.3</v>
      </c>
      <c r="DD17" s="101">
        <f t="shared" si="14"/>
        <v>45.7</v>
      </c>
      <c r="DE17" s="96"/>
      <c r="DF17" s="96"/>
      <c r="DG17" s="96"/>
      <c r="DH17" s="96"/>
      <c r="DI17" s="100" t="s">
        <v>152</v>
      </c>
      <c r="DJ17" s="101">
        <f>IF(DJ7="-",NA(),DJ7)</f>
        <v>22.5</v>
      </c>
      <c r="DK17" s="101">
        <f t="shared" ref="DK17:DN17" si="15">IF(DK7="-",NA(),DK7)</f>
        <v>31.5</v>
      </c>
      <c r="DL17" s="101">
        <f t="shared" si="15"/>
        <v>30.2</v>
      </c>
      <c r="DM17" s="101">
        <f t="shared" si="15"/>
        <v>31.5</v>
      </c>
      <c r="DN17" s="101">
        <f t="shared" si="15"/>
        <v>22.6</v>
      </c>
      <c r="DO17" s="96"/>
      <c r="DP17" s="96"/>
      <c r="DQ17" s="96"/>
      <c r="DR17" s="96"/>
      <c r="DS17" s="100" t="s">
        <v>152</v>
      </c>
      <c r="DT17" s="101">
        <f>IF(DT7="-",NA(),DT7)</f>
        <v>117.9</v>
      </c>
      <c r="DU17" s="101">
        <f t="shared" ref="DU17:DX17" si="16">IF(DU7="-",NA(),DU7)</f>
        <v>99</v>
      </c>
      <c r="DV17" s="101">
        <f t="shared" si="16"/>
        <v>77.900000000000006</v>
      </c>
      <c r="DW17" s="101">
        <f t="shared" si="16"/>
        <v>63.6</v>
      </c>
      <c r="DX17" s="101">
        <f t="shared" si="16"/>
        <v>51.3</v>
      </c>
      <c r="DY17" s="96"/>
      <c r="DZ17" s="96"/>
      <c r="EA17" s="96"/>
      <c r="EB17" s="96"/>
      <c r="EC17" s="100" t="s">
        <v>152</v>
      </c>
      <c r="ED17" s="101">
        <f>IF(ED7="-",NA(),ED7)</f>
        <v>60</v>
      </c>
      <c r="EE17" s="101">
        <f t="shared" ref="EE17:EH17" si="17">IF(EE7="-",NA(),EE7)</f>
        <v>61.2</v>
      </c>
      <c r="EF17" s="101">
        <f t="shared" si="17"/>
        <v>62.5</v>
      </c>
      <c r="EG17" s="101">
        <f t="shared" si="17"/>
        <v>65.400000000000006</v>
      </c>
      <c r="EH17" s="101">
        <f t="shared" si="17"/>
        <v>65.900000000000006</v>
      </c>
      <c r="EI17" s="96"/>
      <c r="EJ17" s="96"/>
      <c r="EK17" s="96"/>
      <c r="EL17" s="96"/>
      <c r="EM17" s="100" t="s">
        <v>152</v>
      </c>
      <c r="EN17" s="101" t="e">
        <f>IF(EN7="-",NA(),EN7)</f>
        <v>#N/A</v>
      </c>
      <c r="EO17" s="101">
        <f t="shared" ref="EO17:ER17" si="18">IF(EO7="-",NA(),EO7)</f>
        <v>0</v>
      </c>
      <c r="EP17" s="101">
        <f t="shared" si="18"/>
        <v>0</v>
      </c>
      <c r="EQ17" s="101">
        <f t="shared" si="18"/>
        <v>2.1</v>
      </c>
      <c r="ER17" s="101">
        <f t="shared" si="18"/>
        <v>2.1</v>
      </c>
      <c r="ES17" s="96"/>
      <c r="ET17" s="96"/>
      <c r="EU17" s="96"/>
      <c r="EV17" s="96"/>
      <c r="EW17" s="96"/>
      <c r="EX17" s="100" t="s">
        <v>152</v>
      </c>
      <c r="EY17" s="101">
        <f>IF(EY7="-",NA(),EY7)</f>
        <v>44.6</v>
      </c>
      <c r="EZ17" s="101">
        <f t="shared" ref="EZ17:FC17" si="19">IF(EZ7="-",NA(),EZ7)</f>
        <v>39.9</v>
      </c>
      <c r="FA17" s="101">
        <f t="shared" si="19"/>
        <v>53.3</v>
      </c>
      <c r="FB17" s="101">
        <f t="shared" si="19"/>
        <v>46.3</v>
      </c>
      <c r="FC17" s="101">
        <f t="shared" si="19"/>
        <v>45.7</v>
      </c>
      <c r="FD17" s="96"/>
      <c r="FE17" s="96"/>
      <c r="FF17" s="96"/>
      <c r="FG17" s="96"/>
      <c r="FH17" s="100" t="s">
        <v>152</v>
      </c>
      <c r="FI17" s="101">
        <f>IF(FI7="-",NA(),FI7)</f>
        <v>22.5</v>
      </c>
      <c r="FJ17" s="101">
        <f t="shared" ref="FJ17:FM17" si="20">IF(FJ7="-",NA(),FJ7)</f>
        <v>31.5</v>
      </c>
      <c r="FK17" s="101">
        <f t="shared" si="20"/>
        <v>30.2</v>
      </c>
      <c r="FL17" s="101">
        <f t="shared" si="20"/>
        <v>31.5</v>
      </c>
      <c r="FM17" s="101">
        <f t="shared" si="20"/>
        <v>22.6</v>
      </c>
      <c r="FN17" s="96"/>
      <c r="FO17" s="96"/>
      <c r="FP17" s="96"/>
      <c r="FQ17" s="96"/>
      <c r="FR17" s="100" t="s">
        <v>152</v>
      </c>
      <c r="FS17" s="101">
        <f>IF(FS7="-",NA(),FS7)</f>
        <v>117.9</v>
      </c>
      <c r="FT17" s="101">
        <f t="shared" ref="FT17:FW17" si="21">IF(FT7="-",NA(),FT7)</f>
        <v>99</v>
      </c>
      <c r="FU17" s="101">
        <f t="shared" si="21"/>
        <v>77.900000000000006</v>
      </c>
      <c r="FV17" s="101">
        <f t="shared" si="21"/>
        <v>63.6</v>
      </c>
      <c r="FW17" s="101">
        <f t="shared" si="21"/>
        <v>51.3</v>
      </c>
      <c r="FX17" s="96"/>
      <c r="FY17" s="96"/>
      <c r="FZ17" s="96"/>
      <c r="GA17" s="96"/>
      <c r="GB17" s="100" t="s">
        <v>152</v>
      </c>
      <c r="GC17" s="101">
        <f>IF(GC7="-",NA(),GC7)</f>
        <v>60</v>
      </c>
      <c r="GD17" s="101">
        <f t="shared" ref="GD17:GG17" si="22">IF(GD7="-",NA(),GD7)</f>
        <v>61.2</v>
      </c>
      <c r="GE17" s="101">
        <f t="shared" si="22"/>
        <v>62.5</v>
      </c>
      <c r="GF17" s="101">
        <f t="shared" si="22"/>
        <v>65.400000000000006</v>
      </c>
      <c r="GG17" s="101">
        <f t="shared" si="22"/>
        <v>65.900000000000006</v>
      </c>
      <c r="GH17" s="96"/>
      <c r="GI17" s="96"/>
      <c r="GJ17" s="96"/>
      <c r="GK17" s="96"/>
      <c r="GL17" s="100" t="s">
        <v>152</v>
      </c>
      <c r="GM17" s="101" t="e">
        <f>IF(GM7="-",NA(),GM7)</f>
        <v>#N/A</v>
      </c>
      <c r="GN17" s="101">
        <f t="shared" ref="GN17:GQ17" si="23">IF(GN7="-",NA(),GN7)</f>
        <v>0</v>
      </c>
      <c r="GO17" s="101">
        <f t="shared" si="23"/>
        <v>0</v>
      </c>
      <c r="GP17" s="101">
        <f t="shared" si="23"/>
        <v>2.1</v>
      </c>
      <c r="GQ17" s="101">
        <f t="shared" si="23"/>
        <v>2.1</v>
      </c>
      <c r="GR17" s="96"/>
      <c r="GS17" s="96"/>
      <c r="GT17" s="96"/>
      <c r="GU17" s="96"/>
      <c r="GV17" s="96"/>
      <c r="GW17" s="100" t="s">
        <v>152</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152</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152</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152</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152</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152</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152</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152</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152</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152</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152</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152</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152</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152</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152</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153</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154</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154</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154</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154</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154</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154</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154</v>
      </c>
      <c r="DJ18" s="101">
        <f>IF(DO7="-",NA(),DO7)</f>
        <v>22.5</v>
      </c>
      <c r="DK18" s="101">
        <f t="shared" ref="DK18:DN18" si="45">IF(DP7="-",NA(),DP7)</f>
        <v>22.3</v>
      </c>
      <c r="DL18" s="101">
        <f t="shared" si="45"/>
        <v>22.1</v>
      </c>
      <c r="DM18" s="101">
        <f t="shared" si="45"/>
        <v>21.1</v>
      </c>
      <c r="DN18" s="101">
        <f t="shared" si="45"/>
        <v>20</v>
      </c>
      <c r="DO18" s="96"/>
      <c r="DP18" s="96"/>
      <c r="DQ18" s="96"/>
      <c r="DR18" s="96"/>
      <c r="DS18" s="100" t="s">
        <v>154</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154</v>
      </c>
      <c r="ED18" s="101">
        <f>IF(EI7="-",NA(),EI7)</f>
        <v>56.2</v>
      </c>
      <c r="EE18" s="101">
        <f t="shared" ref="EE18:EH18" si="47">IF(EJ7="-",NA(),EJ7)</f>
        <v>57</v>
      </c>
      <c r="EF18" s="101">
        <f t="shared" si="47"/>
        <v>57.7</v>
      </c>
      <c r="EG18" s="101">
        <f t="shared" si="47"/>
        <v>59.8</v>
      </c>
      <c r="EH18" s="101">
        <f t="shared" si="47"/>
        <v>59.6</v>
      </c>
      <c r="EI18" s="96"/>
      <c r="EJ18" s="96"/>
      <c r="EK18" s="96"/>
      <c r="EL18" s="96"/>
      <c r="EM18" s="100" t="s">
        <v>154</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154</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154</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154</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154</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154</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154</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154</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154</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154</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154</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154</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154</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154</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154</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154</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154</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154</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154</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154</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154</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155</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144</v>
      </c>
      <c r="AX19" s="101">
        <f>$BH$7</f>
        <v>100</v>
      </c>
      <c r="AY19" s="101">
        <f t="shared" ref="AY19:BB19" si="49">$BH$7</f>
        <v>100</v>
      </c>
      <c r="AZ19" s="101">
        <f t="shared" si="49"/>
        <v>100</v>
      </c>
      <c r="BA19" s="101">
        <f t="shared" si="49"/>
        <v>100</v>
      </c>
      <c r="BB19" s="101">
        <f t="shared" si="49"/>
        <v>100</v>
      </c>
      <c r="BC19" s="96"/>
      <c r="BD19" s="96"/>
      <c r="BE19" s="96"/>
      <c r="BF19" s="96"/>
      <c r="BG19" s="96"/>
      <c r="BH19" s="103" t="s">
        <v>144</v>
      </c>
      <c r="BI19" s="101">
        <f>$BS$7</f>
        <v>100</v>
      </c>
      <c r="BJ19" s="101">
        <f>$BS$7</f>
        <v>100</v>
      </c>
      <c r="BK19" s="101">
        <f>$BS$7</f>
        <v>100</v>
      </c>
      <c r="BL19" s="101">
        <f>$BS$7</f>
        <v>100</v>
      </c>
      <c r="BM19" s="101">
        <f>$BS$7</f>
        <v>100</v>
      </c>
      <c r="BN19" s="96"/>
      <c r="BO19" s="96"/>
      <c r="BP19" s="96"/>
      <c r="BQ19" s="96"/>
      <c r="BR19" s="96"/>
      <c r="BS19" s="103" t="s">
        <v>144</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156</v>
      </c>
      <c r="C20" s="191"/>
      <c r="D20" s="96"/>
    </row>
    <row r="21" spans="1:373">
      <c r="A21" s="93">
        <f t="shared" si="7"/>
        <v>7</v>
      </c>
      <c r="B21" s="191" t="s">
        <v>157</v>
      </c>
      <c r="C21" s="191"/>
      <c r="D21" s="96"/>
    </row>
    <row r="22" spans="1:373">
      <c r="A22" s="93">
        <f t="shared" si="7"/>
        <v>8</v>
      </c>
      <c r="B22" s="191" t="s">
        <v>158</v>
      </c>
      <c r="C22" s="191"/>
      <c r="D22" s="96"/>
      <c r="E22" s="193" t="s">
        <v>159</v>
      </c>
      <c r="F22" s="194"/>
      <c r="G22" s="194"/>
      <c r="H22" s="194"/>
      <c r="I22" s="195"/>
    </row>
    <row r="23" spans="1:373">
      <c r="A23" s="93">
        <f t="shared" si="7"/>
        <v>9</v>
      </c>
      <c r="B23" s="191" t="s">
        <v>160</v>
      </c>
      <c r="C23" s="191"/>
      <c r="D23" s="96"/>
      <c r="E23" s="196"/>
      <c r="F23" s="197"/>
      <c r="G23" s="197"/>
      <c r="H23" s="197"/>
      <c r="I23" s="198"/>
    </row>
    <row r="24" spans="1:373">
      <c r="A24" s="93">
        <f t="shared" si="7"/>
        <v>10</v>
      </c>
      <c r="B24" s="191" t="s">
        <v>161</v>
      </c>
      <c r="C24" s="191"/>
      <c r="D24" s="96"/>
      <c r="E24" s="196"/>
      <c r="F24" s="197"/>
      <c r="G24" s="197"/>
      <c r="H24" s="197"/>
      <c r="I24" s="198"/>
    </row>
    <row r="25" spans="1:373">
      <c r="A25" s="93">
        <f t="shared" si="7"/>
        <v>11</v>
      </c>
      <c r="B25" s="191" t="s">
        <v>162</v>
      </c>
      <c r="C25" s="191"/>
      <c r="D25" s="96"/>
      <c r="E25" s="196"/>
      <c r="F25" s="197"/>
      <c r="G25" s="197"/>
      <c r="H25" s="197"/>
      <c r="I25" s="198"/>
    </row>
    <row r="26" spans="1:373">
      <c r="A26" s="93">
        <f t="shared" si="7"/>
        <v>12</v>
      </c>
      <c r="B26" s="191" t="s">
        <v>163</v>
      </c>
      <c r="C26" s="191"/>
      <c r="D26" s="96"/>
      <c r="E26" s="196"/>
      <c r="F26" s="197"/>
      <c r="G26" s="197"/>
      <c r="H26" s="197"/>
      <c r="I26" s="198"/>
    </row>
    <row r="27" spans="1:373">
      <c r="A27" s="93">
        <f t="shared" si="7"/>
        <v>13</v>
      </c>
      <c r="B27" s="191" t="s">
        <v>164</v>
      </c>
      <c r="C27" s="191"/>
      <c r="D27" s="96"/>
      <c r="E27" s="196"/>
      <c r="F27" s="197"/>
      <c r="G27" s="197"/>
      <c r="H27" s="197"/>
      <c r="I27" s="198"/>
    </row>
    <row r="28" spans="1:373">
      <c r="A28" s="93">
        <f t="shared" si="7"/>
        <v>14</v>
      </c>
      <c r="B28" s="191" t="s">
        <v>165</v>
      </c>
      <c r="C28" s="191"/>
      <c r="D28" s="96"/>
      <c r="E28" s="196"/>
      <c r="F28" s="197"/>
      <c r="G28" s="197"/>
      <c r="H28" s="197"/>
      <c r="I28" s="198"/>
    </row>
    <row r="29" spans="1:373">
      <c r="A29" s="93">
        <f t="shared" si="7"/>
        <v>15</v>
      </c>
      <c r="B29" s="191" t="s">
        <v>166</v>
      </c>
      <c r="C29" s="191"/>
      <c r="D29" s="96"/>
      <c r="E29" s="196"/>
      <c r="F29" s="197"/>
      <c r="G29" s="197"/>
      <c r="H29" s="197"/>
      <c r="I29" s="198"/>
    </row>
    <row r="30" spans="1:373">
      <c r="A30" s="93">
        <f t="shared" si="7"/>
        <v>16</v>
      </c>
      <c r="B30" s="191" t="s">
        <v>167</v>
      </c>
      <c r="C30" s="191"/>
      <c r="D30" s="96"/>
      <c r="E30" s="196"/>
      <c r="F30" s="197"/>
      <c r="G30" s="197"/>
      <c r="H30" s="197"/>
      <c r="I30" s="198"/>
    </row>
    <row r="31" spans="1:373">
      <c r="A31" s="93">
        <f t="shared" si="7"/>
        <v>17</v>
      </c>
      <c r="B31" s="191" t="s">
        <v>168</v>
      </c>
      <c r="C31" s="191"/>
      <c r="D31" s="96"/>
      <c r="E31" s="196"/>
      <c r="F31" s="197"/>
      <c r="G31" s="197"/>
      <c r="H31" s="197"/>
      <c r="I31" s="198"/>
    </row>
    <row r="32" spans="1:373">
      <c r="A32" s="93">
        <f t="shared" si="7"/>
        <v>18</v>
      </c>
      <c r="B32" s="191" t="s">
        <v>169</v>
      </c>
      <c r="C32" s="191"/>
      <c r="D32" s="96"/>
      <c r="E32" s="196"/>
      <c r="F32" s="197"/>
      <c r="G32" s="197"/>
      <c r="H32" s="197"/>
      <c r="I32" s="198"/>
    </row>
    <row r="33" spans="1:9">
      <c r="A33" s="93">
        <f t="shared" si="7"/>
        <v>19</v>
      </c>
      <c r="B33" s="191" t="s">
        <v>170</v>
      </c>
      <c r="C33" s="191"/>
      <c r="D33" s="96"/>
      <c r="E33" s="196"/>
      <c r="F33" s="197"/>
      <c r="G33" s="197"/>
      <c r="H33" s="197"/>
      <c r="I33" s="198"/>
    </row>
    <row r="34" spans="1:9">
      <c r="A34" s="93">
        <f t="shared" si="7"/>
        <v>20</v>
      </c>
      <c r="B34" s="191" t="s">
        <v>171</v>
      </c>
      <c r="C34" s="191"/>
      <c r="D34" s="96"/>
      <c r="E34" s="196"/>
      <c r="F34" s="197"/>
      <c r="G34" s="197"/>
      <c r="H34" s="197"/>
      <c r="I34" s="198"/>
    </row>
    <row r="35" spans="1:9" ht="25.5" customHeight="1">
      <c r="E35" s="199"/>
      <c r="F35" s="200"/>
      <c r="G35" s="200"/>
      <c r="H35" s="200"/>
      <c r="I35" s="201"/>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2017-08-18T00:49:56Z</cp:lastPrinted>
  <dcterms:created xsi:type="dcterms:W3CDTF">2017-06-20T03:22:53Z</dcterms:created>
  <dcterms:modified xsi:type="dcterms:W3CDTF">2017-08-23T11:33:28Z</dcterms:modified>
  <cp:category/>
</cp:coreProperties>
</file>