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19440" windowHeight="126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KC12" i="5"/>
  <c r="IX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JZ8" i="5"/>
  <c r="JQ8" i="5"/>
  <c r="JT12" i="5" s="1"/>
  <c r="JP8" i="5"/>
  <c r="JG8" i="5"/>
  <c r="JK12" i="5" s="1"/>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L19" i="4" s="1"/>
  <c r="AV6" i="5"/>
  <c r="AU6" i="5"/>
  <c r="AT6" i="5"/>
  <c r="AS6" i="5"/>
  <c r="L16" i="4" s="1"/>
  <c r="AR6" i="5"/>
  <c r="AQ6" i="5"/>
  <c r="AP6" i="5"/>
  <c r="AO6" i="5"/>
  <c r="N15" i="4" s="1"/>
  <c r="AN6" i="5"/>
  <c r="AM6" i="5"/>
  <c r="AL6" i="5"/>
  <c r="AK6" i="5"/>
  <c r="F15" i="4" s="1"/>
  <c r="AJ6" i="5"/>
  <c r="AI6" i="5"/>
  <c r="AH6" i="5"/>
  <c r="AG6" i="5"/>
  <c r="H14" i="4" s="1"/>
  <c r="AF6" i="5"/>
  <c r="AE6" i="5"/>
  <c r="AD6" i="5"/>
  <c r="AC6" i="5"/>
  <c r="J13" i="4" s="1"/>
  <c r="AB6" i="5"/>
  <c r="AA6" i="5"/>
  <c r="Z6" i="5"/>
  <c r="Y6" i="5"/>
  <c r="L12" i="4" s="1"/>
  <c r="X6" i="5"/>
  <c r="W6" i="5"/>
  <c r="V6" i="5"/>
  <c r="U6" i="5"/>
  <c r="B9" i="4" s="1"/>
  <c r="T6" i="5"/>
  <c r="S6" i="5"/>
  <c r="R6" i="5"/>
  <c r="Q6" i="5"/>
  <c r="P6" i="5"/>
  <c r="N5" i="4" s="1"/>
  <c r="O6" i="5"/>
  <c r="N6" i="5"/>
  <c r="F5" i="4" s="1"/>
  <c r="M6" i="5"/>
  <c r="B5" i="4" s="1"/>
  <c r="L6" i="5"/>
  <c r="GM8" i="5" s="1"/>
  <c r="K6" i="5"/>
  <c r="J6" i="5"/>
  <c r="F3" i="4" s="1"/>
  <c r="I6" i="5"/>
  <c r="H6" i="5"/>
  <c r="B1" i="4" s="1"/>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F16" i="4"/>
  <c r="L15" i="4"/>
  <c r="J15" i="4"/>
  <c r="H15" i="4"/>
  <c r="N14" i="4"/>
  <c r="L14" i="4"/>
  <c r="J14" i="4"/>
  <c r="F14" i="4"/>
  <c r="N13" i="4"/>
  <c r="L13" i="4"/>
  <c r="H13" i="4"/>
  <c r="F13" i="4"/>
  <c r="N12" i="4"/>
  <c r="J12" i="4"/>
  <c r="H12" i="4"/>
  <c r="F12" i="4"/>
  <c r="J7" i="4"/>
  <c r="J5" i="4"/>
  <c r="J3" i="4"/>
  <c r="B3" i="4"/>
  <c r="JG12" i="5" l="1"/>
  <c r="GP18" i="5"/>
  <c r="GN18" i="5"/>
  <c r="GO18" i="5"/>
  <c r="GQ18" i="5"/>
  <c r="GM18" i="5"/>
  <c r="GQ12" i="5"/>
  <c r="GO12" i="5"/>
  <c r="GM12" i="5"/>
  <c r="GP12" i="5"/>
  <c r="GN12" i="5"/>
  <c r="MD16" i="5"/>
  <c r="LJ16" i="5"/>
  <c r="KO16" i="5"/>
  <c r="JU16" i="5"/>
  <c r="JA16" i="5"/>
  <c r="LT16" i="5"/>
  <c r="KE16" i="5"/>
  <c r="IP16" i="5"/>
  <c r="IF16" i="5"/>
  <c r="HL16" i="5"/>
  <c r="GQ16" i="5"/>
  <c r="FW16" i="5"/>
  <c r="FC16" i="5"/>
  <c r="EH16" i="5"/>
  <c r="DN16" i="5"/>
  <c r="MN16" i="5"/>
  <c r="KZ16" i="5"/>
  <c r="JK16" i="5"/>
  <c r="HV16" i="5"/>
  <c r="HB16" i="5"/>
  <c r="GG16" i="5"/>
  <c r="FM16" i="5"/>
  <c r="ER16" i="5"/>
  <c r="DX16" i="5"/>
  <c r="DD16" i="5"/>
  <c r="CI16" i="5"/>
  <c r="BM16" i="5"/>
  <c r="MD10" i="5"/>
  <c r="LJ10" i="5"/>
  <c r="KO10" i="5"/>
  <c r="JU10" i="5"/>
  <c r="JA10" i="5"/>
  <c r="IF10" i="5"/>
  <c r="CS16" i="5"/>
  <c r="BB16" i="5"/>
  <c r="HB10" i="5"/>
  <c r="GG10" i="5"/>
  <c r="FM10" i="5"/>
  <c r="DD10" i="5"/>
  <c r="BX16" i="5"/>
  <c r="LT10" i="5"/>
  <c r="KE10" i="5"/>
  <c r="IP10" i="5"/>
  <c r="HL10" i="5"/>
  <c r="GQ10" i="5"/>
  <c r="FW10" i="5"/>
  <c r="FC10" i="5"/>
  <c r="EH10" i="5"/>
  <c r="DN10" i="5"/>
  <c r="CS10" i="5"/>
  <c r="BX10" i="5"/>
  <c r="BB10" i="5"/>
  <c r="N11" i="4"/>
  <c r="MN10" i="5"/>
  <c r="KZ10" i="5"/>
  <c r="JK10" i="5"/>
  <c r="HV10" i="5"/>
  <c r="ER10" i="5"/>
  <c r="DX10" i="5"/>
  <c r="CI10" i="5"/>
  <c r="BM10" i="5"/>
  <c r="HB18" i="5"/>
  <c r="GZ18" i="5"/>
  <c r="GX18" i="5"/>
  <c r="GY18" i="5"/>
  <c r="HA18" i="5"/>
  <c r="HA12" i="5"/>
  <c r="GY12" i="5"/>
  <c r="HK18" i="5"/>
  <c r="HI18" i="5"/>
  <c r="HL18" i="5"/>
  <c r="HH18" i="5"/>
  <c r="HJ18" i="5"/>
  <c r="HL12" i="5"/>
  <c r="HJ12" i="5"/>
  <c r="HH12" i="5"/>
  <c r="HV18" i="5"/>
  <c r="HT18" i="5"/>
  <c r="HR18" i="5"/>
  <c r="HU18" i="5"/>
  <c r="HS18" i="5"/>
  <c r="HU12" i="5"/>
  <c r="HS12" i="5"/>
  <c r="IE18" i="5"/>
  <c r="IC18" i="5"/>
  <c r="ID18" i="5"/>
  <c r="IF18" i="5"/>
  <c r="IB18" i="5"/>
  <c r="IF12" i="5"/>
  <c r="ID12" i="5"/>
  <c r="IB12" i="5"/>
  <c r="IP18" i="5"/>
  <c r="IN18" i="5"/>
  <c r="IL18" i="5"/>
  <c r="IM18" i="5"/>
  <c r="IO18" i="5"/>
  <c r="IO12" i="5"/>
  <c r="IM12" i="5"/>
  <c r="KZ18" i="5"/>
  <c r="KX18" i="5"/>
  <c r="KV18" i="5"/>
  <c r="KY18" i="5"/>
  <c r="KW18" i="5"/>
  <c r="KY12" i="5"/>
  <c r="KW12" i="5"/>
  <c r="LI18" i="5"/>
  <c r="LG18" i="5"/>
  <c r="LH18" i="5"/>
  <c r="LJ18" i="5"/>
  <c r="LF18" i="5"/>
  <c r="LJ12" i="5"/>
  <c r="LH12" i="5"/>
  <c r="LF12" i="5"/>
  <c r="LT18" i="5"/>
  <c r="LR18" i="5"/>
  <c r="LP18" i="5"/>
  <c r="LQ18" i="5"/>
  <c r="LS18" i="5"/>
  <c r="LS12" i="5"/>
  <c r="LQ12" i="5"/>
  <c r="MC18" i="5"/>
  <c r="MA18" i="5"/>
  <c r="MD18" i="5"/>
  <c r="LZ18" i="5"/>
  <c r="MB18" i="5"/>
  <c r="MD12" i="5"/>
  <c r="MB12" i="5"/>
  <c r="LZ12" i="5"/>
  <c r="MN18" i="5"/>
  <c r="ML18" i="5"/>
  <c r="MJ18" i="5"/>
  <c r="MM18" i="5"/>
  <c r="MK18" i="5"/>
  <c r="MM12" i="5"/>
  <c r="MK12" i="5"/>
  <c r="B10" i="5"/>
  <c r="D10" i="5"/>
  <c r="N3" i="4"/>
  <c r="EY8" i="5"/>
  <c r="FI8" i="5"/>
  <c r="FS8" i="5"/>
  <c r="GC8" i="5"/>
  <c r="IZ18" i="5"/>
  <c r="IX18" i="5"/>
  <c r="JA18" i="5"/>
  <c r="IW18" i="5"/>
  <c r="IY18" i="5"/>
  <c r="JA12" i="5"/>
  <c r="IY12" i="5"/>
  <c r="IW12" i="5"/>
  <c r="JK18" i="5"/>
  <c r="JI18" i="5"/>
  <c r="JG18" i="5"/>
  <c r="JJ18" i="5"/>
  <c r="JH18" i="5"/>
  <c r="JJ12" i="5"/>
  <c r="JH12" i="5"/>
  <c r="JT18" i="5"/>
  <c r="JR18" i="5"/>
  <c r="JS18" i="5"/>
  <c r="JU18" i="5"/>
  <c r="JQ18" i="5"/>
  <c r="JU12" i="5"/>
  <c r="JS12" i="5"/>
  <c r="JQ12" i="5"/>
  <c r="KE18" i="5"/>
  <c r="KC18" i="5"/>
  <c r="KA18" i="5"/>
  <c r="KB18" i="5"/>
  <c r="KD18" i="5"/>
  <c r="KD12" i="5"/>
  <c r="KB12" i="5"/>
  <c r="KN18" i="5"/>
  <c r="KL18" i="5"/>
  <c r="KO18" i="5"/>
  <c r="KK18" i="5"/>
  <c r="KM18" i="5"/>
  <c r="KO12" i="5"/>
  <c r="KM12" i="5"/>
  <c r="KK12" i="5"/>
  <c r="C10" i="5"/>
  <c r="E10" i="5"/>
  <c r="GX12" i="5"/>
  <c r="HB12" i="5"/>
  <c r="HK12" i="5"/>
  <c r="HT12" i="5"/>
  <c r="IC12" i="5"/>
  <c r="IL12" i="5"/>
  <c r="IP12" i="5"/>
  <c r="IZ12" i="5"/>
  <c r="JI12" i="5"/>
  <c r="JR12" i="5"/>
  <c r="KA12" i="5"/>
  <c r="KE12" i="5"/>
  <c r="KN12" i="5"/>
  <c r="KX12" i="5"/>
  <c r="LG12" i="5"/>
  <c r="LP12" i="5"/>
  <c r="LT12" i="5"/>
  <c r="MC12" i="5"/>
  <c r="ML12" i="5"/>
  <c r="GZ12" i="5"/>
  <c r="HI12" i="5"/>
  <c r="HR12" i="5"/>
  <c r="HV12" i="5"/>
  <c r="IE12" i="5"/>
  <c r="IN12" i="5"/>
  <c r="KV12" i="5"/>
  <c r="KZ12" i="5"/>
  <c r="LI12" i="5"/>
  <c r="LR12" i="5"/>
  <c r="MA12" i="5"/>
  <c r="MJ12" i="5"/>
  <c r="MN12" i="5"/>
  <c r="MK16" i="5" l="1"/>
  <c r="LQ16" i="5"/>
  <c r="KW16" i="5"/>
  <c r="KB16" i="5"/>
  <c r="JH16" i="5"/>
  <c r="LG16" i="5"/>
  <c r="JR16" i="5"/>
  <c r="IM16" i="5"/>
  <c r="HS16" i="5"/>
  <c r="GY16" i="5"/>
  <c r="GD16" i="5"/>
  <c r="FJ16" i="5"/>
  <c r="EO16" i="5"/>
  <c r="DU16" i="5"/>
  <c r="MA16" i="5"/>
  <c r="KL16" i="5"/>
  <c r="IX16" i="5"/>
  <c r="IC16" i="5"/>
  <c r="HI16" i="5"/>
  <c r="GN16" i="5"/>
  <c r="FT16" i="5"/>
  <c r="EZ16" i="5"/>
  <c r="EE16" i="5"/>
  <c r="DK16" i="5"/>
  <c r="CP16" i="5"/>
  <c r="BU16" i="5"/>
  <c r="AY16" i="5"/>
  <c r="MK10" i="5"/>
  <c r="LQ10" i="5"/>
  <c r="KW10" i="5"/>
  <c r="KB10" i="5"/>
  <c r="JH10" i="5"/>
  <c r="IM10" i="5"/>
  <c r="CF16" i="5"/>
  <c r="EE10" i="5"/>
  <c r="CP10" i="5"/>
  <c r="BU10" i="5"/>
  <c r="DA16" i="5"/>
  <c r="BJ16" i="5"/>
  <c r="LG10" i="5"/>
  <c r="JR10" i="5"/>
  <c r="HS10" i="5"/>
  <c r="GY10" i="5"/>
  <c r="GD10" i="5"/>
  <c r="FJ10" i="5"/>
  <c r="EO10" i="5"/>
  <c r="DU10" i="5"/>
  <c r="DA10" i="5"/>
  <c r="CF10" i="5"/>
  <c r="BJ10" i="5"/>
  <c r="MA10" i="5"/>
  <c r="KL10" i="5"/>
  <c r="IX10" i="5"/>
  <c r="IC10" i="5"/>
  <c r="HI10" i="5"/>
  <c r="GN10" i="5"/>
  <c r="FT10" i="5"/>
  <c r="EZ10" i="5"/>
  <c r="DK10" i="5"/>
  <c r="AY10" i="5"/>
  <c r="H11" i="4"/>
  <c r="FV18" i="5"/>
  <c r="FT18" i="5"/>
  <c r="FW18" i="5"/>
  <c r="FS18" i="5"/>
  <c r="FU18" i="5"/>
  <c r="FW12" i="5"/>
  <c r="FU12" i="5"/>
  <c r="FS12" i="5"/>
  <c r="FT12" i="5"/>
  <c r="FV12" i="5"/>
  <c r="FB18" i="5"/>
  <c r="EZ18" i="5"/>
  <c r="FA18" i="5"/>
  <c r="FC18" i="5"/>
  <c r="EY18" i="5"/>
  <c r="FC12" i="5"/>
  <c r="FA12" i="5"/>
  <c r="EY12" i="5"/>
  <c r="FB12" i="5"/>
  <c r="EZ12" i="5"/>
  <c r="MB16" i="5"/>
  <c r="LH16" i="5"/>
  <c r="KM16" i="5"/>
  <c r="JS16" i="5"/>
  <c r="IY16" i="5"/>
  <c r="ML16" i="5"/>
  <c r="KX16" i="5"/>
  <c r="JI16" i="5"/>
  <c r="ID16" i="5"/>
  <c r="HJ16" i="5"/>
  <c r="GO16" i="5"/>
  <c r="FU16" i="5"/>
  <c r="FA16" i="5"/>
  <c r="EF16" i="5"/>
  <c r="DL16" i="5"/>
  <c r="LR16" i="5"/>
  <c r="KC16" i="5"/>
  <c r="IN16" i="5"/>
  <c r="HT16" i="5"/>
  <c r="GZ16" i="5"/>
  <c r="GE16" i="5"/>
  <c r="FK16" i="5"/>
  <c r="EP16" i="5"/>
  <c r="DV16" i="5"/>
  <c r="DB16" i="5"/>
  <c r="CG16" i="5"/>
  <c r="BK16" i="5"/>
  <c r="MB10" i="5"/>
  <c r="LH10" i="5"/>
  <c r="KM10" i="5"/>
  <c r="JS10" i="5"/>
  <c r="IY10" i="5"/>
  <c r="BV16" i="5"/>
  <c r="LR10" i="5"/>
  <c r="KC10" i="5"/>
  <c r="HT10" i="5"/>
  <c r="EP10" i="5"/>
  <c r="BK10" i="5"/>
  <c r="CQ16" i="5"/>
  <c r="AZ16" i="5"/>
  <c r="ML10" i="5"/>
  <c r="KX10" i="5"/>
  <c r="JI10" i="5"/>
  <c r="ID10" i="5"/>
  <c r="HJ10" i="5"/>
  <c r="GO10" i="5"/>
  <c r="FU10" i="5"/>
  <c r="FA10" i="5"/>
  <c r="EF10" i="5"/>
  <c r="DL10" i="5"/>
  <c r="CQ10" i="5"/>
  <c r="BV10" i="5"/>
  <c r="AZ10" i="5"/>
  <c r="J11" i="4"/>
  <c r="IN10" i="5"/>
  <c r="GZ10" i="5"/>
  <c r="GE10" i="5"/>
  <c r="FK10" i="5"/>
  <c r="DV10" i="5"/>
  <c r="DB10" i="5"/>
  <c r="CG10" i="5"/>
  <c r="MM16" i="5"/>
  <c r="LS16" i="5"/>
  <c r="KY16" i="5"/>
  <c r="KD16" i="5"/>
  <c r="JJ16" i="5"/>
  <c r="IO16" i="5"/>
  <c r="MC16" i="5"/>
  <c r="KN16" i="5"/>
  <c r="IZ16" i="5"/>
  <c r="HU16" i="5"/>
  <c r="HA16" i="5"/>
  <c r="GF16" i="5"/>
  <c r="FL16" i="5"/>
  <c r="EQ16" i="5"/>
  <c r="DW16" i="5"/>
  <c r="LI16" i="5"/>
  <c r="JT16" i="5"/>
  <c r="IE16" i="5"/>
  <c r="HK16" i="5"/>
  <c r="GP16" i="5"/>
  <c r="FV16" i="5"/>
  <c r="FB16" i="5"/>
  <c r="EG16" i="5"/>
  <c r="DM16" i="5"/>
  <c r="CR16" i="5"/>
  <c r="BW16" i="5"/>
  <c r="BA16" i="5"/>
  <c r="MM10" i="5"/>
  <c r="LS10" i="5"/>
  <c r="KY10" i="5"/>
  <c r="KD10" i="5"/>
  <c r="JJ10" i="5"/>
  <c r="IO10" i="5"/>
  <c r="DC16" i="5"/>
  <c r="BL16" i="5"/>
  <c r="IE10" i="5"/>
  <c r="FV10" i="5"/>
  <c r="FB10" i="5"/>
  <c r="L11" i="4"/>
  <c r="CH16" i="5"/>
  <c r="MC10" i="5"/>
  <c r="KN10" i="5"/>
  <c r="IZ10" i="5"/>
  <c r="HU10" i="5"/>
  <c r="HA10" i="5"/>
  <c r="GF10" i="5"/>
  <c r="FL10" i="5"/>
  <c r="EQ10" i="5"/>
  <c r="DW10" i="5"/>
  <c r="DC10" i="5"/>
  <c r="CH10" i="5"/>
  <c r="BL10" i="5"/>
  <c r="LI10" i="5"/>
  <c r="JT10" i="5"/>
  <c r="HK10" i="5"/>
  <c r="GP10" i="5"/>
  <c r="EG10" i="5"/>
  <c r="DM10" i="5"/>
  <c r="CR10" i="5"/>
  <c r="BW10" i="5"/>
  <c r="BA10" i="5"/>
  <c r="GG18" i="5"/>
  <c r="GE18" i="5"/>
  <c r="GC18" i="5"/>
  <c r="GF18" i="5"/>
  <c r="GD18" i="5"/>
  <c r="GF12" i="5"/>
  <c r="GD12" i="5"/>
  <c r="GG12" i="5"/>
  <c r="GC12" i="5"/>
  <c r="GE12" i="5"/>
  <c r="FM18" i="5"/>
  <c r="FK18" i="5"/>
  <c r="FI18" i="5"/>
  <c r="FJ18" i="5"/>
  <c r="FL18" i="5"/>
  <c r="FL12" i="5"/>
  <c r="FJ12" i="5"/>
  <c r="FK12" i="5"/>
  <c r="FM12" i="5"/>
  <c r="FI12" i="5"/>
  <c r="LZ16" i="5"/>
  <c r="LF16" i="5"/>
  <c r="KK16" i="5"/>
  <c r="JQ16" i="5"/>
  <c r="IW16" i="5"/>
  <c r="LP16" i="5"/>
  <c r="KA16" i="5"/>
  <c r="IB16" i="5"/>
  <c r="HH16" i="5"/>
  <c r="GM16" i="5"/>
  <c r="FS16" i="5"/>
  <c r="EY16" i="5"/>
  <c r="ED16" i="5"/>
  <c r="DJ16" i="5"/>
  <c r="MJ16" i="5"/>
  <c r="KV16" i="5"/>
  <c r="JG16" i="5"/>
  <c r="IL16" i="5"/>
  <c r="HR16" i="5"/>
  <c r="GX16" i="5"/>
  <c r="GC16" i="5"/>
  <c r="FI16" i="5"/>
  <c r="EN16" i="5"/>
  <c r="DT16" i="5"/>
  <c r="CZ16" i="5"/>
  <c r="CE16" i="5"/>
  <c r="BI16" i="5"/>
  <c r="LZ10" i="5"/>
  <c r="LF10" i="5"/>
  <c r="KK10" i="5"/>
  <c r="JQ10" i="5"/>
  <c r="IW10" i="5"/>
  <c r="CO16" i="5"/>
  <c r="AX16" i="5"/>
  <c r="MJ10" i="5"/>
  <c r="KV10" i="5"/>
  <c r="JG10" i="5"/>
  <c r="GX10" i="5"/>
  <c r="DT10" i="5"/>
  <c r="CZ10" i="5"/>
  <c r="CE10" i="5"/>
  <c r="BT16" i="5"/>
  <c r="LP10" i="5"/>
  <c r="KA10" i="5"/>
  <c r="IL10" i="5"/>
  <c r="IB10" i="5"/>
  <c r="HH10" i="5"/>
  <c r="GM10" i="5"/>
  <c r="FS10" i="5"/>
  <c r="EY10" i="5"/>
  <c r="ED10" i="5"/>
  <c r="DJ10" i="5"/>
  <c r="CO10" i="5"/>
  <c r="BT10" i="5"/>
  <c r="AX10" i="5"/>
  <c r="F11" i="4"/>
  <c r="HR10" i="5"/>
  <c r="GC10" i="5"/>
  <c r="FI10" i="5"/>
  <c r="EN10" i="5"/>
  <c r="BI10" i="5"/>
</calcChain>
</file>

<file path=xl/sharedStrings.xml><?xml version="1.0" encoding="utf-8"?>
<sst xmlns="http://schemas.openxmlformats.org/spreadsheetml/2006/main" count="837" uniqueCount="172">
  <si>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</si>
  <si>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</si>
  <si>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</si>
  <si>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</si>
  <si>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</si>
  <si>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</si>
  <si>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</si>
  <si>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</si>
  <si>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減債積立金　　314,308千円
中小水力発電開発及び改良積立金　　 300,000千円
他会計繰出金
　目的：FIT移行に伴う増益分を経営基盤強化のため病院事業会計に繰出し　　328,000千円
資本金への組入　　889,603千円
翌年度繰越利益剰余金　　675,219千円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</si>
  <si>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</si>
  <si>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</si>
  <si>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</si>
  <si>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</si>
  <si>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</si>
  <si>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</si>
  <si>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</si>
  <si>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</si>
  <si>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</si>
  <si>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</si>
  <si>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</si>
  <si>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</si>
  <si>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</si>
  <si>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</si>
  <si>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</si>
  <si>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</si>
  <si>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</si>
  <si>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</si>
  <si>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</si>
  <si>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</si>
  <si>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</si>
  <si>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</si>
  <si>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</si>
  <si>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</si>
  <si>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</si>
  <si>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</si>
  <si>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</si>
  <si>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</si>
  <si>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</si>
  <si>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</si>
  <si>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</si>
  <si>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</si>
  <si>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</si>
  <si>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</si>
  <si>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</si>
  <si>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</si>
  <si>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</si>
  <si>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</si>
  <si>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</si>
  <si>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</si>
  <si>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</si>
  <si>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</si>
  <si>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</si>
  <si>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</si>
  <si>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</si>
  <si>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</si>
  <si>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</si>
  <si>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</si>
  <si>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</si>
  <si>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</si>
  <si>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</si>
  <si>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</si>
  <si>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</si>
  <si>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</si>
  <si>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</si>
  <si>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</si>
  <si>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</si>
  <si>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</si>
  <si>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</si>
  <si>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</si>
  <si>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</si>
  <si>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</si>
  <si>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</si>
  <si>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</si>
  <si>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</si>
  <si>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</si>
  <si>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</si>
  <si>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</si>
  <si>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</si>
  <si>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</si>
  <si>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</si>
  <si>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</si>
  <si>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</si>
  <si>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</si>
  <si>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</si>
  <si>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</si>
  <si>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</si>
  <si>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</si>
  <si>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</si>
  <si>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</si>
  <si>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</si>
  <si>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</si>
  <si>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</si>
  <si>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</si>
  <si>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</si>
  <si>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</si>
  <si>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</si>
  <si>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</si>
  <si>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</si>
  <si>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</si>
  <si>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</si>
  <si>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</si>
  <si>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</si>
  <si>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</si>
  <si>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</si>
  <si>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</si>
  <si>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</si>
  <si>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</si>
  <si>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</si>
  <si>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</si>
  <si>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</si>
  <si>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</si>
  <si>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</si>
  <si>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</si>
  <si>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</si>
  <si>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</si>
  <si>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380008</t>
  </si>
  <si>
    <t>46</t>
  </si>
  <si>
    <t>04</t>
  </si>
  <si>
    <t>0</t>
  </si>
  <si>
    <t>000</t>
  </si>
  <si>
    <t>愛媛県</t>
  </si>
  <si>
    <t>法適用</t>
  </si>
  <si>
    <t>電気事業</t>
  </si>
  <si>
    <t>-</t>
  </si>
  <si>
    <t>平成37年3月31日　銅山川第一発電所ほか</t>
  </si>
  <si>
    <t>平成33年11月30日　銅山川第一発電所（２号機）ほか</t>
  </si>
  <si>
    <t>無</t>
  </si>
  <si>
    <t>四国電力株式会社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</si>
  <si>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</si>
  <si>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</si>
  <si>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</si>
  <si>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</si>
  <si>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</si>
  <si>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</si>
  <si>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</si>
  <si>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</si>
  <si>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</si>
  <si>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</si>
  <si>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</si>
  <si>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</si>
  <si>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</si>
  <si>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</si>
  <si>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</si>
  <si>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</si>
  <si>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</si>
  <si>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</si>
  <si>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</si>
  <si>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</si>
  <si>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</si>
  <si>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</si>
  <si>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</si>
  <si>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</si>
  <si>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</si>
  <si>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</si>
  <si>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</si>
  <si>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</si>
  <si>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</si>
  <si>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</si>
  <si>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</si>
  <si>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</si>
  <si>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</si>
  <si>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</si>
  <si>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</si>
  <si>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</si>
  <si>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</si>
  <si>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</si>
  <si>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</si>
  <si>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</si>
  <si>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</si>
  <si>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設備については、利用率についても平均値より高く、計画的な維持管理を行っているものの、企業債残高対料金収入比率、FIT収入割合が類似団体の平均値を上回っていることから、固定価格買取制度の調達期間終了後の経営への影響を考慮する必要がある。
　なお、各指標ごとの状況は、下記のとおり。
（設備面）
○設備利用率：以下の要因を除けば、ほぼ横ばいで推移しており、類似団体の平均値も上回っている。
（減少傾向となっている要因）
　・平成23年度、平成24年度の年間発電電力量がそれぞれ300,000MWhを超え、平年を大きく上回っていた。
　・平成26年4月から平成28年11月まで、国が実施している鹿野川ダム改造事業に伴い、肱川発電所の運転を停止していた。
　・平成27年8月から運転開始した畑寺発電所について、設備利用率の母数を稼動日数366日（実際は244日）で計算している。
○修繕費比率：計画的な維持管理や効果的な修繕方法を検討しており、年度によりばらつきがあるものの、概ね横ばいで推移しており、類似団体の平均値も下回っている。
○有形固定資産原価償却率：計画的な更新や投資を行っており、上昇傾向にあるものの、類似団体の平均値を下回って推移している。
（経営面）
○企業債残高対料金収入比率：企業債の新たな借入は行っておらず、企業債現在高は年々減少している。将来の償還財源は確保しているものの、類似団体の平均値を上回っている。
○FIT収入割合：収入割合の30％をFIT適用施設による収入が占めており、類似団体の平均値を大きく上回っている。平成28年度には料金改定を行っているが、今後の経営への影響を考慮する必要がある。</t>
    <rPh sb="1" eb="3">
      <t>セツビ</t>
    </rPh>
    <rPh sb="9" eb="11">
      <t>リヨウ</t>
    </rPh>
    <rPh sb="11" eb="12">
      <t>リツ</t>
    </rPh>
    <rPh sb="17" eb="20">
      <t>ヘイキンチ</t>
    </rPh>
    <rPh sb="22" eb="23">
      <t>タカ</t>
    </rPh>
    <rPh sb="25" eb="28">
      <t>ケイカクテキ</t>
    </rPh>
    <rPh sb="29" eb="31">
      <t>イジ</t>
    </rPh>
    <rPh sb="31" eb="33">
      <t>カンリ</t>
    </rPh>
    <rPh sb="34" eb="35">
      <t>オコナ</t>
    </rPh>
    <rPh sb="43" eb="45">
      <t>キギョウ</t>
    </rPh>
    <rPh sb="45" eb="46">
      <t>サイ</t>
    </rPh>
    <rPh sb="46" eb="48">
      <t>ザンダカ</t>
    </rPh>
    <rPh sb="48" eb="49">
      <t>タイ</t>
    </rPh>
    <rPh sb="49" eb="51">
      <t>リョウキン</t>
    </rPh>
    <rPh sb="51" eb="53">
      <t>シュウニュウ</t>
    </rPh>
    <rPh sb="53" eb="55">
      <t>ヒリツ</t>
    </rPh>
    <rPh sb="59" eb="61">
      <t>シュウニュウ</t>
    </rPh>
    <rPh sb="61" eb="63">
      <t>ワリアイ</t>
    </rPh>
    <rPh sb="64" eb="66">
      <t>ルイジ</t>
    </rPh>
    <rPh sb="66" eb="68">
      <t>ダンタイ</t>
    </rPh>
    <rPh sb="69" eb="72">
      <t>ヘイキンチ</t>
    </rPh>
    <rPh sb="73" eb="75">
      <t>ウワマワ</t>
    </rPh>
    <rPh sb="84" eb="86">
      <t>コテイ</t>
    </rPh>
    <rPh sb="86" eb="88">
      <t>カカク</t>
    </rPh>
    <rPh sb="88" eb="90">
      <t>カイトリ</t>
    </rPh>
    <rPh sb="90" eb="92">
      <t>セイド</t>
    </rPh>
    <rPh sb="93" eb="95">
      <t>チョウタツ</t>
    </rPh>
    <rPh sb="95" eb="97">
      <t>キカン</t>
    </rPh>
    <rPh sb="97" eb="100">
      <t>シュウリョウゴ</t>
    </rPh>
    <rPh sb="101" eb="103">
      <t>ケイエイ</t>
    </rPh>
    <rPh sb="105" eb="107">
      <t>エイキョウ</t>
    </rPh>
    <rPh sb="108" eb="110">
      <t>コウリョ</t>
    </rPh>
    <rPh sb="112" eb="114">
      <t>ヒツヨウ</t>
    </rPh>
    <rPh sb="123" eb="124">
      <t>カク</t>
    </rPh>
    <rPh sb="124" eb="126">
      <t>シヒョウ</t>
    </rPh>
    <rPh sb="129" eb="131">
      <t>ジョウキョウ</t>
    </rPh>
    <rPh sb="133" eb="135">
      <t>カキ</t>
    </rPh>
    <rPh sb="143" eb="145">
      <t>セツビ</t>
    </rPh>
    <rPh sb="145" eb="146">
      <t>メン</t>
    </rPh>
    <rPh sb="149" eb="151">
      <t>セツビ</t>
    </rPh>
    <rPh sb="151" eb="154">
      <t>リヨウリツ</t>
    </rPh>
    <rPh sb="155" eb="157">
      <t>イカ</t>
    </rPh>
    <rPh sb="158" eb="160">
      <t>ヨウイン</t>
    </rPh>
    <rPh sb="161" eb="162">
      <t>ノゾ</t>
    </rPh>
    <rPh sb="167" eb="168">
      <t>ヨコ</t>
    </rPh>
    <rPh sb="171" eb="173">
      <t>スイイ</t>
    </rPh>
    <rPh sb="178" eb="180">
      <t>ルイジ</t>
    </rPh>
    <rPh sb="180" eb="182">
      <t>ダンタイ</t>
    </rPh>
    <rPh sb="183" eb="186">
      <t>ヘイキンチ</t>
    </rPh>
    <rPh sb="187" eb="189">
      <t>ウワマワ</t>
    </rPh>
    <rPh sb="196" eb="198">
      <t>ゲンショウ</t>
    </rPh>
    <rPh sb="198" eb="200">
      <t>ケイコウ</t>
    </rPh>
    <rPh sb="206" eb="208">
      <t>ヨウイン</t>
    </rPh>
    <rPh sb="212" eb="214">
      <t>ヘイセイ</t>
    </rPh>
    <rPh sb="216" eb="218">
      <t>ネンド</t>
    </rPh>
    <rPh sb="219" eb="221">
      <t>ヘイセイ</t>
    </rPh>
    <rPh sb="223" eb="225">
      <t>ネンド</t>
    </rPh>
    <rPh sb="226" eb="228">
      <t>ネンカン</t>
    </rPh>
    <rPh sb="228" eb="230">
      <t>ハツデン</t>
    </rPh>
    <rPh sb="230" eb="232">
      <t>デンリョク</t>
    </rPh>
    <rPh sb="232" eb="233">
      <t>リョウ</t>
    </rPh>
    <rPh sb="249" eb="250">
      <t>コ</t>
    </rPh>
    <rPh sb="252" eb="254">
      <t>ヘイネン</t>
    </rPh>
    <rPh sb="255" eb="256">
      <t>オオ</t>
    </rPh>
    <rPh sb="258" eb="260">
      <t>ウワマワ</t>
    </rPh>
    <rPh sb="268" eb="270">
      <t>ヘイセイ</t>
    </rPh>
    <rPh sb="272" eb="273">
      <t>ネン</t>
    </rPh>
    <rPh sb="274" eb="275">
      <t>ガツ</t>
    </rPh>
    <rPh sb="277" eb="279">
      <t>ヘイセイ</t>
    </rPh>
    <rPh sb="281" eb="282">
      <t>ネン</t>
    </rPh>
    <rPh sb="284" eb="285">
      <t>ガツ</t>
    </rPh>
    <rPh sb="288" eb="289">
      <t>クニ</t>
    </rPh>
    <rPh sb="290" eb="292">
      <t>ジッシ</t>
    </rPh>
    <rPh sb="296" eb="297">
      <t>シカ</t>
    </rPh>
    <rPh sb="297" eb="298">
      <t>ノ</t>
    </rPh>
    <rPh sb="298" eb="299">
      <t>カワ</t>
    </rPh>
    <rPh sb="301" eb="303">
      <t>カイゾウ</t>
    </rPh>
    <rPh sb="303" eb="305">
      <t>ジギョウ</t>
    </rPh>
    <rPh sb="306" eb="307">
      <t>トモナ</t>
    </rPh>
    <rPh sb="309" eb="310">
      <t>ヒジ</t>
    </rPh>
    <rPh sb="310" eb="311">
      <t>カワ</t>
    </rPh>
    <rPh sb="311" eb="313">
      <t>ハツデン</t>
    </rPh>
    <rPh sb="313" eb="314">
      <t>ショ</t>
    </rPh>
    <rPh sb="315" eb="317">
      <t>ウンテン</t>
    </rPh>
    <rPh sb="318" eb="320">
      <t>テイシ</t>
    </rPh>
    <rPh sb="328" eb="330">
      <t>ヘイセイ</t>
    </rPh>
    <rPh sb="332" eb="333">
      <t>ネン</t>
    </rPh>
    <rPh sb="334" eb="335">
      <t>ガツ</t>
    </rPh>
    <rPh sb="337" eb="339">
      <t>ウンテン</t>
    </rPh>
    <rPh sb="339" eb="341">
      <t>カイシ</t>
    </rPh>
    <rPh sb="343" eb="344">
      <t>ハタ</t>
    </rPh>
    <rPh sb="344" eb="345">
      <t>デラ</t>
    </rPh>
    <rPh sb="345" eb="347">
      <t>ハツデン</t>
    </rPh>
    <rPh sb="347" eb="348">
      <t>ショ</t>
    </rPh>
    <rPh sb="353" eb="355">
      <t>セツビ</t>
    </rPh>
    <rPh sb="355" eb="358">
      <t>リヨウリツ</t>
    </rPh>
    <rPh sb="359" eb="361">
      <t>ボスウ</t>
    </rPh>
    <rPh sb="362" eb="364">
      <t>カドウ</t>
    </rPh>
    <rPh sb="364" eb="366">
      <t>ニッスウ</t>
    </rPh>
    <rPh sb="369" eb="370">
      <t>ニチ</t>
    </rPh>
    <rPh sb="371" eb="373">
      <t>ジッサイ</t>
    </rPh>
    <rPh sb="377" eb="378">
      <t>ニチ</t>
    </rPh>
    <rPh sb="380" eb="382">
      <t>ケイサン</t>
    </rPh>
    <rPh sb="390" eb="393">
      <t>シュウゼンヒ</t>
    </rPh>
    <rPh sb="393" eb="395">
      <t>ヒリツ</t>
    </rPh>
    <rPh sb="396" eb="399">
      <t>ケイカクテキ</t>
    </rPh>
    <rPh sb="400" eb="402">
      <t>イジ</t>
    </rPh>
    <rPh sb="402" eb="404">
      <t>カンリ</t>
    </rPh>
    <rPh sb="405" eb="408">
      <t>コウカテキ</t>
    </rPh>
    <rPh sb="409" eb="411">
      <t>シュウゼン</t>
    </rPh>
    <rPh sb="411" eb="413">
      <t>ホウホウ</t>
    </rPh>
    <rPh sb="414" eb="416">
      <t>ケントウ</t>
    </rPh>
    <rPh sb="421" eb="423">
      <t>ネンド</t>
    </rPh>
    <rPh sb="437" eb="438">
      <t>オオム</t>
    </rPh>
    <rPh sb="439" eb="440">
      <t>ヨコ</t>
    </rPh>
    <rPh sb="443" eb="445">
      <t>スイイ</t>
    </rPh>
    <rPh sb="450" eb="452">
      <t>ルイジ</t>
    </rPh>
    <rPh sb="452" eb="454">
      <t>ダンタイ</t>
    </rPh>
    <rPh sb="455" eb="458">
      <t>ヘイキンチ</t>
    </rPh>
    <rPh sb="459" eb="461">
      <t>シタマワ</t>
    </rPh>
    <rPh sb="481" eb="484">
      <t>ケイカクテキ</t>
    </rPh>
    <rPh sb="485" eb="487">
      <t>コウシン</t>
    </rPh>
    <rPh sb="488" eb="490">
      <t>トウシ</t>
    </rPh>
    <rPh sb="491" eb="492">
      <t>オコナ</t>
    </rPh>
    <rPh sb="497" eb="499">
      <t>ジョウショウ</t>
    </rPh>
    <rPh sb="499" eb="501">
      <t>ケイコウ</t>
    </rPh>
    <rPh sb="508" eb="510">
      <t>ルイジ</t>
    </rPh>
    <rPh sb="510" eb="512">
      <t>ダンタイ</t>
    </rPh>
    <rPh sb="513" eb="516">
      <t>ヘイキンチ</t>
    </rPh>
    <rPh sb="517" eb="519">
      <t>シタマワ</t>
    </rPh>
    <rPh sb="521" eb="523">
      <t>スイイ</t>
    </rPh>
    <rPh sb="531" eb="533">
      <t>ケイエイ</t>
    </rPh>
    <rPh sb="533" eb="534">
      <t>メン</t>
    </rPh>
    <rPh sb="537" eb="539">
      <t>キギョウ</t>
    </rPh>
    <rPh sb="539" eb="540">
      <t>サイ</t>
    </rPh>
    <rPh sb="540" eb="542">
      <t>ザンダカ</t>
    </rPh>
    <rPh sb="542" eb="543">
      <t>タイ</t>
    </rPh>
    <rPh sb="543" eb="545">
      <t>リョウキン</t>
    </rPh>
    <rPh sb="545" eb="547">
      <t>シュウニュウ</t>
    </rPh>
    <rPh sb="547" eb="549">
      <t>ヒリツ</t>
    </rPh>
    <rPh sb="550" eb="552">
      <t>キギョウ</t>
    </rPh>
    <rPh sb="552" eb="553">
      <t>サイ</t>
    </rPh>
    <rPh sb="554" eb="555">
      <t>アラ</t>
    </rPh>
    <rPh sb="557" eb="559">
      <t>カリイレ</t>
    </rPh>
    <rPh sb="560" eb="561">
      <t>オコナ</t>
    </rPh>
    <rPh sb="567" eb="569">
      <t>キギョウ</t>
    </rPh>
    <rPh sb="569" eb="570">
      <t>サイ</t>
    </rPh>
    <rPh sb="570" eb="572">
      <t>ゲンザイ</t>
    </rPh>
    <rPh sb="572" eb="573">
      <t>ダカ</t>
    </rPh>
    <rPh sb="574" eb="576">
      <t>ネンネン</t>
    </rPh>
    <rPh sb="576" eb="578">
      <t>ゲンショウ</t>
    </rPh>
    <rPh sb="583" eb="585">
      <t>ショウライ</t>
    </rPh>
    <rPh sb="586" eb="588">
      <t>ショウカン</t>
    </rPh>
    <rPh sb="588" eb="590">
      <t>ザイゲン</t>
    </rPh>
    <rPh sb="591" eb="593">
      <t>カクホ</t>
    </rPh>
    <rPh sb="601" eb="603">
      <t>ルイジ</t>
    </rPh>
    <rPh sb="603" eb="605">
      <t>ダンタイ</t>
    </rPh>
    <rPh sb="606" eb="609">
      <t>ヘイキンチ</t>
    </rPh>
    <rPh sb="610" eb="612">
      <t>ウワマワ</t>
    </rPh>
    <rPh sb="623" eb="625">
      <t>シュウニュウ</t>
    </rPh>
    <rPh sb="625" eb="627">
      <t>ワリアイ</t>
    </rPh>
    <rPh sb="628" eb="630">
      <t>シュウニュウ</t>
    </rPh>
    <rPh sb="630" eb="632">
      <t>ワリアイ</t>
    </rPh>
    <rPh sb="640" eb="642">
      <t>テキヨウ</t>
    </rPh>
    <rPh sb="642" eb="644">
      <t>シセツ</t>
    </rPh>
    <rPh sb="647" eb="649">
      <t>シュウニュウ</t>
    </rPh>
    <rPh sb="650" eb="651">
      <t>シ</t>
    </rPh>
    <rPh sb="656" eb="658">
      <t>ルイジ</t>
    </rPh>
    <rPh sb="658" eb="659">
      <t>ダン</t>
    </rPh>
    <rPh sb="659" eb="660">
      <t>タイ</t>
    </rPh>
    <rPh sb="661" eb="664">
      <t>ヘイキンチ</t>
    </rPh>
    <rPh sb="665" eb="666">
      <t>オオ</t>
    </rPh>
    <rPh sb="668" eb="670">
      <t>ウワマワ</t>
    </rPh>
    <rPh sb="675" eb="677">
      <t>ヘイセイ</t>
    </rPh>
    <rPh sb="679" eb="680">
      <t>ネン</t>
    </rPh>
    <rPh sb="680" eb="681">
      <t>ド</t>
    </rPh>
    <rPh sb="683" eb="685">
      <t>リョウキン</t>
    </rPh>
    <rPh sb="685" eb="687">
      <t>カイテイ</t>
    </rPh>
    <rPh sb="688" eb="689">
      <t>オコナ</t>
    </rPh>
    <rPh sb="695" eb="697">
      <t>コンゴ</t>
    </rPh>
    <rPh sb="698" eb="700">
      <t>ケイエイ</t>
    </rPh>
    <rPh sb="702" eb="704">
      <t>エイキョウ</t>
    </rPh>
    <rPh sb="705" eb="707">
      <t>コウリョ</t>
    </rPh>
    <rPh sb="709" eb="711">
      <t>ヒツヨウ</t>
    </rPh>
    <phoneticPr fontId="3"/>
  </si>
  <si>
    <t>　経常収支比率、営業収支比率ともに単年度の収支が黒字であることを示す100％を超え推移しており、また、１年以内に支払うべき債務の支払い能力を示す流動比率についても100％を大きく上回るなど、現時点では経営の健全性は確保できている。
　なお、各指標ごとの状況は、下記のとおり。
○経常収支比率、営業収支比率
　営業収益及び営業費用が、経常収益及び経常費用の90％以上を占めている。営業収益の大部分を構成する料金収入は、再生可能エネルギー固定価格買取制度（FIT）の導入等により増加傾向にあり、更新投資等に充てる財源の確保が図られている。
○流動比率：流動資産のほとんどを現金及び預金が占め、流動負債は企業債と一時的な未払金等で構成されている。一時的な未収金及び未払金の状況により、変動するものの、企業債は減少傾向にあり、類似団体と比べても短期的な支払能力を十分確保している。
○供給原価：増加傾向にあるものの、平均値を下回って推移している。
○EBITDA（減価償却前営業利益）：平成27年度は平成23年度に比べ約1.5倍になっており、安定的に成長している。</t>
    <rPh sb="1" eb="3">
      <t>ケイジョウ</t>
    </rPh>
    <rPh sb="3" eb="5">
      <t>シュウシ</t>
    </rPh>
    <rPh sb="5" eb="7">
      <t>ヒリツ</t>
    </rPh>
    <rPh sb="8" eb="10">
      <t>エイギョウ</t>
    </rPh>
    <rPh sb="10" eb="12">
      <t>シュウシ</t>
    </rPh>
    <rPh sb="12" eb="14">
      <t>ヒリツ</t>
    </rPh>
    <rPh sb="17" eb="20">
      <t>タンネンド</t>
    </rPh>
    <rPh sb="21" eb="23">
      <t>シュウシ</t>
    </rPh>
    <rPh sb="24" eb="26">
      <t>クロジ</t>
    </rPh>
    <rPh sb="32" eb="33">
      <t>シメ</t>
    </rPh>
    <rPh sb="39" eb="40">
      <t>コ</t>
    </rPh>
    <rPh sb="41" eb="43">
      <t>スイイ</t>
    </rPh>
    <rPh sb="120" eb="121">
      <t>カク</t>
    </rPh>
    <rPh sb="121" eb="123">
      <t>シヒョウ</t>
    </rPh>
    <rPh sb="126" eb="128">
      <t>ジョウキョウ</t>
    </rPh>
    <rPh sb="130" eb="132">
      <t>カキ</t>
    </rPh>
    <rPh sb="140" eb="142">
      <t>ケイジョウ</t>
    </rPh>
    <rPh sb="142" eb="144">
      <t>シュウシ</t>
    </rPh>
    <rPh sb="144" eb="146">
      <t>ヒリツ</t>
    </rPh>
    <rPh sb="147" eb="149">
      <t>エイギョウ</t>
    </rPh>
    <rPh sb="149" eb="151">
      <t>シュウシ</t>
    </rPh>
    <rPh sb="151" eb="153">
      <t>ヒリツ</t>
    </rPh>
    <rPh sb="155" eb="157">
      <t>エイギョウ</t>
    </rPh>
    <rPh sb="157" eb="159">
      <t>シュウエキ</t>
    </rPh>
    <rPh sb="159" eb="160">
      <t>オヨ</t>
    </rPh>
    <rPh sb="161" eb="163">
      <t>エイギョウ</t>
    </rPh>
    <rPh sb="163" eb="165">
      <t>ヒヨウ</t>
    </rPh>
    <rPh sb="167" eb="169">
      <t>ケイジョウ</t>
    </rPh>
    <rPh sb="169" eb="171">
      <t>シュウエキ</t>
    </rPh>
    <rPh sb="171" eb="172">
      <t>オヨ</t>
    </rPh>
    <rPh sb="173" eb="175">
      <t>ケイジョウ</t>
    </rPh>
    <rPh sb="175" eb="177">
      <t>ヒヨウ</t>
    </rPh>
    <rPh sb="181" eb="183">
      <t>イジョウ</t>
    </rPh>
    <rPh sb="184" eb="185">
      <t>シ</t>
    </rPh>
    <rPh sb="190" eb="192">
      <t>エイギョウ</t>
    </rPh>
    <rPh sb="192" eb="194">
      <t>シュウエキ</t>
    </rPh>
    <rPh sb="195" eb="198">
      <t>ダイブブン</t>
    </rPh>
    <rPh sb="199" eb="201">
      <t>コウセイ</t>
    </rPh>
    <rPh sb="203" eb="205">
      <t>リョウキン</t>
    </rPh>
    <rPh sb="205" eb="207">
      <t>シュウニュウ</t>
    </rPh>
    <rPh sb="209" eb="211">
      <t>サイセイ</t>
    </rPh>
    <rPh sb="211" eb="213">
      <t>カノウ</t>
    </rPh>
    <rPh sb="218" eb="220">
      <t>コテイ</t>
    </rPh>
    <rPh sb="220" eb="222">
      <t>カカク</t>
    </rPh>
    <rPh sb="222" eb="224">
      <t>カイトリ</t>
    </rPh>
    <rPh sb="224" eb="226">
      <t>セイド</t>
    </rPh>
    <rPh sb="232" eb="234">
      <t>ドウニュウ</t>
    </rPh>
    <rPh sb="234" eb="235">
      <t>トウ</t>
    </rPh>
    <rPh sb="238" eb="240">
      <t>ゾウカ</t>
    </rPh>
    <rPh sb="240" eb="242">
      <t>ケイコウ</t>
    </rPh>
    <rPh sb="246" eb="248">
      <t>コウシン</t>
    </rPh>
    <rPh sb="248" eb="251">
      <t>トウシトウ</t>
    </rPh>
    <rPh sb="252" eb="253">
      <t>ア</t>
    </rPh>
    <rPh sb="255" eb="257">
      <t>ザイゲン</t>
    </rPh>
    <rPh sb="258" eb="260">
      <t>カクホ</t>
    </rPh>
    <rPh sb="261" eb="262">
      <t>ハカ</t>
    </rPh>
    <rPh sb="271" eb="273">
      <t>リュウドウ</t>
    </rPh>
    <rPh sb="273" eb="275">
      <t>ヒリツ</t>
    </rPh>
    <rPh sb="276" eb="278">
      <t>リュウドウ</t>
    </rPh>
    <rPh sb="278" eb="280">
      <t>シサン</t>
    </rPh>
    <rPh sb="286" eb="288">
      <t>ゲンキン</t>
    </rPh>
    <rPh sb="288" eb="289">
      <t>オヨ</t>
    </rPh>
    <rPh sb="290" eb="292">
      <t>ヨキン</t>
    </rPh>
    <rPh sb="293" eb="294">
      <t>シ</t>
    </rPh>
    <rPh sb="296" eb="298">
      <t>リュウドウ</t>
    </rPh>
    <rPh sb="298" eb="300">
      <t>フサイ</t>
    </rPh>
    <rPh sb="301" eb="303">
      <t>キギョウ</t>
    </rPh>
    <rPh sb="303" eb="304">
      <t>サイ</t>
    </rPh>
    <rPh sb="305" eb="308">
      <t>イチジテキ</t>
    </rPh>
    <rPh sb="309" eb="310">
      <t>ミ</t>
    </rPh>
    <rPh sb="310" eb="311">
      <t>バライ</t>
    </rPh>
    <rPh sb="311" eb="312">
      <t>キン</t>
    </rPh>
    <rPh sb="312" eb="313">
      <t>トウ</t>
    </rPh>
    <rPh sb="314" eb="316">
      <t>コウセイ</t>
    </rPh>
    <rPh sb="349" eb="351">
      <t>キギョウ</t>
    </rPh>
    <rPh sb="351" eb="352">
      <t>サイ</t>
    </rPh>
    <rPh sb="353" eb="355">
      <t>ゲンショウ</t>
    </rPh>
    <rPh sb="355" eb="357">
      <t>ケイコウ</t>
    </rPh>
    <rPh sb="361" eb="363">
      <t>ルイジ</t>
    </rPh>
    <rPh sb="363" eb="365">
      <t>ダンタイ</t>
    </rPh>
    <rPh sb="366" eb="367">
      <t>クラ</t>
    </rPh>
    <rPh sb="370" eb="373">
      <t>タンキテキ</t>
    </rPh>
    <rPh sb="374" eb="376">
      <t>シハライ</t>
    </rPh>
    <rPh sb="376" eb="378">
      <t>ノウリョク</t>
    </rPh>
    <rPh sb="379" eb="381">
      <t>ジュウブン</t>
    </rPh>
    <rPh sb="381" eb="383">
      <t>カクホ</t>
    </rPh>
    <rPh sb="391" eb="393">
      <t>キョウキュウ</t>
    </rPh>
    <rPh sb="393" eb="394">
      <t>ゲン</t>
    </rPh>
    <rPh sb="394" eb="395">
      <t>カ</t>
    </rPh>
    <rPh sb="411" eb="413">
      <t>シタマワ</t>
    </rPh>
    <rPh sb="415" eb="417">
      <t>スイイ</t>
    </rPh>
    <rPh sb="432" eb="433">
      <t>ヘ</t>
    </rPh>
    <rPh sb="433" eb="434">
      <t>カ</t>
    </rPh>
    <rPh sb="434" eb="436">
      <t>ショウキャク</t>
    </rPh>
    <rPh sb="436" eb="437">
      <t>マエ</t>
    </rPh>
    <rPh sb="437" eb="439">
      <t>エイギョウ</t>
    </rPh>
    <rPh sb="439" eb="441">
      <t>リエキ</t>
    </rPh>
    <rPh sb="443" eb="445">
      <t>ヘイセイ</t>
    </rPh>
    <rPh sb="447" eb="449">
      <t>ネンド</t>
    </rPh>
    <rPh sb="450" eb="452">
      <t>ヘイセイ</t>
    </rPh>
    <rPh sb="454" eb="456">
      <t>ネンド</t>
    </rPh>
    <rPh sb="457" eb="458">
      <t>クラ</t>
    </rPh>
    <rPh sb="459" eb="460">
      <t>ヤク</t>
    </rPh>
    <rPh sb="463" eb="464">
      <t>バイ</t>
    </rPh>
    <rPh sb="471" eb="473">
      <t>アンテイ</t>
    </rPh>
    <rPh sb="473" eb="474">
      <t>テキ</t>
    </rPh>
    <rPh sb="475" eb="477">
      <t>セイチョウ</t>
    </rPh>
    <phoneticPr fontId="3"/>
  </si>
  <si>
    <t>　経営については、これまで比較的堅調に推移しており、健全性を確保している。
　再生可能エネルギー固定価格買取制度（FIT）による料金収入が増えているが、調達期間終了後を見据え、平成22年度に策定した電気事業中期経営計画（H22年度～H31年度）に基づき、計画的な設備の更新や投資を行うなど安定した発電を行うための施設の維持や経営基盤の安定に努める必要がある。</t>
    <rPh sb="1" eb="3">
      <t>ケイエイ</t>
    </rPh>
    <rPh sb="13" eb="16">
      <t>ヒカクテキ</t>
    </rPh>
    <rPh sb="16" eb="18">
      <t>ケンチョウ</t>
    </rPh>
    <rPh sb="19" eb="21">
      <t>スイイ</t>
    </rPh>
    <rPh sb="26" eb="29">
      <t>ケンゼンセイ</t>
    </rPh>
    <rPh sb="30" eb="32">
      <t>カクホ</t>
    </rPh>
    <rPh sb="65" eb="67">
      <t>リョウキン</t>
    </rPh>
    <rPh sb="67" eb="69">
      <t>シュウニュウ</t>
    </rPh>
    <rPh sb="70" eb="71">
      <t>フ</t>
    </rPh>
    <rPh sb="85" eb="87">
      <t>ミス</t>
    </rPh>
    <rPh sb="89" eb="91">
      <t>ヘイセイ</t>
    </rPh>
    <rPh sb="93" eb="95">
      <t>ネンド</t>
    </rPh>
    <rPh sb="96" eb="98">
      <t>サクテイ</t>
    </rPh>
    <rPh sb="100" eb="102">
      <t>デンキ</t>
    </rPh>
    <rPh sb="102" eb="104">
      <t>ジギョウ</t>
    </rPh>
    <rPh sb="104" eb="106">
      <t>チュウキ</t>
    </rPh>
    <rPh sb="106" eb="108">
      <t>ケイエイ</t>
    </rPh>
    <rPh sb="108" eb="110">
      <t>ケイカク</t>
    </rPh>
    <rPh sb="114" eb="116">
      <t>ネンド</t>
    </rPh>
    <rPh sb="120" eb="122">
      <t>ネンド</t>
    </rPh>
    <rPh sb="124" eb="125">
      <t>モト</t>
    </rPh>
    <rPh sb="128" eb="131">
      <t>ケイカクテキ</t>
    </rPh>
    <rPh sb="132" eb="134">
      <t>セツビ</t>
    </rPh>
    <rPh sb="135" eb="137">
      <t>コウシン</t>
    </rPh>
    <rPh sb="138" eb="140">
      <t>トウシ</t>
    </rPh>
    <rPh sb="141" eb="142">
      <t>オコナ</t>
    </rPh>
    <rPh sb="145" eb="147">
      <t>アンテイ</t>
    </rPh>
    <rPh sb="149" eb="151">
      <t>ハツデン</t>
    </rPh>
    <rPh sb="152" eb="153">
      <t>オコナ</t>
    </rPh>
    <rPh sb="157" eb="159">
      <t>シセツ</t>
    </rPh>
    <rPh sb="160" eb="162">
      <t>イジ</t>
    </rPh>
    <rPh sb="163" eb="165">
      <t>ケイエイ</t>
    </rPh>
    <rPh sb="165" eb="167">
      <t>キバン</t>
    </rPh>
    <rPh sb="168" eb="170">
      <t>アンテイ</t>
    </rPh>
    <rPh sb="171" eb="172">
      <t>ツト</t>
    </rPh>
    <rPh sb="174" eb="17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</si>
</sst>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4">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2" fillId="0" borderId="11"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10" xfId="1" applyNumberFormat="1" applyFont="1" applyFill="1" applyBorder="1" applyAlignment="1" applyProtection="1">
      <alignment horizontal="center" vertical="center" wrapText="1"/>
      <protection locked="0"/>
    </xf>
    <xf numFmtId="0" fontId="35" fillId="0" borderId="11" xfId="1" applyNumberFormat="1" applyFont="1" applyFill="1" applyBorder="1" applyAlignment="1" applyProtection="1">
      <alignment horizontal="center" vertical="center" wrapText="1"/>
      <protection locked="0"/>
    </xf>
    <xf numFmtId="0" fontId="36"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112.7</c:v>
                </c:pt>
                <c:pt idx="1">
                  <c:v>110.7</c:v>
                </c:pt>
                <c:pt idx="2">
                  <c:v>135.69999999999999</c:v>
                </c:pt>
                <c:pt idx="3">
                  <c:v>127.7</c:v>
                </c:pt>
                <c:pt idx="4">
                  <c:v>122.8</c:v>
                </c:pt>
              </c:numCache>
            </c:numRef>
          </c:val>
        </c:ser>
        <c:dLbls>
          <c:showLegendKey val="0"/>
          <c:showVal val="0"/>
          <c:showCatName val="0"/>
          <c:showSerName val="0"/>
          <c:showPercent val="0"/>
          <c:showBubbleSize val="0"/>
        </c:dLbls>
        <c:gapWidth val="180"/>
        <c:overlap val="-90"/>
        <c:axId val="215025520"/>
        <c:axId val="21489776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5025520"/>
        <c:axId val="214897768"/>
      </c:lineChart>
      <c:catAx>
        <c:axId val="215025520"/>
        <c:scaling>
          <c:orientation val="minMax"/>
        </c:scaling>
        <c:delete val="0"/>
        <c:axPos val="b"/>
        <c:numFmt formatCode="ge" sourceLinked="1"/>
        <c:majorTickMark val="none"/>
        <c:minorTickMark val="none"/>
        <c:tickLblPos val="none"/>
        <c:crossAx val="214897768"/>
        <c:crosses val="autoZero"/>
        <c:auto val="0"/>
        <c:lblAlgn val="ctr"/>
        <c:lblOffset val="100"/>
        <c:noMultiLvlLbl val="1"/>
      </c:catAx>
      <c:valAx>
        <c:axId val="214897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025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2.6</c:v>
                </c:pt>
                <c:pt idx="2">
                  <c:v>31.1</c:v>
                </c:pt>
                <c:pt idx="3">
                  <c:v>32.1</c:v>
                </c:pt>
                <c:pt idx="4">
                  <c:v>35.299999999999997</c:v>
                </c:pt>
              </c:numCache>
            </c:numRef>
          </c:val>
        </c:ser>
        <c:dLbls>
          <c:showLegendKey val="0"/>
          <c:showVal val="0"/>
          <c:showCatName val="0"/>
          <c:showSerName val="0"/>
          <c:showPercent val="0"/>
          <c:showBubbleSize val="0"/>
        </c:dLbls>
        <c:gapWidth val="180"/>
        <c:overlap val="-90"/>
        <c:axId val="216387232"/>
        <c:axId val="2165117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6387232"/>
        <c:axId val="216511784"/>
      </c:lineChart>
      <c:catAx>
        <c:axId val="216387232"/>
        <c:scaling>
          <c:orientation val="minMax"/>
        </c:scaling>
        <c:delete val="0"/>
        <c:axPos val="b"/>
        <c:numFmt formatCode="ge" sourceLinked="1"/>
        <c:majorTickMark val="none"/>
        <c:minorTickMark val="none"/>
        <c:tickLblPos val="none"/>
        <c:crossAx val="216511784"/>
        <c:crosses val="autoZero"/>
        <c:auto val="0"/>
        <c:lblAlgn val="ctr"/>
        <c:lblOffset val="100"/>
        <c:noMultiLvlLbl val="1"/>
      </c:catAx>
      <c:valAx>
        <c:axId val="21651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52.9</c:v>
                </c:pt>
                <c:pt idx="1">
                  <c:v>52.8</c:v>
                </c:pt>
                <c:pt idx="2">
                  <c:v>47.7</c:v>
                </c:pt>
                <c:pt idx="3">
                  <c:v>46.1</c:v>
                </c:pt>
                <c:pt idx="4">
                  <c:v>45.8</c:v>
                </c:pt>
              </c:numCache>
            </c:numRef>
          </c:val>
        </c:ser>
        <c:dLbls>
          <c:showLegendKey val="0"/>
          <c:showVal val="0"/>
          <c:showCatName val="0"/>
          <c:showSerName val="0"/>
          <c:showPercent val="0"/>
          <c:showBubbleSize val="0"/>
        </c:dLbls>
        <c:gapWidth val="180"/>
        <c:overlap val="-90"/>
        <c:axId val="216512568"/>
        <c:axId val="216512960"/>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6512568"/>
        <c:axId val="216512960"/>
      </c:lineChart>
      <c:catAx>
        <c:axId val="216512568"/>
        <c:scaling>
          <c:orientation val="minMax"/>
        </c:scaling>
        <c:delete val="0"/>
        <c:axPos val="b"/>
        <c:numFmt formatCode="ge" sourceLinked="1"/>
        <c:majorTickMark val="none"/>
        <c:minorTickMark val="none"/>
        <c:tickLblPos val="none"/>
        <c:crossAx val="216512960"/>
        <c:crosses val="autoZero"/>
        <c:auto val="0"/>
        <c:lblAlgn val="ctr"/>
        <c:lblOffset val="100"/>
        <c:noMultiLvlLbl val="1"/>
      </c:catAx>
      <c:valAx>
        <c:axId val="21651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1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18.399999999999999</c:v>
                </c:pt>
                <c:pt idx="1">
                  <c:v>27.2</c:v>
                </c:pt>
                <c:pt idx="2">
                  <c:v>13.4</c:v>
                </c:pt>
                <c:pt idx="3">
                  <c:v>19.3</c:v>
                </c:pt>
                <c:pt idx="4">
                  <c:v>19</c:v>
                </c:pt>
              </c:numCache>
            </c:numRef>
          </c:val>
        </c:ser>
        <c:dLbls>
          <c:showLegendKey val="0"/>
          <c:showVal val="0"/>
          <c:showCatName val="0"/>
          <c:showSerName val="0"/>
          <c:showPercent val="0"/>
          <c:showBubbleSize val="0"/>
        </c:dLbls>
        <c:gapWidth val="180"/>
        <c:overlap val="-90"/>
        <c:axId val="216513744"/>
        <c:axId val="21651413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6513744"/>
        <c:axId val="216514136"/>
      </c:lineChart>
      <c:catAx>
        <c:axId val="216513744"/>
        <c:scaling>
          <c:orientation val="minMax"/>
        </c:scaling>
        <c:delete val="0"/>
        <c:axPos val="b"/>
        <c:numFmt formatCode="ge" sourceLinked="1"/>
        <c:majorTickMark val="none"/>
        <c:minorTickMark val="none"/>
        <c:tickLblPos val="none"/>
        <c:crossAx val="216514136"/>
        <c:crosses val="autoZero"/>
        <c:auto val="0"/>
        <c:lblAlgn val="ctr"/>
        <c:lblOffset val="100"/>
        <c:noMultiLvlLbl val="1"/>
      </c:catAx>
      <c:valAx>
        <c:axId val="216514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51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187.8</c:v>
                </c:pt>
                <c:pt idx="1">
                  <c:v>171.4</c:v>
                </c:pt>
                <c:pt idx="2">
                  <c:v>137.69999999999999</c:v>
                </c:pt>
                <c:pt idx="3">
                  <c:v>129.19999999999999</c:v>
                </c:pt>
                <c:pt idx="4">
                  <c:v>110.4</c:v>
                </c:pt>
              </c:numCache>
            </c:numRef>
          </c:val>
        </c:ser>
        <c:dLbls>
          <c:showLegendKey val="0"/>
          <c:showVal val="0"/>
          <c:showCatName val="0"/>
          <c:showSerName val="0"/>
          <c:showPercent val="0"/>
          <c:showBubbleSize val="0"/>
        </c:dLbls>
        <c:gapWidth val="180"/>
        <c:overlap val="-90"/>
        <c:axId val="216514920"/>
        <c:axId val="21651531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6514920"/>
        <c:axId val="216515312"/>
      </c:lineChart>
      <c:catAx>
        <c:axId val="216514920"/>
        <c:scaling>
          <c:orientation val="minMax"/>
        </c:scaling>
        <c:delete val="0"/>
        <c:axPos val="b"/>
        <c:numFmt formatCode="ge" sourceLinked="1"/>
        <c:majorTickMark val="none"/>
        <c:minorTickMark val="none"/>
        <c:tickLblPos val="none"/>
        <c:crossAx val="216515312"/>
        <c:crosses val="autoZero"/>
        <c:auto val="0"/>
        <c:lblAlgn val="ctr"/>
        <c:lblOffset val="100"/>
        <c:noMultiLvlLbl val="1"/>
      </c:catAx>
      <c:valAx>
        <c:axId val="216515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5149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52.2</c:v>
                </c:pt>
                <c:pt idx="1">
                  <c:v>53.9</c:v>
                </c:pt>
                <c:pt idx="2">
                  <c:v>54.4</c:v>
                </c:pt>
                <c:pt idx="3">
                  <c:v>57.2</c:v>
                </c:pt>
                <c:pt idx="4">
                  <c:v>57.5</c:v>
                </c:pt>
              </c:numCache>
            </c:numRef>
          </c:val>
        </c:ser>
        <c:dLbls>
          <c:showLegendKey val="0"/>
          <c:showVal val="0"/>
          <c:showCatName val="0"/>
          <c:showSerName val="0"/>
          <c:showPercent val="0"/>
          <c:showBubbleSize val="0"/>
        </c:dLbls>
        <c:gapWidth val="180"/>
        <c:overlap val="-90"/>
        <c:axId val="216691168"/>
        <c:axId val="21669156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6691168"/>
        <c:axId val="216691560"/>
      </c:lineChart>
      <c:catAx>
        <c:axId val="216691168"/>
        <c:scaling>
          <c:orientation val="minMax"/>
        </c:scaling>
        <c:delete val="0"/>
        <c:axPos val="b"/>
        <c:numFmt formatCode="ge" sourceLinked="1"/>
        <c:majorTickMark val="none"/>
        <c:minorTickMark val="none"/>
        <c:tickLblPos val="none"/>
        <c:crossAx val="216691560"/>
        <c:crosses val="autoZero"/>
        <c:auto val="0"/>
        <c:lblAlgn val="ctr"/>
        <c:lblOffset val="100"/>
        <c:noMultiLvlLbl val="1"/>
      </c:catAx>
      <c:valAx>
        <c:axId val="216691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91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2.6</c:v>
                </c:pt>
                <c:pt idx="2">
                  <c:v>31.1</c:v>
                </c:pt>
                <c:pt idx="3">
                  <c:v>32.1</c:v>
                </c:pt>
                <c:pt idx="4">
                  <c:v>35.299999999999997</c:v>
                </c:pt>
              </c:numCache>
            </c:numRef>
          </c:val>
        </c:ser>
        <c:dLbls>
          <c:showLegendKey val="0"/>
          <c:showVal val="0"/>
          <c:showCatName val="0"/>
          <c:showSerName val="0"/>
          <c:showPercent val="0"/>
          <c:showBubbleSize val="0"/>
        </c:dLbls>
        <c:gapWidth val="180"/>
        <c:overlap val="-90"/>
        <c:axId val="216692344"/>
        <c:axId val="21669273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6692344"/>
        <c:axId val="216692736"/>
      </c:lineChart>
      <c:catAx>
        <c:axId val="216692344"/>
        <c:scaling>
          <c:orientation val="minMax"/>
        </c:scaling>
        <c:delete val="0"/>
        <c:axPos val="b"/>
        <c:numFmt formatCode="ge" sourceLinked="1"/>
        <c:majorTickMark val="none"/>
        <c:minorTickMark val="none"/>
        <c:tickLblPos val="none"/>
        <c:crossAx val="216692736"/>
        <c:crosses val="autoZero"/>
        <c:auto val="0"/>
        <c:lblAlgn val="ctr"/>
        <c:lblOffset val="100"/>
        <c:noMultiLvlLbl val="1"/>
      </c:catAx>
      <c:valAx>
        <c:axId val="21669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92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693520"/>
        <c:axId val="21669391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693520"/>
        <c:axId val="216693912"/>
      </c:lineChart>
      <c:catAx>
        <c:axId val="216693520"/>
        <c:scaling>
          <c:orientation val="minMax"/>
        </c:scaling>
        <c:delete val="0"/>
        <c:axPos val="b"/>
        <c:numFmt formatCode="ge" sourceLinked="1"/>
        <c:majorTickMark val="none"/>
        <c:minorTickMark val="none"/>
        <c:tickLblPos val="none"/>
        <c:crossAx val="216693912"/>
        <c:crosses val="autoZero"/>
        <c:auto val="0"/>
        <c:lblAlgn val="ctr"/>
        <c:lblOffset val="100"/>
        <c:noMultiLvlLbl val="1"/>
      </c:catAx>
      <c:valAx>
        <c:axId val="216693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693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58200"/>
        <c:axId val="21685859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58200"/>
        <c:axId val="216858592"/>
      </c:lineChart>
      <c:catAx>
        <c:axId val="216858200"/>
        <c:scaling>
          <c:orientation val="minMax"/>
        </c:scaling>
        <c:delete val="0"/>
        <c:axPos val="b"/>
        <c:numFmt formatCode="ge" sourceLinked="1"/>
        <c:majorTickMark val="none"/>
        <c:minorTickMark val="none"/>
        <c:tickLblPos val="none"/>
        <c:crossAx val="216858592"/>
        <c:crosses val="autoZero"/>
        <c:auto val="0"/>
        <c:lblAlgn val="ctr"/>
        <c:lblOffset val="100"/>
        <c:noMultiLvlLbl val="1"/>
      </c:catAx>
      <c:valAx>
        <c:axId val="216858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58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59376"/>
        <c:axId val="21685976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59376"/>
        <c:axId val="216859768"/>
      </c:lineChart>
      <c:catAx>
        <c:axId val="216859376"/>
        <c:scaling>
          <c:orientation val="minMax"/>
        </c:scaling>
        <c:delete val="0"/>
        <c:axPos val="b"/>
        <c:numFmt formatCode="ge" sourceLinked="1"/>
        <c:majorTickMark val="none"/>
        <c:minorTickMark val="none"/>
        <c:tickLblPos val="none"/>
        <c:crossAx val="216859768"/>
        <c:crosses val="autoZero"/>
        <c:auto val="0"/>
        <c:lblAlgn val="ctr"/>
        <c:lblOffset val="100"/>
        <c:noMultiLvlLbl val="1"/>
      </c:catAx>
      <c:valAx>
        <c:axId val="21685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59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60944"/>
        <c:axId val="21686133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60944"/>
        <c:axId val="216861336"/>
      </c:lineChart>
      <c:catAx>
        <c:axId val="216860944"/>
        <c:scaling>
          <c:orientation val="minMax"/>
        </c:scaling>
        <c:delete val="0"/>
        <c:axPos val="b"/>
        <c:numFmt formatCode="ge" sourceLinked="1"/>
        <c:majorTickMark val="none"/>
        <c:minorTickMark val="none"/>
        <c:tickLblPos val="none"/>
        <c:crossAx val="216861336"/>
        <c:crosses val="autoZero"/>
        <c:auto val="0"/>
        <c:lblAlgn val="ctr"/>
        <c:lblOffset val="100"/>
        <c:noMultiLvlLbl val="1"/>
      </c:catAx>
      <c:valAx>
        <c:axId val="216861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6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120</c:v>
                </c:pt>
                <c:pt idx="1">
                  <c:v>116.7</c:v>
                </c:pt>
                <c:pt idx="2">
                  <c:v>144.19999999999999</c:v>
                </c:pt>
                <c:pt idx="3">
                  <c:v>132.9</c:v>
                </c:pt>
                <c:pt idx="4">
                  <c:v>124.2</c:v>
                </c:pt>
              </c:numCache>
            </c:numRef>
          </c:val>
        </c:ser>
        <c:dLbls>
          <c:showLegendKey val="0"/>
          <c:showVal val="0"/>
          <c:showCatName val="0"/>
          <c:showSerName val="0"/>
          <c:showPercent val="0"/>
          <c:showBubbleSize val="0"/>
        </c:dLbls>
        <c:gapWidth val="180"/>
        <c:overlap val="-90"/>
        <c:axId val="216212440"/>
        <c:axId val="216214872"/>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212440"/>
        <c:axId val="216214872"/>
      </c:lineChart>
      <c:catAx>
        <c:axId val="216212440"/>
        <c:scaling>
          <c:orientation val="minMax"/>
        </c:scaling>
        <c:delete val="0"/>
        <c:axPos val="b"/>
        <c:numFmt formatCode="ge" sourceLinked="1"/>
        <c:majorTickMark val="none"/>
        <c:minorTickMark val="none"/>
        <c:tickLblPos val="none"/>
        <c:crossAx val="216214872"/>
        <c:crosses val="autoZero"/>
        <c:auto val="0"/>
        <c:lblAlgn val="ctr"/>
        <c:lblOffset val="100"/>
        <c:noMultiLvlLbl val="1"/>
      </c:catAx>
      <c:valAx>
        <c:axId val="216214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212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6861728"/>
        <c:axId val="34951178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861728"/>
        <c:axId val="349511784"/>
      </c:lineChart>
      <c:catAx>
        <c:axId val="216861728"/>
        <c:scaling>
          <c:orientation val="minMax"/>
        </c:scaling>
        <c:delete val="0"/>
        <c:axPos val="b"/>
        <c:numFmt formatCode="ge" sourceLinked="1"/>
        <c:majorTickMark val="none"/>
        <c:minorTickMark val="none"/>
        <c:tickLblPos val="none"/>
        <c:crossAx val="349511784"/>
        <c:crosses val="autoZero"/>
        <c:auto val="0"/>
        <c:lblAlgn val="ctr"/>
        <c:lblOffset val="100"/>
        <c:noMultiLvlLbl val="1"/>
      </c:catAx>
      <c:valAx>
        <c:axId val="349511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86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2568"/>
        <c:axId val="34951296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2568"/>
        <c:axId val="349512960"/>
      </c:lineChart>
      <c:catAx>
        <c:axId val="349512568"/>
        <c:scaling>
          <c:orientation val="minMax"/>
        </c:scaling>
        <c:delete val="0"/>
        <c:axPos val="b"/>
        <c:numFmt formatCode="ge" sourceLinked="1"/>
        <c:majorTickMark val="none"/>
        <c:minorTickMark val="none"/>
        <c:tickLblPos val="none"/>
        <c:crossAx val="349512960"/>
        <c:crosses val="autoZero"/>
        <c:auto val="0"/>
        <c:lblAlgn val="ctr"/>
        <c:lblOffset val="100"/>
        <c:noMultiLvlLbl val="1"/>
      </c:catAx>
      <c:valAx>
        <c:axId val="349512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2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3744"/>
        <c:axId val="349514136"/>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3744"/>
        <c:axId val="349514136"/>
      </c:lineChart>
      <c:catAx>
        <c:axId val="349513744"/>
        <c:scaling>
          <c:orientation val="minMax"/>
        </c:scaling>
        <c:delete val="0"/>
        <c:axPos val="b"/>
        <c:numFmt formatCode="ge" sourceLinked="1"/>
        <c:majorTickMark val="none"/>
        <c:minorTickMark val="none"/>
        <c:tickLblPos val="none"/>
        <c:crossAx val="349514136"/>
        <c:crosses val="autoZero"/>
        <c:auto val="0"/>
        <c:lblAlgn val="ctr"/>
        <c:lblOffset val="100"/>
        <c:noMultiLvlLbl val="1"/>
      </c:catAx>
      <c:valAx>
        <c:axId val="349514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3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514920"/>
        <c:axId val="349515312"/>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514920"/>
        <c:axId val="349515312"/>
      </c:lineChart>
      <c:catAx>
        <c:axId val="349514920"/>
        <c:scaling>
          <c:orientation val="minMax"/>
        </c:scaling>
        <c:delete val="0"/>
        <c:axPos val="b"/>
        <c:numFmt formatCode="ge" sourceLinked="1"/>
        <c:majorTickMark val="none"/>
        <c:minorTickMark val="none"/>
        <c:tickLblPos val="none"/>
        <c:crossAx val="349515312"/>
        <c:crosses val="autoZero"/>
        <c:auto val="0"/>
        <c:lblAlgn val="ctr"/>
        <c:lblOffset val="100"/>
        <c:noMultiLvlLbl val="1"/>
      </c:catAx>
      <c:valAx>
        <c:axId val="349515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514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98184"/>
        <c:axId val="349698576"/>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98184"/>
        <c:axId val="349698576"/>
      </c:lineChart>
      <c:catAx>
        <c:axId val="349698184"/>
        <c:scaling>
          <c:orientation val="minMax"/>
        </c:scaling>
        <c:delete val="0"/>
        <c:axPos val="b"/>
        <c:numFmt formatCode="ge" sourceLinked="1"/>
        <c:majorTickMark val="none"/>
        <c:minorTickMark val="none"/>
        <c:tickLblPos val="none"/>
        <c:crossAx val="349698576"/>
        <c:crosses val="autoZero"/>
        <c:auto val="0"/>
        <c:lblAlgn val="ctr"/>
        <c:lblOffset val="100"/>
        <c:noMultiLvlLbl val="1"/>
      </c:catAx>
      <c:valAx>
        <c:axId val="34969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81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699360"/>
        <c:axId val="34969975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699360"/>
        <c:axId val="349699752"/>
      </c:lineChart>
      <c:catAx>
        <c:axId val="349699360"/>
        <c:scaling>
          <c:orientation val="minMax"/>
        </c:scaling>
        <c:delete val="0"/>
        <c:axPos val="b"/>
        <c:numFmt formatCode="ge" sourceLinked="1"/>
        <c:majorTickMark val="none"/>
        <c:minorTickMark val="none"/>
        <c:tickLblPos val="none"/>
        <c:crossAx val="349699752"/>
        <c:crosses val="autoZero"/>
        <c:auto val="0"/>
        <c:lblAlgn val="ctr"/>
        <c:lblOffset val="100"/>
        <c:noMultiLvlLbl val="1"/>
      </c:catAx>
      <c:valAx>
        <c:axId val="349699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99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700536"/>
        <c:axId val="34970092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700536"/>
        <c:axId val="349700928"/>
      </c:lineChart>
      <c:catAx>
        <c:axId val="349700536"/>
        <c:scaling>
          <c:orientation val="minMax"/>
        </c:scaling>
        <c:delete val="0"/>
        <c:axPos val="b"/>
        <c:numFmt formatCode="ge" sourceLinked="1"/>
        <c:majorTickMark val="none"/>
        <c:minorTickMark val="none"/>
        <c:tickLblPos val="none"/>
        <c:crossAx val="349700928"/>
        <c:crosses val="autoZero"/>
        <c:auto val="0"/>
        <c:lblAlgn val="ctr"/>
        <c:lblOffset val="100"/>
        <c:noMultiLvlLbl val="1"/>
      </c:catAx>
      <c:valAx>
        <c:axId val="349700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700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20696"/>
        <c:axId val="34992108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20696"/>
        <c:axId val="349921088"/>
      </c:lineChart>
      <c:catAx>
        <c:axId val="349920696"/>
        <c:scaling>
          <c:orientation val="minMax"/>
        </c:scaling>
        <c:delete val="0"/>
        <c:axPos val="b"/>
        <c:numFmt formatCode="ge" sourceLinked="1"/>
        <c:majorTickMark val="none"/>
        <c:minorTickMark val="none"/>
        <c:tickLblPos val="none"/>
        <c:crossAx val="349921088"/>
        <c:crosses val="autoZero"/>
        <c:auto val="0"/>
        <c:lblAlgn val="ctr"/>
        <c:lblOffset val="100"/>
        <c:noMultiLvlLbl val="1"/>
      </c:catAx>
      <c:valAx>
        <c:axId val="34992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0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21872"/>
        <c:axId val="34992226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21872"/>
        <c:axId val="349922264"/>
      </c:lineChart>
      <c:catAx>
        <c:axId val="349921872"/>
        <c:scaling>
          <c:orientation val="minMax"/>
        </c:scaling>
        <c:delete val="0"/>
        <c:axPos val="b"/>
        <c:numFmt formatCode="ge" sourceLinked="1"/>
        <c:majorTickMark val="none"/>
        <c:minorTickMark val="none"/>
        <c:tickLblPos val="none"/>
        <c:crossAx val="349922264"/>
        <c:crosses val="autoZero"/>
        <c:auto val="0"/>
        <c:lblAlgn val="ctr"/>
        <c:lblOffset val="100"/>
        <c:noMultiLvlLbl val="1"/>
      </c:catAx>
      <c:valAx>
        <c:axId val="349922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23048"/>
        <c:axId val="3499234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23048"/>
        <c:axId val="349923440"/>
      </c:lineChart>
      <c:catAx>
        <c:axId val="349923048"/>
        <c:scaling>
          <c:orientation val="minMax"/>
        </c:scaling>
        <c:delete val="0"/>
        <c:axPos val="b"/>
        <c:numFmt formatCode="ge" sourceLinked="1"/>
        <c:majorTickMark val="none"/>
        <c:minorTickMark val="none"/>
        <c:tickLblPos val="none"/>
        <c:crossAx val="349923440"/>
        <c:crosses val="autoZero"/>
        <c:auto val="0"/>
        <c:lblAlgn val="ctr"/>
        <c:lblOffset val="100"/>
        <c:noMultiLvlLbl val="1"/>
      </c:catAx>
      <c:valAx>
        <c:axId val="34992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3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537.29999999999995</c:v>
                </c:pt>
                <c:pt idx="1">
                  <c:v>4124.6000000000004</c:v>
                </c:pt>
                <c:pt idx="2">
                  <c:v>677.3</c:v>
                </c:pt>
                <c:pt idx="3">
                  <c:v>610</c:v>
                </c:pt>
                <c:pt idx="4">
                  <c:v>850.3</c:v>
                </c:pt>
              </c:numCache>
            </c:numRef>
          </c:val>
        </c:ser>
        <c:dLbls>
          <c:showLegendKey val="0"/>
          <c:showVal val="0"/>
          <c:showCatName val="0"/>
          <c:showSerName val="0"/>
          <c:showPercent val="0"/>
          <c:showBubbleSize val="0"/>
        </c:dLbls>
        <c:gapWidth val="180"/>
        <c:overlap val="-90"/>
        <c:axId val="216326024"/>
        <c:axId val="21623326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326024"/>
        <c:axId val="216233264"/>
      </c:lineChart>
      <c:catAx>
        <c:axId val="216326024"/>
        <c:scaling>
          <c:orientation val="minMax"/>
        </c:scaling>
        <c:delete val="0"/>
        <c:axPos val="b"/>
        <c:numFmt formatCode="ge" sourceLinked="1"/>
        <c:majorTickMark val="none"/>
        <c:minorTickMark val="none"/>
        <c:tickLblPos val="none"/>
        <c:crossAx val="216233264"/>
        <c:crosses val="autoZero"/>
        <c:auto val="0"/>
        <c:lblAlgn val="ctr"/>
        <c:lblOffset val="100"/>
        <c:noMultiLvlLbl val="1"/>
      </c:catAx>
      <c:valAx>
        <c:axId val="21623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26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24224"/>
        <c:axId val="350125696"/>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24224"/>
        <c:axId val="350125696"/>
      </c:lineChart>
      <c:catAx>
        <c:axId val="349924224"/>
        <c:scaling>
          <c:orientation val="minMax"/>
        </c:scaling>
        <c:delete val="0"/>
        <c:axPos val="b"/>
        <c:numFmt formatCode="ge" sourceLinked="1"/>
        <c:majorTickMark val="none"/>
        <c:minorTickMark val="none"/>
        <c:tickLblPos val="none"/>
        <c:crossAx val="350125696"/>
        <c:crosses val="autoZero"/>
        <c:auto val="0"/>
        <c:lblAlgn val="ctr"/>
        <c:lblOffset val="100"/>
        <c:noMultiLvlLbl val="1"/>
      </c:catAx>
      <c:valAx>
        <c:axId val="350125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24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6267.6</c:v>
                </c:pt>
                <c:pt idx="1">
                  <c:v>6457.6</c:v>
                </c:pt>
                <c:pt idx="2">
                  <c:v>6564.9</c:v>
                </c:pt>
                <c:pt idx="3">
                  <c:v>6961</c:v>
                </c:pt>
                <c:pt idx="4">
                  <c:v>7904.4</c:v>
                </c:pt>
              </c:numCache>
            </c:numRef>
          </c:val>
        </c:ser>
        <c:dLbls>
          <c:showLegendKey val="0"/>
          <c:showVal val="0"/>
          <c:showCatName val="0"/>
          <c:showSerName val="0"/>
          <c:showPercent val="0"/>
          <c:showBubbleSize val="0"/>
        </c:dLbls>
        <c:gapWidth val="180"/>
        <c:overlap val="-90"/>
        <c:axId val="215345800"/>
        <c:axId val="21629861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5345800"/>
        <c:axId val="216298616"/>
      </c:lineChart>
      <c:catAx>
        <c:axId val="215345800"/>
        <c:scaling>
          <c:orientation val="minMax"/>
        </c:scaling>
        <c:delete val="0"/>
        <c:axPos val="b"/>
        <c:numFmt formatCode="ge" sourceLinked="1"/>
        <c:majorTickMark val="none"/>
        <c:minorTickMark val="none"/>
        <c:tickLblPos val="none"/>
        <c:crossAx val="216298616"/>
        <c:crosses val="autoZero"/>
        <c:auto val="0"/>
        <c:lblAlgn val="ctr"/>
        <c:lblOffset val="100"/>
        <c:noMultiLvlLbl val="1"/>
      </c:catAx>
      <c:valAx>
        <c:axId val="216298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345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883166</c:v>
                </c:pt>
                <c:pt idx="1">
                  <c:v>845520</c:v>
                </c:pt>
                <c:pt idx="2">
                  <c:v>1280073</c:v>
                </c:pt>
                <c:pt idx="3">
                  <c:v>1469578</c:v>
                </c:pt>
                <c:pt idx="4">
                  <c:v>1337220</c:v>
                </c:pt>
              </c:numCache>
            </c:numRef>
          </c:val>
        </c:ser>
        <c:dLbls>
          <c:showLegendKey val="0"/>
          <c:showVal val="0"/>
          <c:showCatName val="0"/>
          <c:showSerName val="0"/>
          <c:showPercent val="0"/>
          <c:showBubbleSize val="0"/>
        </c:dLbls>
        <c:gapWidth val="180"/>
        <c:overlap val="-90"/>
        <c:axId val="216407688"/>
        <c:axId val="21644598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6407688"/>
        <c:axId val="216445984"/>
      </c:lineChart>
      <c:catAx>
        <c:axId val="216407688"/>
        <c:scaling>
          <c:orientation val="minMax"/>
        </c:scaling>
        <c:delete val="0"/>
        <c:axPos val="b"/>
        <c:numFmt formatCode="ge" sourceLinked="1"/>
        <c:majorTickMark val="none"/>
        <c:minorTickMark val="none"/>
        <c:tickLblPos val="none"/>
        <c:crossAx val="216445984"/>
        <c:crosses val="autoZero"/>
        <c:auto val="0"/>
        <c:lblAlgn val="ctr"/>
        <c:lblOffset val="100"/>
        <c:noMultiLvlLbl val="1"/>
      </c:catAx>
      <c:valAx>
        <c:axId val="21644598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407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52.9</c:v>
                </c:pt>
                <c:pt idx="1">
                  <c:v>52.8</c:v>
                </c:pt>
                <c:pt idx="2">
                  <c:v>47.7</c:v>
                </c:pt>
                <c:pt idx="3">
                  <c:v>46.1</c:v>
                </c:pt>
                <c:pt idx="4">
                  <c:v>45.8</c:v>
                </c:pt>
              </c:numCache>
            </c:numRef>
          </c:val>
        </c:ser>
        <c:dLbls>
          <c:showLegendKey val="0"/>
          <c:showVal val="0"/>
          <c:showCatName val="0"/>
          <c:showSerName val="0"/>
          <c:showPercent val="0"/>
          <c:showBubbleSize val="0"/>
        </c:dLbls>
        <c:gapWidth val="180"/>
        <c:overlap val="-90"/>
        <c:axId val="216384488"/>
        <c:axId val="216384880"/>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6384488"/>
        <c:axId val="216384880"/>
      </c:lineChart>
      <c:catAx>
        <c:axId val="216384488"/>
        <c:scaling>
          <c:orientation val="minMax"/>
        </c:scaling>
        <c:delete val="0"/>
        <c:axPos val="b"/>
        <c:numFmt formatCode="ge" sourceLinked="1"/>
        <c:majorTickMark val="none"/>
        <c:minorTickMark val="none"/>
        <c:tickLblPos val="none"/>
        <c:crossAx val="216384880"/>
        <c:crosses val="autoZero"/>
        <c:auto val="0"/>
        <c:lblAlgn val="ctr"/>
        <c:lblOffset val="100"/>
        <c:noMultiLvlLbl val="1"/>
      </c:catAx>
      <c:valAx>
        <c:axId val="216384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384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18.399999999999999</c:v>
                </c:pt>
                <c:pt idx="1">
                  <c:v>27.2</c:v>
                </c:pt>
                <c:pt idx="2">
                  <c:v>13.4</c:v>
                </c:pt>
                <c:pt idx="3">
                  <c:v>19.3</c:v>
                </c:pt>
                <c:pt idx="4">
                  <c:v>19</c:v>
                </c:pt>
              </c:numCache>
            </c:numRef>
          </c:val>
        </c:ser>
        <c:dLbls>
          <c:showLegendKey val="0"/>
          <c:showVal val="0"/>
          <c:showCatName val="0"/>
          <c:showSerName val="0"/>
          <c:showPercent val="0"/>
          <c:showBubbleSize val="0"/>
        </c:dLbls>
        <c:gapWidth val="180"/>
        <c:overlap val="-90"/>
        <c:axId val="214553968"/>
        <c:axId val="21455357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4553968"/>
        <c:axId val="214553576"/>
      </c:lineChart>
      <c:catAx>
        <c:axId val="214553968"/>
        <c:scaling>
          <c:orientation val="minMax"/>
        </c:scaling>
        <c:delete val="0"/>
        <c:axPos val="b"/>
        <c:numFmt formatCode="ge" sourceLinked="1"/>
        <c:majorTickMark val="none"/>
        <c:minorTickMark val="none"/>
        <c:tickLblPos val="none"/>
        <c:crossAx val="214553576"/>
        <c:crosses val="autoZero"/>
        <c:auto val="0"/>
        <c:lblAlgn val="ctr"/>
        <c:lblOffset val="100"/>
        <c:noMultiLvlLbl val="1"/>
      </c:catAx>
      <c:valAx>
        <c:axId val="214553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55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187.8</c:v>
                </c:pt>
                <c:pt idx="1">
                  <c:v>171.4</c:v>
                </c:pt>
                <c:pt idx="2">
                  <c:v>137.69999999999999</c:v>
                </c:pt>
                <c:pt idx="3">
                  <c:v>129.19999999999999</c:v>
                </c:pt>
                <c:pt idx="4">
                  <c:v>110.4</c:v>
                </c:pt>
              </c:numCache>
            </c:numRef>
          </c:val>
        </c:ser>
        <c:dLbls>
          <c:showLegendKey val="0"/>
          <c:showVal val="0"/>
          <c:showCatName val="0"/>
          <c:showSerName val="0"/>
          <c:showPercent val="0"/>
          <c:showBubbleSize val="0"/>
        </c:dLbls>
        <c:gapWidth val="180"/>
        <c:overlap val="-90"/>
        <c:axId val="214552792"/>
        <c:axId val="21638566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4552792"/>
        <c:axId val="216385664"/>
      </c:lineChart>
      <c:catAx>
        <c:axId val="214552792"/>
        <c:scaling>
          <c:orientation val="minMax"/>
        </c:scaling>
        <c:delete val="0"/>
        <c:axPos val="b"/>
        <c:numFmt formatCode="ge" sourceLinked="1"/>
        <c:majorTickMark val="none"/>
        <c:minorTickMark val="none"/>
        <c:tickLblPos val="none"/>
        <c:crossAx val="216385664"/>
        <c:crosses val="autoZero"/>
        <c:auto val="0"/>
        <c:lblAlgn val="ctr"/>
        <c:lblOffset val="100"/>
        <c:noMultiLvlLbl val="1"/>
      </c:catAx>
      <c:valAx>
        <c:axId val="216385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552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52.2</c:v>
                </c:pt>
                <c:pt idx="1">
                  <c:v>53.9</c:v>
                </c:pt>
                <c:pt idx="2">
                  <c:v>54.4</c:v>
                </c:pt>
                <c:pt idx="3">
                  <c:v>57.2</c:v>
                </c:pt>
                <c:pt idx="4">
                  <c:v>57.5</c:v>
                </c:pt>
              </c:numCache>
            </c:numRef>
          </c:val>
        </c:ser>
        <c:dLbls>
          <c:showLegendKey val="0"/>
          <c:showVal val="0"/>
          <c:showCatName val="0"/>
          <c:showSerName val="0"/>
          <c:showPercent val="0"/>
          <c:showBubbleSize val="0"/>
        </c:dLbls>
        <c:gapWidth val="180"/>
        <c:overlap val="-90"/>
        <c:axId val="216383704"/>
        <c:axId val="216386448"/>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6383704"/>
        <c:axId val="216386448"/>
      </c:lineChart>
      <c:catAx>
        <c:axId val="216383704"/>
        <c:scaling>
          <c:orientation val="minMax"/>
        </c:scaling>
        <c:delete val="0"/>
        <c:axPos val="b"/>
        <c:numFmt formatCode="ge" sourceLinked="1"/>
        <c:majorTickMark val="none"/>
        <c:minorTickMark val="none"/>
        <c:tickLblPos val="none"/>
        <c:crossAx val="216386448"/>
        <c:crosses val="autoZero"/>
        <c:auto val="0"/>
        <c:lblAlgn val="ctr"/>
        <c:lblOffset val="100"/>
        <c:noMultiLvlLbl val="1"/>
      </c:catAx>
      <c:valAx>
        <c:axId val="216386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63837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43395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5233"/>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5234"/>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5235"/>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5236"/>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5237"/>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5238"/>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5239"/>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5240"/>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5241"/>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5242"/>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5243"/>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5244"/>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5245"/>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5246"/>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5247"/>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5248"/>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5249"/>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5250"/>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5251"/>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5252"/>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5253"/>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5254"/>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5255"/>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5256"/>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5257"/>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5258"/>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5259"/>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5260"/>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5261"/>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5262"/>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5263"/>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5264"/>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5265"/>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5266"/>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5267"/>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5268"/>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5269"/>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5270"/>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5271"/>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5272"/>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5273"/>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5274"/>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5275"/>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5276"/>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5277"/>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愛媛県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76.099999999999994</v>
      </c>
      <c r="K3" s="124"/>
      <c r="L3" s="124"/>
      <c r="M3" s="124"/>
      <c r="N3" s="125">
        <f>データ!L6</f>
        <v>9</v>
      </c>
      <c r="O3" s="125"/>
      <c r="P3" s="125"/>
      <c r="Q3" s="126"/>
      <c r="R3" s="1"/>
      <c r="S3" s="127" t="s">
        <v>8</v>
      </c>
      <c r="T3" s="128"/>
      <c r="U3" s="128"/>
      <c r="V3" s="128"/>
      <c r="W3" s="128"/>
      <c r="X3" s="128"/>
      <c r="Y3" s="128"/>
      <c r="Z3" s="128"/>
      <c r="AA3" s="128"/>
      <c r="AB3" s="128"/>
      <c r="AC3" s="128"/>
      <c r="AD3" s="128"/>
      <c r="AE3" s="128"/>
      <c r="AF3" s="128"/>
      <c r="AG3" s="128"/>
      <c r="AH3" s="129"/>
      <c r="AI3" s="1"/>
      <c r="AJ3" s="1"/>
      <c r="AK3" s="113" t="s">
        <v>170</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201" t="s">
        <v>124</v>
      </c>
      <c r="C7" s="202"/>
      <c r="D7" s="202"/>
      <c r="E7" s="202"/>
      <c r="F7" s="142" t="s">
        <v>125</v>
      </c>
      <c r="G7" s="142"/>
      <c r="H7" s="142"/>
      <c r="I7" s="142"/>
      <c r="J7" s="143" t="str">
        <f>データ!S6</f>
        <v>無</v>
      </c>
      <c r="K7" s="143"/>
      <c r="L7" s="143"/>
      <c r="M7" s="143"/>
      <c r="N7" s="144" t="s">
        <v>127</v>
      </c>
      <c r="O7" s="144"/>
      <c r="P7" s="144"/>
      <c r="Q7" s="145"/>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6" t="s">
        <v>17</v>
      </c>
      <c r="C8" s="147"/>
      <c r="D8" s="147"/>
      <c r="E8" s="148"/>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49" t="str">
        <f>データ!U6</f>
        <v>-</v>
      </c>
      <c r="C9" s="150"/>
      <c r="D9" s="150"/>
      <c r="E9" s="151"/>
      <c r="F9" s="152"/>
      <c r="G9" s="152"/>
      <c r="H9" s="152"/>
      <c r="I9" s="152"/>
      <c r="J9" s="153"/>
      <c r="K9" s="153"/>
      <c r="L9" s="153"/>
      <c r="M9" s="153"/>
      <c r="N9" s="152"/>
      <c r="O9" s="152"/>
      <c r="P9" s="152"/>
      <c r="Q9" s="154"/>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3"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5">
        <f>データ!B10</f>
        <v>40544</v>
      </c>
      <c r="G11" s="156"/>
      <c r="H11" s="155">
        <f>データ!C10</f>
        <v>40909</v>
      </c>
      <c r="I11" s="156"/>
      <c r="J11" s="155">
        <f>データ!D10</f>
        <v>41275</v>
      </c>
      <c r="K11" s="156"/>
      <c r="L11" s="155">
        <f>データ!E10</f>
        <v>41640</v>
      </c>
      <c r="M11" s="156"/>
      <c r="N11" s="155">
        <f>データ!F10</f>
        <v>42005</v>
      </c>
      <c r="O11" s="157"/>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8">
        <f>データ!V6</f>
        <v>311163</v>
      </c>
      <c r="G12" s="159"/>
      <c r="H12" s="158">
        <f>データ!W6</f>
        <v>309719</v>
      </c>
      <c r="I12" s="159"/>
      <c r="J12" s="158">
        <f>データ!X6</f>
        <v>279897</v>
      </c>
      <c r="K12" s="159"/>
      <c r="L12" s="158">
        <f>データ!Y6</f>
        <v>270814</v>
      </c>
      <c r="M12" s="159"/>
      <c r="N12" s="138">
        <f>データ!Z6</f>
        <v>271866</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6" t="s">
        <v>22</v>
      </c>
      <c r="C13" s="147"/>
      <c r="D13" s="147"/>
      <c r="E13" s="148"/>
      <c r="F13" s="158" t="str">
        <f>データ!AA6</f>
        <v>-</v>
      </c>
      <c r="G13" s="159"/>
      <c r="H13" s="158" t="str">
        <f>データ!AB6</f>
        <v>-</v>
      </c>
      <c r="I13" s="159"/>
      <c r="J13" s="158" t="str">
        <f>データ!AC6</f>
        <v>-</v>
      </c>
      <c r="K13" s="159"/>
      <c r="L13" s="158" t="str">
        <f>データ!AD6</f>
        <v>-</v>
      </c>
      <c r="M13" s="159"/>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6" t="s">
        <v>23</v>
      </c>
      <c r="C14" s="147"/>
      <c r="D14" s="147"/>
      <c r="E14" s="148"/>
      <c r="F14" s="158" t="str">
        <f>データ!AF6</f>
        <v>-</v>
      </c>
      <c r="G14" s="159"/>
      <c r="H14" s="158" t="str">
        <f>データ!AG6</f>
        <v>-</v>
      </c>
      <c r="I14" s="159"/>
      <c r="J14" s="158" t="str">
        <f>データ!AH6</f>
        <v>-</v>
      </c>
      <c r="K14" s="159"/>
      <c r="L14" s="158" t="str">
        <f>データ!AI6</f>
        <v>-</v>
      </c>
      <c r="M14" s="159"/>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2" t="s">
        <v>24</v>
      </c>
      <c r="C15" s="163"/>
      <c r="D15" s="163"/>
      <c r="E15" s="164"/>
      <c r="F15" s="165" t="str">
        <f>データ!AK6</f>
        <v>-</v>
      </c>
      <c r="G15" s="165"/>
      <c r="H15" s="165" t="str">
        <f>データ!AL6</f>
        <v>-</v>
      </c>
      <c r="I15" s="165"/>
      <c r="J15" s="165" t="str">
        <f>データ!AM6</f>
        <v>-</v>
      </c>
      <c r="K15" s="165"/>
      <c r="L15" s="165" t="str">
        <f>データ!AN6</f>
        <v>-</v>
      </c>
      <c r="M15" s="165"/>
      <c r="N15" s="166" t="str">
        <f>データ!AO6</f>
        <v>-</v>
      </c>
      <c r="O15" s="167"/>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8" t="s">
        <v>25</v>
      </c>
      <c r="C16" s="169"/>
      <c r="D16" s="169"/>
      <c r="E16" s="170"/>
      <c r="F16" s="171">
        <f>データ!AP6</f>
        <v>311163</v>
      </c>
      <c r="G16" s="171"/>
      <c r="H16" s="171">
        <f>データ!AQ6</f>
        <v>309719</v>
      </c>
      <c r="I16" s="171"/>
      <c r="J16" s="171">
        <f>データ!AR6</f>
        <v>279897</v>
      </c>
      <c r="K16" s="171"/>
      <c r="L16" s="171">
        <f>データ!AS6</f>
        <v>270814</v>
      </c>
      <c r="M16" s="171"/>
      <c r="N16" s="160">
        <f>データ!AT6</f>
        <v>271866</v>
      </c>
      <c r="O16" s="161"/>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2"/>
      <c r="C18" s="173"/>
      <c r="D18" s="173"/>
      <c r="E18" s="173"/>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8" t="s">
        <v>28</v>
      </c>
      <c r="C19" s="169"/>
      <c r="D19" s="169"/>
      <c r="E19" s="170"/>
      <c r="F19" s="174">
        <f>データ!AU6</f>
        <v>1625887</v>
      </c>
      <c r="G19" s="174"/>
      <c r="H19" s="174"/>
      <c r="I19" s="174">
        <f>データ!AV6</f>
        <v>885578</v>
      </c>
      <c r="J19" s="174"/>
      <c r="K19" s="174"/>
      <c r="L19" s="174">
        <f>データ!AW6</f>
        <v>2511465</v>
      </c>
      <c r="M19" s="174"/>
      <c r="N19" s="174"/>
      <c r="O19" s="175"/>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6" t="s">
        <v>32</v>
      </c>
      <c r="AL39" s="177"/>
      <c r="AM39" s="177"/>
      <c r="AN39" s="177"/>
      <c r="AO39" s="177"/>
      <c r="AP39" s="177"/>
      <c r="AQ39" s="178"/>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169</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79"/>
      <c r="C42" s="180"/>
      <c r="D42" s="180"/>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6" t="s">
        <v>34</v>
      </c>
      <c r="AL97" s="177"/>
      <c r="AM97" s="177"/>
      <c r="AN97" s="177"/>
      <c r="AO97" s="177"/>
      <c r="AP97" s="177"/>
      <c r="AQ97" s="178"/>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1"/>
      <c r="AL98" s="182"/>
      <c r="AM98" s="182"/>
      <c r="AN98" s="182"/>
      <c r="AO98" s="182"/>
      <c r="AP98" s="182"/>
      <c r="AQ98" s="183"/>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4" t="s">
        <v>171</v>
      </c>
      <c r="AL99" s="185"/>
      <c r="AM99" s="185"/>
      <c r="AN99" s="185"/>
      <c r="AO99" s="185"/>
      <c r="AP99" s="185"/>
      <c r="AQ99" s="186"/>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4"/>
      <c r="AL100" s="185"/>
      <c r="AM100" s="185"/>
      <c r="AN100" s="185"/>
      <c r="AO100" s="185"/>
      <c r="AP100" s="185"/>
      <c r="AQ100" s="186"/>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4"/>
      <c r="AL101" s="185"/>
      <c r="AM101" s="185"/>
      <c r="AN101" s="185"/>
      <c r="AO101" s="185"/>
      <c r="AP101" s="185"/>
      <c r="AQ101" s="186"/>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4"/>
      <c r="AL102" s="185"/>
      <c r="AM102" s="185"/>
      <c r="AN102" s="185"/>
      <c r="AO102" s="185"/>
      <c r="AP102" s="185"/>
      <c r="AQ102" s="186"/>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4"/>
      <c r="AL103" s="185"/>
      <c r="AM103" s="185"/>
      <c r="AN103" s="185"/>
      <c r="AO103" s="185"/>
      <c r="AP103" s="185"/>
      <c r="AQ103" s="186"/>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4"/>
      <c r="AL104" s="185"/>
      <c r="AM104" s="185"/>
      <c r="AN104" s="185"/>
      <c r="AO104" s="185"/>
      <c r="AP104" s="185"/>
      <c r="AQ104" s="186"/>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4"/>
      <c r="AL105" s="185"/>
      <c r="AM105" s="185"/>
      <c r="AN105" s="185"/>
      <c r="AO105" s="185"/>
      <c r="AP105" s="185"/>
      <c r="AQ105" s="186"/>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4"/>
      <c r="AL106" s="185"/>
      <c r="AM106" s="185"/>
      <c r="AN106" s="185"/>
      <c r="AO106" s="185"/>
      <c r="AP106" s="185"/>
      <c r="AQ106" s="186"/>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4"/>
      <c r="AL107" s="185"/>
      <c r="AM107" s="185"/>
      <c r="AN107" s="185"/>
      <c r="AO107" s="185"/>
      <c r="AP107" s="185"/>
      <c r="AQ107" s="186"/>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4"/>
      <c r="AL108" s="185"/>
      <c r="AM108" s="185"/>
      <c r="AN108" s="185"/>
      <c r="AO108" s="185"/>
      <c r="AP108" s="185"/>
      <c r="AQ108" s="186"/>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4"/>
      <c r="AL109" s="185"/>
      <c r="AM109" s="185"/>
      <c r="AN109" s="185"/>
      <c r="AO109" s="185"/>
      <c r="AP109" s="185"/>
      <c r="AQ109" s="186"/>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4"/>
      <c r="AL110" s="185"/>
      <c r="AM110" s="185"/>
      <c r="AN110" s="185"/>
      <c r="AO110" s="185"/>
      <c r="AP110" s="185"/>
      <c r="AQ110" s="186"/>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4"/>
      <c r="AL111" s="185"/>
      <c r="AM111" s="185"/>
      <c r="AN111" s="185"/>
      <c r="AO111" s="185"/>
      <c r="AP111" s="185"/>
      <c r="AQ111" s="186"/>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4"/>
      <c r="AL112" s="185"/>
      <c r="AM112" s="185"/>
      <c r="AN112" s="185"/>
      <c r="AO112" s="185"/>
      <c r="AP112" s="185"/>
      <c r="AQ112" s="186"/>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4"/>
      <c r="AL113" s="185"/>
      <c r="AM113" s="185"/>
      <c r="AN113" s="185"/>
      <c r="AO113" s="185"/>
      <c r="AP113" s="185"/>
      <c r="AQ113" s="186"/>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4"/>
      <c r="AL114" s="185"/>
      <c r="AM114" s="185"/>
      <c r="AN114" s="185"/>
      <c r="AO114" s="185"/>
      <c r="AP114" s="185"/>
      <c r="AQ114" s="186"/>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4"/>
      <c r="AL115" s="185"/>
      <c r="AM115" s="185"/>
      <c r="AN115" s="185"/>
      <c r="AO115" s="185"/>
      <c r="AP115" s="185"/>
      <c r="AQ115" s="186"/>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4"/>
      <c r="AL116" s="185"/>
      <c r="AM116" s="185"/>
      <c r="AN116" s="185"/>
      <c r="AO116" s="185"/>
      <c r="AP116" s="185"/>
      <c r="AQ116" s="186"/>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7"/>
      <c r="AL117" s="188"/>
      <c r="AM117" s="188"/>
      <c r="AN117" s="188"/>
      <c r="AO117" s="188"/>
      <c r="AP117" s="188"/>
      <c r="AQ117" s="189"/>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66">
      <c r="A6" s="45" t="s">
        <v>113</v>
      </c>
      <c r="B6" s="63" t="str">
        <f>B7</f>
        <v>2015</v>
      </c>
      <c r="C6" s="63" t="str">
        <f t="shared" ref="C6:AW6" si="6">C7</f>
        <v>380008</v>
      </c>
      <c r="D6" s="63" t="str">
        <f t="shared" si="6"/>
        <v>46</v>
      </c>
      <c r="E6" s="63" t="str">
        <f t="shared" si="6"/>
        <v>04</v>
      </c>
      <c r="F6" s="63" t="str">
        <f t="shared" si="6"/>
        <v>0</v>
      </c>
      <c r="G6" s="63" t="str">
        <f t="shared" si="6"/>
        <v>000</v>
      </c>
      <c r="H6" s="63" t="str">
        <f t="shared" si="6"/>
        <v>愛媛県</v>
      </c>
      <c r="I6" s="63" t="str">
        <f t="shared" si="6"/>
        <v>法適用</v>
      </c>
      <c r="J6" s="63" t="str">
        <f t="shared" si="6"/>
        <v>電気事業</v>
      </c>
      <c r="K6" s="64">
        <f t="shared" si="6"/>
        <v>76.099999999999994</v>
      </c>
      <c r="L6" s="65">
        <f t="shared" si="6"/>
        <v>9</v>
      </c>
      <c r="M6" s="65" t="str">
        <f t="shared" si="6"/>
        <v>-</v>
      </c>
      <c r="N6" s="65" t="str">
        <f t="shared" si="6"/>
        <v>-</v>
      </c>
      <c r="O6" s="65" t="str">
        <f t="shared" si="6"/>
        <v>-</v>
      </c>
      <c r="P6" s="65" t="str">
        <f t="shared" si="6"/>
        <v>-</v>
      </c>
      <c r="Q6" s="66" t="str">
        <f>Q7</f>
        <v>平成37年3月31日　銅山川第一発電所ほか</v>
      </c>
      <c r="R6" s="67" t="str">
        <f t="shared" si="6"/>
        <v>平成33年11月30日　銅山川第一発電所（２号機）ほか</v>
      </c>
      <c r="S6" s="63" t="str">
        <f t="shared" si="6"/>
        <v>無</v>
      </c>
      <c r="T6" s="67" t="str">
        <f t="shared" si="6"/>
        <v>四国電力株式会社</v>
      </c>
      <c r="U6" s="64" t="str">
        <f t="shared" si="6"/>
        <v>-</v>
      </c>
      <c r="V6" s="65">
        <f>V7</f>
        <v>311163</v>
      </c>
      <c r="W6" s="65">
        <f t="shared" si="6"/>
        <v>309719</v>
      </c>
      <c r="X6" s="65">
        <f t="shared" si="6"/>
        <v>279897</v>
      </c>
      <c r="Y6" s="65">
        <f t="shared" si="6"/>
        <v>270814</v>
      </c>
      <c r="Z6" s="65">
        <f t="shared" si="6"/>
        <v>271866</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311163</v>
      </c>
      <c r="AQ6" s="65">
        <f t="shared" si="6"/>
        <v>309719</v>
      </c>
      <c r="AR6" s="65">
        <f t="shared" si="6"/>
        <v>279897</v>
      </c>
      <c r="AS6" s="65">
        <f t="shared" si="6"/>
        <v>270814</v>
      </c>
      <c r="AT6" s="65">
        <f t="shared" si="6"/>
        <v>271866</v>
      </c>
      <c r="AU6" s="65">
        <f t="shared" si="6"/>
        <v>1625887</v>
      </c>
      <c r="AV6" s="65">
        <f t="shared" si="6"/>
        <v>885578</v>
      </c>
      <c r="AW6" s="65">
        <f t="shared" si="6"/>
        <v>2511465</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66">
      <c r="A7" s="45"/>
      <c r="B7" s="73" t="s">
        <v>114</v>
      </c>
      <c r="C7" s="73" t="s">
        <v>115</v>
      </c>
      <c r="D7" s="73" t="s">
        <v>116</v>
      </c>
      <c r="E7" s="73" t="s">
        <v>117</v>
      </c>
      <c r="F7" s="73" t="s">
        <v>118</v>
      </c>
      <c r="G7" s="73" t="s">
        <v>119</v>
      </c>
      <c r="H7" s="73" t="s">
        <v>120</v>
      </c>
      <c r="I7" s="73" t="s">
        <v>121</v>
      </c>
      <c r="J7" s="73" t="s">
        <v>122</v>
      </c>
      <c r="K7" s="74">
        <v>76.099999999999994</v>
      </c>
      <c r="L7" s="75">
        <v>9</v>
      </c>
      <c r="M7" s="75" t="s">
        <v>123</v>
      </c>
      <c r="N7" s="76" t="s">
        <v>123</v>
      </c>
      <c r="O7" s="76" t="s">
        <v>123</v>
      </c>
      <c r="P7" s="76" t="s">
        <v>123</v>
      </c>
      <c r="Q7" s="77" t="s">
        <v>124</v>
      </c>
      <c r="R7" s="77" t="s">
        <v>125</v>
      </c>
      <c r="S7" s="78" t="s">
        <v>126</v>
      </c>
      <c r="T7" s="77" t="s">
        <v>127</v>
      </c>
      <c r="U7" s="74" t="s">
        <v>123</v>
      </c>
      <c r="V7" s="76">
        <v>311163</v>
      </c>
      <c r="W7" s="76">
        <v>309719</v>
      </c>
      <c r="X7" s="76">
        <v>279897</v>
      </c>
      <c r="Y7" s="76">
        <v>270814</v>
      </c>
      <c r="Z7" s="76">
        <v>271866</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311163</v>
      </c>
      <c r="AQ7" s="76">
        <v>309719</v>
      </c>
      <c r="AR7" s="76">
        <v>279897</v>
      </c>
      <c r="AS7" s="76">
        <v>270814</v>
      </c>
      <c r="AT7" s="76">
        <v>271866</v>
      </c>
      <c r="AU7" s="76">
        <v>1625887</v>
      </c>
      <c r="AV7" s="76">
        <v>885578</v>
      </c>
      <c r="AW7" s="76">
        <v>2511465</v>
      </c>
      <c r="AX7" s="79">
        <v>112.7</v>
      </c>
      <c r="AY7" s="79">
        <v>110.7</v>
      </c>
      <c r="AZ7" s="79">
        <v>135.69999999999999</v>
      </c>
      <c r="BA7" s="79">
        <v>127.7</v>
      </c>
      <c r="BB7" s="79">
        <v>122.8</v>
      </c>
      <c r="BC7" s="79">
        <v>108.4</v>
      </c>
      <c r="BD7" s="79">
        <v>110.1</v>
      </c>
      <c r="BE7" s="79">
        <v>119.7</v>
      </c>
      <c r="BF7" s="79">
        <v>125.7</v>
      </c>
      <c r="BG7" s="79">
        <v>129.69999999999999</v>
      </c>
      <c r="BH7" s="79">
        <v>100</v>
      </c>
      <c r="BI7" s="79">
        <v>120</v>
      </c>
      <c r="BJ7" s="79">
        <v>116.7</v>
      </c>
      <c r="BK7" s="79">
        <v>144.19999999999999</v>
      </c>
      <c r="BL7" s="79">
        <v>132.9</v>
      </c>
      <c r="BM7" s="79">
        <v>124.2</v>
      </c>
      <c r="BN7" s="79">
        <v>112.4</v>
      </c>
      <c r="BO7" s="79">
        <v>112.7</v>
      </c>
      <c r="BP7" s="79">
        <v>121.8</v>
      </c>
      <c r="BQ7" s="79">
        <v>124.8</v>
      </c>
      <c r="BR7" s="79">
        <v>130.4</v>
      </c>
      <c r="BS7" s="79">
        <v>100</v>
      </c>
      <c r="BT7" s="79">
        <v>537.29999999999995</v>
      </c>
      <c r="BU7" s="79">
        <v>4124.6000000000004</v>
      </c>
      <c r="BV7" s="79">
        <v>677.3</v>
      </c>
      <c r="BW7" s="79">
        <v>610</v>
      </c>
      <c r="BX7" s="79">
        <v>850.3</v>
      </c>
      <c r="BY7" s="79">
        <v>1465.9</v>
      </c>
      <c r="BZ7" s="79">
        <v>1317.9</v>
      </c>
      <c r="CA7" s="79">
        <v>992.4</v>
      </c>
      <c r="CB7" s="79">
        <v>632.6</v>
      </c>
      <c r="CC7" s="79">
        <v>712.7</v>
      </c>
      <c r="CD7" s="79">
        <v>100</v>
      </c>
      <c r="CE7" s="79">
        <v>6267.6</v>
      </c>
      <c r="CF7" s="79">
        <v>6457.6</v>
      </c>
      <c r="CG7" s="79">
        <v>6564.9</v>
      </c>
      <c r="CH7" s="79">
        <v>6961</v>
      </c>
      <c r="CI7" s="79">
        <v>7904.4</v>
      </c>
      <c r="CJ7" s="79">
        <v>7540.4</v>
      </c>
      <c r="CK7" s="79">
        <v>7970</v>
      </c>
      <c r="CL7" s="79">
        <v>7914.4</v>
      </c>
      <c r="CM7" s="79">
        <v>7493.6</v>
      </c>
      <c r="CN7" s="79">
        <v>8013.5</v>
      </c>
      <c r="CO7" s="76">
        <v>883166</v>
      </c>
      <c r="CP7" s="76">
        <v>845520</v>
      </c>
      <c r="CQ7" s="76">
        <v>1280073</v>
      </c>
      <c r="CR7" s="76">
        <v>1469578</v>
      </c>
      <c r="CS7" s="76">
        <v>1337220</v>
      </c>
      <c r="CT7" s="76">
        <v>1059040</v>
      </c>
      <c r="CU7" s="76">
        <v>1043769</v>
      </c>
      <c r="CV7" s="76">
        <v>1160012</v>
      </c>
      <c r="CW7" s="76">
        <v>1146099</v>
      </c>
      <c r="CX7" s="76">
        <v>1494682</v>
      </c>
      <c r="CY7" s="76">
        <v>67530</v>
      </c>
      <c r="CZ7" s="79">
        <v>52.9</v>
      </c>
      <c r="DA7" s="79">
        <v>52.8</v>
      </c>
      <c r="DB7" s="79">
        <v>47.7</v>
      </c>
      <c r="DC7" s="79">
        <v>46.1</v>
      </c>
      <c r="DD7" s="79">
        <v>45.8</v>
      </c>
      <c r="DE7" s="79">
        <v>40.200000000000003</v>
      </c>
      <c r="DF7" s="79">
        <v>37.299999999999997</v>
      </c>
      <c r="DG7" s="79">
        <v>36.299999999999997</v>
      </c>
      <c r="DH7" s="79">
        <v>38.4</v>
      </c>
      <c r="DI7" s="79">
        <v>37.700000000000003</v>
      </c>
      <c r="DJ7" s="79">
        <v>18.399999999999999</v>
      </c>
      <c r="DK7" s="79">
        <v>27.2</v>
      </c>
      <c r="DL7" s="79">
        <v>13.4</v>
      </c>
      <c r="DM7" s="79">
        <v>19.3</v>
      </c>
      <c r="DN7" s="79">
        <v>19</v>
      </c>
      <c r="DO7" s="79">
        <v>22.5</v>
      </c>
      <c r="DP7" s="79">
        <v>22.3</v>
      </c>
      <c r="DQ7" s="79">
        <v>22.1</v>
      </c>
      <c r="DR7" s="79">
        <v>21.1</v>
      </c>
      <c r="DS7" s="79">
        <v>20</v>
      </c>
      <c r="DT7" s="79">
        <v>187.8</v>
      </c>
      <c r="DU7" s="79">
        <v>171.4</v>
      </c>
      <c r="DV7" s="79">
        <v>137.69999999999999</v>
      </c>
      <c r="DW7" s="79">
        <v>129.19999999999999</v>
      </c>
      <c r="DX7" s="79">
        <v>110.4</v>
      </c>
      <c r="DY7" s="79">
        <v>160.30000000000001</v>
      </c>
      <c r="DZ7" s="79">
        <v>146.19999999999999</v>
      </c>
      <c r="EA7" s="79">
        <v>130.5</v>
      </c>
      <c r="EB7" s="79">
        <v>129.19999999999999</v>
      </c>
      <c r="EC7" s="79">
        <v>110.2</v>
      </c>
      <c r="ED7" s="79">
        <v>52.2</v>
      </c>
      <c r="EE7" s="79">
        <v>53.9</v>
      </c>
      <c r="EF7" s="79">
        <v>54.4</v>
      </c>
      <c r="EG7" s="79">
        <v>57.2</v>
      </c>
      <c r="EH7" s="79">
        <v>57.5</v>
      </c>
      <c r="EI7" s="79">
        <v>56.2</v>
      </c>
      <c r="EJ7" s="79">
        <v>57</v>
      </c>
      <c r="EK7" s="79">
        <v>57.7</v>
      </c>
      <c r="EL7" s="79">
        <v>59.8</v>
      </c>
      <c r="EM7" s="79">
        <v>59.6</v>
      </c>
      <c r="EN7" s="79" t="s">
        <v>123</v>
      </c>
      <c r="EO7" s="79">
        <v>2.6</v>
      </c>
      <c r="EP7" s="79">
        <v>31.1</v>
      </c>
      <c r="EQ7" s="79">
        <v>32.1</v>
      </c>
      <c r="ER7" s="79">
        <v>35.299999999999997</v>
      </c>
      <c r="ES7" s="79" t="s">
        <v>123</v>
      </c>
      <c r="ET7" s="79">
        <v>2.8</v>
      </c>
      <c r="EU7" s="79">
        <v>15.4</v>
      </c>
      <c r="EV7" s="79">
        <v>16.2</v>
      </c>
      <c r="EW7" s="79">
        <v>17.8</v>
      </c>
      <c r="EX7" s="76">
        <v>67530</v>
      </c>
      <c r="EY7" s="79">
        <v>52.9</v>
      </c>
      <c r="EZ7" s="79">
        <v>52.8</v>
      </c>
      <c r="FA7" s="79">
        <v>47.7</v>
      </c>
      <c r="FB7" s="79">
        <v>46.1</v>
      </c>
      <c r="FC7" s="79">
        <v>45.8</v>
      </c>
      <c r="FD7" s="79">
        <v>40.4</v>
      </c>
      <c r="FE7" s="79">
        <v>37.5</v>
      </c>
      <c r="FF7" s="79">
        <v>37</v>
      </c>
      <c r="FG7" s="79">
        <v>39.5</v>
      </c>
      <c r="FH7" s="79">
        <v>39.1</v>
      </c>
      <c r="FI7" s="79">
        <v>18.399999999999999</v>
      </c>
      <c r="FJ7" s="79">
        <v>27.2</v>
      </c>
      <c r="FK7" s="79">
        <v>13.4</v>
      </c>
      <c r="FL7" s="79">
        <v>19.3</v>
      </c>
      <c r="FM7" s="79">
        <v>19</v>
      </c>
      <c r="FN7" s="79">
        <v>23.5</v>
      </c>
      <c r="FO7" s="79">
        <v>23.1</v>
      </c>
      <c r="FP7" s="79">
        <v>22.6</v>
      </c>
      <c r="FQ7" s="79">
        <v>22</v>
      </c>
      <c r="FR7" s="79">
        <v>21.4</v>
      </c>
      <c r="FS7" s="79">
        <v>187.8</v>
      </c>
      <c r="FT7" s="79">
        <v>171.4</v>
      </c>
      <c r="FU7" s="79">
        <v>137.69999999999999</v>
      </c>
      <c r="FV7" s="79">
        <v>129.19999999999999</v>
      </c>
      <c r="FW7" s="79">
        <v>110.4</v>
      </c>
      <c r="FX7" s="79">
        <v>160.4</v>
      </c>
      <c r="FY7" s="79">
        <v>146</v>
      </c>
      <c r="FZ7" s="79">
        <v>121.2</v>
      </c>
      <c r="GA7" s="79">
        <v>106.1</v>
      </c>
      <c r="GB7" s="79">
        <v>89.6</v>
      </c>
      <c r="GC7" s="79">
        <v>52.2</v>
      </c>
      <c r="GD7" s="79">
        <v>53.9</v>
      </c>
      <c r="GE7" s="79">
        <v>54.4</v>
      </c>
      <c r="GF7" s="79">
        <v>57.2</v>
      </c>
      <c r="GG7" s="79">
        <v>57.5</v>
      </c>
      <c r="GH7" s="79">
        <v>56.7</v>
      </c>
      <c r="GI7" s="79">
        <v>57.6</v>
      </c>
      <c r="GJ7" s="79">
        <v>58.6</v>
      </c>
      <c r="GK7" s="79">
        <v>61.3</v>
      </c>
      <c r="GL7" s="79">
        <v>61.7</v>
      </c>
      <c r="GM7" s="79" t="s">
        <v>123</v>
      </c>
      <c r="GN7" s="79">
        <v>2.6</v>
      </c>
      <c r="GO7" s="79">
        <v>31.1</v>
      </c>
      <c r="GP7" s="79">
        <v>32.1</v>
      </c>
      <c r="GQ7" s="79">
        <v>35.299999999999997</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8</v>
      </c>
      <c r="MU7" s="79">
        <v>8</v>
      </c>
      <c r="MV7" s="79">
        <v>8</v>
      </c>
      <c r="MW7" s="79">
        <v>8</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（最大出力合計67,530kW）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（最大出力合計67,530kW）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112.7</v>
      </c>
      <c r="AY11" s="91">
        <f>AY7</f>
        <v>110.7</v>
      </c>
      <c r="AZ11" s="91">
        <f>AZ7</f>
        <v>135.69999999999999</v>
      </c>
      <c r="BA11" s="91">
        <f>BA7</f>
        <v>127.7</v>
      </c>
      <c r="BB11" s="91">
        <f>BB7</f>
        <v>122.8</v>
      </c>
      <c r="BC11" s="80"/>
      <c r="BD11" s="80"/>
      <c r="BE11" s="80"/>
      <c r="BF11" s="80"/>
      <c r="BG11" s="80"/>
      <c r="BH11" s="90" t="s">
        <v>136</v>
      </c>
      <c r="BI11" s="91">
        <f>BI7</f>
        <v>120</v>
      </c>
      <c r="BJ11" s="91">
        <f>BJ7</f>
        <v>116.7</v>
      </c>
      <c r="BK11" s="91">
        <f>BK7</f>
        <v>144.19999999999999</v>
      </c>
      <c r="BL11" s="91">
        <f>BL7</f>
        <v>132.9</v>
      </c>
      <c r="BM11" s="91">
        <f>BM7</f>
        <v>124.2</v>
      </c>
      <c r="BN11" s="80"/>
      <c r="BO11" s="80"/>
      <c r="BP11" s="80"/>
      <c r="BQ11" s="80"/>
      <c r="BR11" s="80"/>
      <c r="BS11" s="90" t="s">
        <v>136</v>
      </c>
      <c r="BT11" s="91">
        <f>BT7</f>
        <v>537.29999999999995</v>
      </c>
      <c r="BU11" s="91">
        <f>BU7</f>
        <v>4124.6000000000004</v>
      </c>
      <c r="BV11" s="91">
        <f>BV7</f>
        <v>677.3</v>
      </c>
      <c r="BW11" s="91">
        <f>BW7</f>
        <v>610</v>
      </c>
      <c r="BX11" s="91">
        <f>BX7</f>
        <v>850.3</v>
      </c>
      <c r="BY11" s="80"/>
      <c r="BZ11" s="80"/>
      <c r="CA11" s="80"/>
      <c r="CB11" s="80"/>
      <c r="CC11" s="80"/>
      <c r="CD11" s="90" t="s">
        <v>136</v>
      </c>
      <c r="CE11" s="91">
        <f>CE7</f>
        <v>6267.6</v>
      </c>
      <c r="CF11" s="91">
        <f>CF7</f>
        <v>6457.6</v>
      </c>
      <c r="CG11" s="91">
        <f>CG7</f>
        <v>6564.9</v>
      </c>
      <c r="CH11" s="91">
        <f>CH7</f>
        <v>6961</v>
      </c>
      <c r="CI11" s="91">
        <f>CI7</f>
        <v>7904.4</v>
      </c>
      <c r="CJ11" s="80"/>
      <c r="CK11" s="80"/>
      <c r="CL11" s="80"/>
      <c r="CM11" s="80"/>
      <c r="CN11" s="90" t="s">
        <v>136</v>
      </c>
      <c r="CO11" s="92">
        <f>CO7</f>
        <v>883166</v>
      </c>
      <c r="CP11" s="92">
        <f>CP7</f>
        <v>845520</v>
      </c>
      <c r="CQ11" s="92">
        <f>CQ7</f>
        <v>1280073</v>
      </c>
      <c r="CR11" s="92">
        <f>CR7</f>
        <v>1469578</v>
      </c>
      <c r="CS11" s="92">
        <f>CS7</f>
        <v>1337220</v>
      </c>
      <c r="CT11" s="80"/>
      <c r="CU11" s="80"/>
      <c r="CV11" s="80"/>
      <c r="CW11" s="80"/>
      <c r="CX11" s="80"/>
      <c r="CY11" s="90" t="s">
        <v>136</v>
      </c>
      <c r="CZ11" s="91">
        <f>CZ7</f>
        <v>52.9</v>
      </c>
      <c r="DA11" s="91">
        <f>DA7</f>
        <v>52.8</v>
      </c>
      <c r="DB11" s="91">
        <f>DB7</f>
        <v>47.7</v>
      </c>
      <c r="DC11" s="91">
        <f>DC7</f>
        <v>46.1</v>
      </c>
      <c r="DD11" s="91">
        <f>DD7</f>
        <v>45.8</v>
      </c>
      <c r="DE11" s="80"/>
      <c r="DF11" s="80"/>
      <c r="DG11" s="80"/>
      <c r="DH11" s="80"/>
      <c r="DI11" s="90" t="s">
        <v>136</v>
      </c>
      <c r="DJ11" s="91">
        <f>DJ7</f>
        <v>18.399999999999999</v>
      </c>
      <c r="DK11" s="91">
        <f>DK7</f>
        <v>27.2</v>
      </c>
      <c r="DL11" s="91">
        <f>DL7</f>
        <v>13.4</v>
      </c>
      <c r="DM11" s="91">
        <f>DM7</f>
        <v>19.3</v>
      </c>
      <c r="DN11" s="91">
        <f>DN7</f>
        <v>19</v>
      </c>
      <c r="DO11" s="80"/>
      <c r="DP11" s="80"/>
      <c r="DQ11" s="80"/>
      <c r="DR11" s="80"/>
      <c r="DS11" s="90" t="s">
        <v>136</v>
      </c>
      <c r="DT11" s="91">
        <f>DT7</f>
        <v>187.8</v>
      </c>
      <c r="DU11" s="91">
        <f>DU7</f>
        <v>171.4</v>
      </c>
      <c r="DV11" s="91">
        <f>DV7</f>
        <v>137.69999999999999</v>
      </c>
      <c r="DW11" s="91">
        <f>DW7</f>
        <v>129.19999999999999</v>
      </c>
      <c r="DX11" s="91">
        <f>DX7</f>
        <v>110.4</v>
      </c>
      <c r="DY11" s="80"/>
      <c r="DZ11" s="80"/>
      <c r="EA11" s="80"/>
      <c r="EB11" s="80"/>
      <c r="EC11" s="90" t="s">
        <v>136</v>
      </c>
      <c r="ED11" s="91">
        <f>ED7</f>
        <v>52.2</v>
      </c>
      <c r="EE11" s="91">
        <f>EE7</f>
        <v>53.9</v>
      </c>
      <c r="EF11" s="91">
        <f>EF7</f>
        <v>54.4</v>
      </c>
      <c r="EG11" s="91">
        <f>EG7</f>
        <v>57.2</v>
      </c>
      <c r="EH11" s="91">
        <f>EH7</f>
        <v>57.5</v>
      </c>
      <c r="EI11" s="80"/>
      <c r="EJ11" s="80"/>
      <c r="EK11" s="80"/>
      <c r="EL11" s="80"/>
      <c r="EM11" s="90" t="s">
        <v>136</v>
      </c>
      <c r="EN11" s="91" t="str">
        <f>EN7</f>
        <v>-</v>
      </c>
      <c r="EO11" s="91">
        <f>EO7</f>
        <v>2.6</v>
      </c>
      <c r="EP11" s="91">
        <f>EP7</f>
        <v>31.1</v>
      </c>
      <c r="EQ11" s="91">
        <f>EQ7</f>
        <v>32.1</v>
      </c>
      <c r="ER11" s="91">
        <f>ER7</f>
        <v>35.299999999999997</v>
      </c>
      <c r="ES11" s="80"/>
      <c r="ET11" s="80"/>
      <c r="EU11" s="80"/>
      <c r="EV11" s="80"/>
      <c r="EW11" s="80"/>
      <c r="EX11" s="90" t="s">
        <v>137</v>
      </c>
      <c r="EY11" s="91">
        <f>EY7</f>
        <v>52.9</v>
      </c>
      <c r="EZ11" s="91">
        <f>EZ7</f>
        <v>52.8</v>
      </c>
      <c r="FA11" s="91">
        <f>FA7</f>
        <v>47.7</v>
      </c>
      <c r="FB11" s="91">
        <f>FB7</f>
        <v>46.1</v>
      </c>
      <c r="FC11" s="91">
        <f>FC7</f>
        <v>45.8</v>
      </c>
      <c r="FD11" s="80"/>
      <c r="FE11" s="80"/>
      <c r="FF11" s="80"/>
      <c r="FG11" s="80"/>
      <c r="FH11" s="90" t="s">
        <v>136</v>
      </c>
      <c r="FI11" s="91">
        <f>FI7</f>
        <v>18.399999999999999</v>
      </c>
      <c r="FJ11" s="91">
        <f>FJ7</f>
        <v>27.2</v>
      </c>
      <c r="FK11" s="91">
        <f>FK7</f>
        <v>13.4</v>
      </c>
      <c r="FL11" s="91">
        <f>FL7</f>
        <v>19.3</v>
      </c>
      <c r="FM11" s="91">
        <f>FM7</f>
        <v>19</v>
      </c>
      <c r="FN11" s="80"/>
      <c r="FO11" s="80"/>
      <c r="FP11" s="80"/>
      <c r="FQ11" s="80"/>
      <c r="FR11" s="90" t="s">
        <v>136</v>
      </c>
      <c r="FS11" s="91">
        <f>FS7</f>
        <v>187.8</v>
      </c>
      <c r="FT11" s="91">
        <f>FT7</f>
        <v>171.4</v>
      </c>
      <c r="FU11" s="91">
        <f>FU7</f>
        <v>137.69999999999999</v>
      </c>
      <c r="FV11" s="91">
        <f>FV7</f>
        <v>129.19999999999999</v>
      </c>
      <c r="FW11" s="91">
        <f>FW7</f>
        <v>110.4</v>
      </c>
      <c r="FX11" s="80"/>
      <c r="FY11" s="80"/>
      <c r="FZ11" s="80"/>
      <c r="GA11" s="80"/>
      <c r="GB11" s="90" t="s">
        <v>136</v>
      </c>
      <c r="GC11" s="91">
        <f>GC7</f>
        <v>52.2</v>
      </c>
      <c r="GD11" s="91">
        <f>GD7</f>
        <v>53.9</v>
      </c>
      <c r="GE11" s="91">
        <f>GE7</f>
        <v>54.4</v>
      </c>
      <c r="GF11" s="91">
        <f>GF7</f>
        <v>57.2</v>
      </c>
      <c r="GG11" s="91">
        <f>GG7</f>
        <v>57.5</v>
      </c>
      <c r="GH11" s="80"/>
      <c r="GI11" s="80"/>
      <c r="GJ11" s="80"/>
      <c r="GK11" s="80"/>
      <c r="GL11" s="90" t="s">
        <v>138</v>
      </c>
      <c r="GM11" s="91" t="str">
        <f>GM7</f>
        <v>-</v>
      </c>
      <c r="GN11" s="91">
        <f>GN7</f>
        <v>2.6</v>
      </c>
      <c r="GO11" s="91">
        <f>GO7</f>
        <v>31.1</v>
      </c>
      <c r="GP11" s="91">
        <f>GP7</f>
        <v>32.1</v>
      </c>
      <c r="GQ11" s="91">
        <f>GQ7</f>
        <v>35.299999999999997</v>
      </c>
      <c r="GR11" s="80"/>
      <c r="GS11" s="80"/>
      <c r="GT11" s="80"/>
      <c r="GU11" s="80"/>
      <c r="GV11" s="80"/>
      <c r="GW11" s="90" t="s">
        <v>139</v>
      </c>
      <c r="GX11" s="91" t="str">
        <f>GX7</f>
        <v>-</v>
      </c>
      <c r="GY11" s="91" t="str">
        <f>GY7</f>
        <v>-</v>
      </c>
      <c r="GZ11" s="91" t="str">
        <f>GZ7</f>
        <v>-</v>
      </c>
      <c r="HA11" s="91" t="str">
        <f>HA7</f>
        <v>-</v>
      </c>
      <c r="HB11" s="91" t="str">
        <f>HB7</f>
        <v>-</v>
      </c>
      <c r="HC11" s="80"/>
      <c r="HD11" s="80"/>
      <c r="HE11" s="80"/>
      <c r="HF11" s="80"/>
      <c r="HG11" s="90" t="s">
        <v>139</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136</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140</v>
      </c>
      <c r="AX12" s="91">
        <f>BC7</f>
        <v>108.4</v>
      </c>
      <c r="AY12" s="91">
        <f>BD7</f>
        <v>110.1</v>
      </c>
      <c r="AZ12" s="91">
        <f>BE7</f>
        <v>119.7</v>
      </c>
      <c r="BA12" s="91">
        <f>BF7</f>
        <v>125.7</v>
      </c>
      <c r="BB12" s="91">
        <f>BG7</f>
        <v>129.69999999999999</v>
      </c>
      <c r="BC12" s="80"/>
      <c r="BD12" s="80"/>
      <c r="BE12" s="80"/>
      <c r="BF12" s="80"/>
      <c r="BG12" s="80"/>
      <c r="BH12" s="90" t="s">
        <v>140</v>
      </c>
      <c r="BI12" s="91">
        <f>BN7</f>
        <v>112.4</v>
      </c>
      <c r="BJ12" s="91">
        <f>BO7</f>
        <v>112.7</v>
      </c>
      <c r="BK12" s="91">
        <f>BP7</f>
        <v>121.8</v>
      </c>
      <c r="BL12" s="91">
        <f>BQ7</f>
        <v>124.8</v>
      </c>
      <c r="BM12" s="91">
        <f>BR7</f>
        <v>130.4</v>
      </c>
      <c r="BN12" s="80"/>
      <c r="BO12" s="80"/>
      <c r="BP12" s="80"/>
      <c r="BQ12" s="80"/>
      <c r="BR12" s="80"/>
      <c r="BS12" s="90" t="s">
        <v>140</v>
      </c>
      <c r="BT12" s="91">
        <f>BY7</f>
        <v>1465.9</v>
      </c>
      <c r="BU12" s="91">
        <f>BZ7</f>
        <v>1317.9</v>
      </c>
      <c r="BV12" s="91">
        <f>CA7</f>
        <v>992.4</v>
      </c>
      <c r="BW12" s="91">
        <f>CB7</f>
        <v>632.6</v>
      </c>
      <c r="BX12" s="91">
        <f>CC7</f>
        <v>712.7</v>
      </c>
      <c r="BY12" s="80"/>
      <c r="BZ12" s="80"/>
      <c r="CA12" s="80"/>
      <c r="CB12" s="80"/>
      <c r="CC12" s="80"/>
      <c r="CD12" s="90" t="s">
        <v>140</v>
      </c>
      <c r="CE12" s="91">
        <f>CJ7</f>
        <v>7540.4</v>
      </c>
      <c r="CF12" s="91">
        <f>CK7</f>
        <v>7970</v>
      </c>
      <c r="CG12" s="91">
        <f>CL7</f>
        <v>7914.4</v>
      </c>
      <c r="CH12" s="91">
        <f>CM7</f>
        <v>7493.6</v>
      </c>
      <c r="CI12" s="91">
        <f>CN7</f>
        <v>8013.5</v>
      </c>
      <c r="CJ12" s="80"/>
      <c r="CK12" s="80"/>
      <c r="CL12" s="80"/>
      <c r="CM12" s="80"/>
      <c r="CN12" s="90" t="s">
        <v>140</v>
      </c>
      <c r="CO12" s="92">
        <f>CT7</f>
        <v>1059040</v>
      </c>
      <c r="CP12" s="92">
        <f>CU7</f>
        <v>1043769</v>
      </c>
      <c r="CQ12" s="92">
        <f>CV7</f>
        <v>1160012</v>
      </c>
      <c r="CR12" s="92">
        <f>CW7</f>
        <v>1146099</v>
      </c>
      <c r="CS12" s="92">
        <f>CX7</f>
        <v>1494682</v>
      </c>
      <c r="CT12" s="80"/>
      <c r="CU12" s="80"/>
      <c r="CV12" s="80"/>
      <c r="CW12" s="80"/>
      <c r="CX12" s="80"/>
      <c r="CY12" s="90" t="s">
        <v>140</v>
      </c>
      <c r="CZ12" s="91">
        <f>DE7</f>
        <v>40.200000000000003</v>
      </c>
      <c r="DA12" s="91">
        <f>DF7</f>
        <v>37.299999999999997</v>
      </c>
      <c r="DB12" s="91">
        <f>DG7</f>
        <v>36.299999999999997</v>
      </c>
      <c r="DC12" s="91">
        <f>DH7</f>
        <v>38.4</v>
      </c>
      <c r="DD12" s="91">
        <f>DI7</f>
        <v>37.700000000000003</v>
      </c>
      <c r="DE12" s="80"/>
      <c r="DF12" s="80"/>
      <c r="DG12" s="80"/>
      <c r="DH12" s="80"/>
      <c r="DI12" s="90" t="s">
        <v>140</v>
      </c>
      <c r="DJ12" s="91">
        <f>DO7</f>
        <v>22.5</v>
      </c>
      <c r="DK12" s="91">
        <f>DP7</f>
        <v>22.3</v>
      </c>
      <c r="DL12" s="91">
        <f>DQ7</f>
        <v>22.1</v>
      </c>
      <c r="DM12" s="91">
        <f>DR7</f>
        <v>21.1</v>
      </c>
      <c r="DN12" s="91">
        <f>DS7</f>
        <v>20</v>
      </c>
      <c r="DO12" s="80"/>
      <c r="DP12" s="80"/>
      <c r="DQ12" s="80"/>
      <c r="DR12" s="80"/>
      <c r="DS12" s="90" t="s">
        <v>141</v>
      </c>
      <c r="DT12" s="91">
        <f>DY7</f>
        <v>160.30000000000001</v>
      </c>
      <c r="DU12" s="91">
        <f>DZ7</f>
        <v>146.19999999999999</v>
      </c>
      <c r="DV12" s="91">
        <f>EA7</f>
        <v>130.5</v>
      </c>
      <c r="DW12" s="91">
        <f>EB7</f>
        <v>129.19999999999999</v>
      </c>
      <c r="DX12" s="91">
        <f>EC7</f>
        <v>110.2</v>
      </c>
      <c r="DY12" s="80"/>
      <c r="DZ12" s="80"/>
      <c r="EA12" s="80"/>
      <c r="EB12" s="80"/>
      <c r="EC12" s="90" t="s">
        <v>140</v>
      </c>
      <c r="ED12" s="91">
        <f>EI7</f>
        <v>56.2</v>
      </c>
      <c r="EE12" s="91">
        <f>EJ7</f>
        <v>57</v>
      </c>
      <c r="EF12" s="91">
        <f>EK7</f>
        <v>57.7</v>
      </c>
      <c r="EG12" s="91">
        <f>EL7</f>
        <v>59.8</v>
      </c>
      <c r="EH12" s="91">
        <f>EM7</f>
        <v>59.6</v>
      </c>
      <c r="EI12" s="80"/>
      <c r="EJ12" s="80"/>
      <c r="EK12" s="80"/>
      <c r="EL12" s="80"/>
      <c r="EM12" s="90" t="s">
        <v>140</v>
      </c>
      <c r="EN12" s="91" t="str">
        <f>ES7</f>
        <v>-</v>
      </c>
      <c r="EO12" s="91">
        <f>ET7</f>
        <v>2.8</v>
      </c>
      <c r="EP12" s="91">
        <f>EU7</f>
        <v>15.4</v>
      </c>
      <c r="EQ12" s="91">
        <f>EV7</f>
        <v>16.2</v>
      </c>
      <c r="ER12" s="91">
        <f>EW7</f>
        <v>17.8</v>
      </c>
      <c r="ES12" s="80"/>
      <c r="ET12" s="80"/>
      <c r="EU12" s="80"/>
      <c r="EV12" s="80"/>
      <c r="EW12" s="80"/>
      <c r="EX12" s="90" t="s">
        <v>141</v>
      </c>
      <c r="EY12" s="91">
        <f>IF($EY$8,FD7,"-")</f>
        <v>40.4</v>
      </c>
      <c r="EZ12" s="91">
        <f>IF($EY$8,FE7,"-")</f>
        <v>37.5</v>
      </c>
      <c r="FA12" s="91">
        <f>IF($EY$8,FF7,"-")</f>
        <v>37</v>
      </c>
      <c r="FB12" s="91">
        <f>IF($EY$8,FG7,"-")</f>
        <v>39.5</v>
      </c>
      <c r="FC12" s="91">
        <f>IF($EY$8,FH7,"-")</f>
        <v>39.1</v>
      </c>
      <c r="FD12" s="80"/>
      <c r="FE12" s="80"/>
      <c r="FF12" s="80"/>
      <c r="FG12" s="80"/>
      <c r="FH12" s="90" t="s">
        <v>141</v>
      </c>
      <c r="FI12" s="91">
        <f>IF($FI$8,FN7,"-")</f>
        <v>23.5</v>
      </c>
      <c r="FJ12" s="91">
        <f>IF($FI$8,FO7,"-")</f>
        <v>23.1</v>
      </c>
      <c r="FK12" s="91">
        <f>IF($FI$8,FP7,"-")</f>
        <v>22.6</v>
      </c>
      <c r="FL12" s="91">
        <f>IF($FI$8,FQ7,"-")</f>
        <v>22</v>
      </c>
      <c r="FM12" s="91">
        <f>IF($FI$8,FR7,"-")</f>
        <v>21.4</v>
      </c>
      <c r="FN12" s="80"/>
      <c r="FO12" s="80"/>
      <c r="FP12" s="80"/>
      <c r="FQ12" s="80"/>
      <c r="FR12" s="90" t="s">
        <v>141</v>
      </c>
      <c r="FS12" s="91">
        <f>IF($FS$8,FX7,"-")</f>
        <v>160.4</v>
      </c>
      <c r="FT12" s="91">
        <f>IF($FS$8,FY7,"-")</f>
        <v>146</v>
      </c>
      <c r="FU12" s="91">
        <f>IF($FS$8,FZ7,"-")</f>
        <v>121.2</v>
      </c>
      <c r="FV12" s="91">
        <f>IF($FS$8,GA7,"-")</f>
        <v>106.1</v>
      </c>
      <c r="FW12" s="91">
        <f>IF($FS$8,GB7,"-")</f>
        <v>89.6</v>
      </c>
      <c r="FX12" s="80"/>
      <c r="FY12" s="80"/>
      <c r="FZ12" s="80"/>
      <c r="GA12" s="80"/>
      <c r="GB12" s="90" t="s">
        <v>141</v>
      </c>
      <c r="GC12" s="91">
        <f>IF($GC$8,GH7,"-")</f>
        <v>56.7</v>
      </c>
      <c r="GD12" s="91">
        <f>IF($GC$8,GI7,"-")</f>
        <v>57.6</v>
      </c>
      <c r="GE12" s="91">
        <f>IF($GC$8,GJ7,"-")</f>
        <v>58.6</v>
      </c>
      <c r="GF12" s="91">
        <f>IF($GC$8,GK7,"-")</f>
        <v>61.3</v>
      </c>
      <c r="GG12" s="91">
        <f>IF($GC$8,GL7,"-")</f>
        <v>61.7</v>
      </c>
      <c r="GH12" s="80"/>
      <c r="GI12" s="80"/>
      <c r="GJ12" s="80"/>
      <c r="GK12" s="80"/>
      <c r="GL12" s="90" t="s">
        <v>141</v>
      </c>
      <c r="GM12" s="91" t="str">
        <f>IF($GM$8,GR7,"-")</f>
        <v>-</v>
      </c>
      <c r="GN12" s="91">
        <f>IF($GM$8,GS7,"-")</f>
        <v>1.8</v>
      </c>
      <c r="GO12" s="91">
        <f>IF($GM$8,GT7,"-")</f>
        <v>12.3</v>
      </c>
      <c r="GP12" s="91">
        <f>IF($GM$8,GU7,"-")</f>
        <v>11.9</v>
      </c>
      <c r="GQ12" s="91">
        <f>IF($GM$8,GV7,"-")</f>
        <v>13.3</v>
      </c>
      <c r="GR12" s="80"/>
      <c r="GS12" s="80"/>
      <c r="GT12" s="80"/>
      <c r="GU12" s="80"/>
      <c r="GV12" s="80"/>
      <c r="GW12" s="90" t="s">
        <v>141</v>
      </c>
      <c r="GX12" s="91" t="str">
        <f>IF($GX$8,HC7,"-")</f>
        <v>-</v>
      </c>
      <c r="GY12" s="91" t="str">
        <f>IF($GX$8,HD7,"-")</f>
        <v>-</v>
      </c>
      <c r="GZ12" s="91" t="str">
        <f>IF($GX$8,HE7,"-")</f>
        <v>-</v>
      </c>
      <c r="HA12" s="91" t="str">
        <f>IF($GX$8,HF7,"-")</f>
        <v>-</v>
      </c>
      <c r="HB12" s="91" t="str">
        <f>IF($GX$8,HG7,"-")</f>
        <v>-</v>
      </c>
      <c r="HC12" s="80"/>
      <c r="HD12" s="80"/>
      <c r="HE12" s="80"/>
      <c r="HF12" s="80"/>
      <c r="HG12" s="90" t="s">
        <v>141</v>
      </c>
      <c r="HH12" s="91" t="str">
        <f>IF($HH$8,HM7,"-")</f>
        <v>-</v>
      </c>
      <c r="HI12" s="91" t="str">
        <f>IF($HH$8,HN7,"-")</f>
        <v>-</v>
      </c>
      <c r="HJ12" s="91" t="str">
        <f>IF($HH$8,HO7,"-")</f>
        <v>-</v>
      </c>
      <c r="HK12" s="91" t="str">
        <f>IF($HH$8,HP7,"-")</f>
        <v>-</v>
      </c>
      <c r="HL12" s="91" t="str">
        <f>IF($HH$8,HQ7,"-")</f>
        <v>-</v>
      </c>
      <c r="HM12" s="80"/>
      <c r="HN12" s="80"/>
      <c r="HO12" s="80"/>
      <c r="HP12" s="80"/>
      <c r="HQ12" s="90" t="s">
        <v>141</v>
      </c>
      <c r="HR12" s="91" t="str">
        <f>IF($HR$8,HW7,"-")</f>
        <v>-</v>
      </c>
      <c r="HS12" s="91" t="str">
        <f>IF($HR$8,HX7,"-")</f>
        <v>-</v>
      </c>
      <c r="HT12" s="91" t="str">
        <f>IF($HR$8,HY7,"-")</f>
        <v>-</v>
      </c>
      <c r="HU12" s="91" t="str">
        <f>IF($HR$8,HZ7,"-")</f>
        <v>-</v>
      </c>
      <c r="HV12" s="91" t="str">
        <f>IF($HR$8,IA7,"-")</f>
        <v>-</v>
      </c>
      <c r="HW12" s="80"/>
      <c r="HX12" s="80"/>
      <c r="HY12" s="80"/>
      <c r="HZ12" s="80"/>
      <c r="IA12" s="90" t="s">
        <v>141</v>
      </c>
      <c r="IB12" s="91" t="str">
        <f>IF($IB$8,IG7,"-")</f>
        <v>-</v>
      </c>
      <c r="IC12" s="91" t="str">
        <f>IF($IB$8,IH7,"-")</f>
        <v>-</v>
      </c>
      <c r="ID12" s="91" t="str">
        <f>IF($IB$8,II7,"-")</f>
        <v>-</v>
      </c>
      <c r="IE12" s="91" t="str">
        <f>IF($IB$8,IJ7,"-")</f>
        <v>-</v>
      </c>
      <c r="IF12" s="91" t="str">
        <f>IF($IB$8,IK7,"-")</f>
        <v>-</v>
      </c>
      <c r="IG12" s="80"/>
      <c r="IH12" s="80"/>
      <c r="II12" s="80"/>
      <c r="IJ12" s="80"/>
      <c r="IK12" s="90" t="s">
        <v>141</v>
      </c>
      <c r="IL12" s="91" t="str">
        <f>IF($IL$8,IQ7,"-")</f>
        <v>-</v>
      </c>
      <c r="IM12" s="91" t="str">
        <f>IF($IL$8,IR7,"-")</f>
        <v>-</v>
      </c>
      <c r="IN12" s="91" t="str">
        <f>IF($IL$8,IS7,"-")</f>
        <v>-</v>
      </c>
      <c r="IO12" s="91" t="str">
        <f>IF($IL$8,IT7,"-")</f>
        <v>-</v>
      </c>
      <c r="IP12" s="91" t="str">
        <f>IF($IL$8,IU7,"-")</f>
        <v>-</v>
      </c>
      <c r="IQ12" s="80"/>
      <c r="IR12" s="80"/>
      <c r="IS12" s="80"/>
      <c r="IT12" s="80"/>
      <c r="IU12" s="80"/>
      <c r="IV12" s="90" t="s">
        <v>141</v>
      </c>
      <c r="IW12" s="91" t="str">
        <f>IF($IW$8,JB7,"-")</f>
        <v>-</v>
      </c>
      <c r="IX12" s="91" t="str">
        <f>IF($IW$8,JC7,"-")</f>
        <v>-</v>
      </c>
      <c r="IY12" s="91" t="str">
        <f>IF($IW$8,JD7,"-")</f>
        <v>-</v>
      </c>
      <c r="IZ12" s="91" t="str">
        <f>IF($IW$8,JE7,"-")</f>
        <v>-</v>
      </c>
      <c r="JA12" s="91" t="str">
        <f>IF($IW$8,JF7,"-")</f>
        <v>-</v>
      </c>
      <c r="JB12" s="80"/>
      <c r="JC12" s="80"/>
      <c r="JD12" s="80"/>
      <c r="JE12" s="80"/>
      <c r="JF12" s="90" t="s">
        <v>141</v>
      </c>
      <c r="JG12" s="91" t="str">
        <f>IF($JG$8,JL7,"-")</f>
        <v>-</v>
      </c>
      <c r="JH12" s="91" t="str">
        <f>IF($JG$8,JM7,"-")</f>
        <v>-</v>
      </c>
      <c r="JI12" s="91" t="str">
        <f>IF($JG$8,JN7,"-")</f>
        <v>-</v>
      </c>
      <c r="JJ12" s="91" t="str">
        <f>IF($JG$8,JO7,"-")</f>
        <v>-</v>
      </c>
      <c r="JK12" s="91" t="str">
        <f>IF($JG$8,JP7,"-")</f>
        <v>-</v>
      </c>
      <c r="JL12" s="80"/>
      <c r="JM12" s="80"/>
      <c r="JN12" s="80"/>
      <c r="JO12" s="80"/>
      <c r="JP12" s="90" t="s">
        <v>141</v>
      </c>
      <c r="JQ12" s="91" t="str">
        <f>IF($JQ$8,JV7,"-")</f>
        <v>-</v>
      </c>
      <c r="JR12" s="91" t="str">
        <f>IF($JQ$8,JW7,"-")</f>
        <v>-</v>
      </c>
      <c r="JS12" s="91" t="str">
        <f>IF($JQ$8,JX7,"-")</f>
        <v>-</v>
      </c>
      <c r="JT12" s="91" t="str">
        <f>IF($JQ$8,JY7,"-")</f>
        <v>-</v>
      </c>
      <c r="JU12" s="91" t="str">
        <f>IF($JQ$8,JZ7,"-")</f>
        <v>-</v>
      </c>
      <c r="JV12" s="80"/>
      <c r="JW12" s="80"/>
      <c r="JX12" s="80"/>
      <c r="JY12" s="80"/>
      <c r="JZ12" s="90" t="s">
        <v>141</v>
      </c>
      <c r="KA12" s="91" t="str">
        <f>IF($KA$8,KF7,"-")</f>
        <v>-</v>
      </c>
      <c r="KB12" s="91" t="str">
        <f>IF($KA$8,KG7,"-")</f>
        <v>-</v>
      </c>
      <c r="KC12" s="91" t="str">
        <f>IF($KA$8,KH7,"-")</f>
        <v>-</v>
      </c>
      <c r="KD12" s="91" t="str">
        <f>IF($KA$8,KI7,"-")</f>
        <v>-</v>
      </c>
      <c r="KE12" s="91" t="str">
        <f>IF($KA$8,KJ7,"-")</f>
        <v>-</v>
      </c>
      <c r="KF12" s="80"/>
      <c r="KG12" s="80"/>
      <c r="KH12" s="80"/>
      <c r="KI12" s="80"/>
      <c r="KJ12" s="90" t="s">
        <v>141</v>
      </c>
      <c r="KK12" s="91" t="str">
        <f>IF($KK$8,KP7,"-")</f>
        <v>-</v>
      </c>
      <c r="KL12" s="91" t="str">
        <f>IF($KK$8,KQ7,"-")</f>
        <v>-</v>
      </c>
      <c r="KM12" s="91" t="str">
        <f>IF($KK$8,KR7,"-")</f>
        <v>-</v>
      </c>
      <c r="KN12" s="91" t="str">
        <f>IF($KK$8,KS7,"-")</f>
        <v>-</v>
      </c>
      <c r="KO12" s="91" t="str">
        <f>IF($KK$8,KT7,"-")</f>
        <v>-</v>
      </c>
      <c r="KP12" s="80"/>
      <c r="KQ12" s="80"/>
      <c r="KR12" s="80"/>
      <c r="KS12" s="80"/>
      <c r="KT12" s="80"/>
      <c r="KU12" s="90" t="s">
        <v>141</v>
      </c>
      <c r="KV12" s="91" t="str">
        <f>IF($KV$8,LA7,"-")</f>
        <v>-</v>
      </c>
      <c r="KW12" s="91" t="str">
        <f>IF($KV$8,LB7,"-")</f>
        <v>-</v>
      </c>
      <c r="KX12" s="91" t="str">
        <f>IF($KV$8,LC7,"-")</f>
        <v>-</v>
      </c>
      <c r="KY12" s="91" t="str">
        <f>IF($KV$8,LD7,"-")</f>
        <v>-</v>
      </c>
      <c r="KZ12" s="91" t="str">
        <f>IF($KV$8,LE7,"-")</f>
        <v>-</v>
      </c>
      <c r="LA12" s="80"/>
      <c r="LB12" s="80"/>
      <c r="LC12" s="80"/>
      <c r="LD12" s="80"/>
      <c r="LE12" s="90" t="s">
        <v>141</v>
      </c>
      <c r="LF12" s="91" t="str">
        <f>IF($LF$8,LK7,"-")</f>
        <v>-</v>
      </c>
      <c r="LG12" s="91" t="str">
        <f>IF($LF$8,LL7,"-")</f>
        <v>-</v>
      </c>
      <c r="LH12" s="91" t="str">
        <f>IF($LF$8,LM7,"-")</f>
        <v>-</v>
      </c>
      <c r="LI12" s="91" t="str">
        <f>IF($LF$8,LN7,"-")</f>
        <v>-</v>
      </c>
      <c r="LJ12" s="91" t="str">
        <f>IF($LF$8,LO7,"-")</f>
        <v>-</v>
      </c>
      <c r="LK12" s="80"/>
      <c r="LL12" s="80"/>
      <c r="LM12" s="80"/>
      <c r="LN12" s="80"/>
      <c r="LO12" s="90" t="s">
        <v>141</v>
      </c>
      <c r="LP12" s="91" t="str">
        <f>IF($LP$8,LU7,"-")</f>
        <v>-</v>
      </c>
      <c r="LQ12" s="91" t="str">
        <f>IF($LP$8,LV7,"-")</f>
        <v>-</v>
      </c>
      <c r="LR12" s="91" t="str">
        <f>IF($LP$8,LW7,"-")</f>
        <v>-</v>
      </c>
      <c r="LS12" s="91" t="str">
        <f>IF($LP$8,LX7,"-")</f>
        <v>-</v>
      </c>
      <c r="LT12" s="91" t="str">
        <f>IF($LP$8,LY7,"-")</f>
        <v>-</v>
      </c>
      <c r="LU12" s="80"/>
      <c r="LV12" s="80"/>
      <c r="LW12" s="80"/>
      <c r="LX12" s="80"/>
      <c r="LY12" s="90" t="s">
        <v>141</v>
      </c>
      <c r="LZ12" s="91" t="str">
        <f>IF($LZ$8,ME7,"-")</f>
        <v>-</v>
      </c>
      <c r="MA12" s="91" t="str">
        <f>IF($LZ$8,MF7,"-")</f>
        <v>-</v>
      </c>
      <c r="MB12" s="91" t="str">
        <f>IF($LZ$8,MG7,"-")</f>
        <v>-</v>
      </c>
      <c r="MC12" s="91" t="str">
        <f>IF($LZ$8,MH7,"-")</f>
        <v>-</v>
      </c>
      <c r="MD12" s="91" t="str">
        <f>IF($LZ$8,MI7,"-")</f>
        <v>-</v>
      </c>
      <c r="ME12" s="80"/>
      <c r="MF12" s="80"/>
      <c r="MG12" s="80"/>
      <c r="MH12" s="80"/>
      <c r="MI12" s="90" t="s">
        <v>141</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142</v>
      </c>
      <c r="AX13" s="91">
        <f>$BH$7</f>
        <v>100</v>
      </c>
      <c r="AY13" s="91">
        <f>$BH$7</f>
        <v>100</v>
      </c>
      <c r="AZ13" s="91">
        <f>$BH$7</f>
        <v>100</v>
      </c>
      <c r="BA13" s="91">
        <f>$BH$7</f>
        <v>100</v>
      </c>
      <c r="BB13" s="91">
        <f>$BH$7</f>
        <v>100</v>
      </c>
      <c r="BC13" s="80"/>
      <c r="BD13" s="80"/>
      <c r="BE13" s="80"/>
      <c r="BF13" s="80"/>
      <c r="BG13" s="80"/>
      <c r="BH13" s="90" t="s">
        <v>142</v>
      </c>
      <c r="BI13" s="91">
        <f>$BS$7</f>
        <v>100</v>
      </c>
      <c r="BJ13" s="91">
        <f>$BS$7</f>
        <v>100</v>
      </c>
      <c r="BK13" s="91">
        <f>$BS$7</f>
        <v>100</v>
      </c>
      <c r="BL13" s="91">
        <f>$BS$7</f>
        <v>100</v>
      </c>
      <c r="BM13" s="91">
        <f>$BS$7</f>
        <v>100</v>
      </c>
      <c r="BN13" s="80"/>
      <c r="BO13" s="80"/>
      <c r="BP13" s="80"/>
      <c r="BQ13" s="80"/>
      <c r="BR13" s="80"/>
      <c r="BS13" s="90" t="s">
        <v>142</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143</v>
      </c>
      <c r="C14" s="95"/>
      <c r="D14" s="96"/>
      <c r="E14" s="95"/>
      <c r="F14" s="191" t="s">
        <v>144</v>
      </c>
      <c r="G14" s="19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0" t="s">
        <v>145</v>
      </c>
      <c r="C15" s="190"/>
      <c r="D15" s="96"/>
      <c r="E15" s="93">
        <v>1</v>
      </c>
      <c r="F15" s="190" t="s">
        <v>13</v>
      </c>
      <c r="G15" s="190"/>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146</v>
      </c>
      <c r="AX15" s="98"/>
      <c r="AY15" s="98"/>
      <c r="AZ15" s="98"/>
      <c r="BA15" s="98"/>
      <c r="BB15" s="98"/>
      <c r="BC15" s="96"/>
      <c r="BD15" s="96"/>
      <c r="BE15" s="96"/>
      <c r="BF15" s="96"/>
      <c r="BG15" s="96"/>
      <c r="BH15" s="97" t="s">
        <v>146</v>
      </c>
      <c r="BI15" s="98"/>
      <c r="BJ15" s="98"/>
      <c r="BK15" s="98"/>
      <c r="BL15" s="98"/>
      <c r="BM15" s="98"/>
      <c r="BN15" s="96"/>
      <c r="BO15" s="96"/>
      <c r="BP15" s="96"/>
      <c r="BQ15" s="96"/>
      <c r="BR15" s="96"/>
      <c r="BS15" s="97" t="s">
        <v>146</v>
      </c>
      <c r="BT15" s="98"/>
      <c r="BU15" s="98"/>
      <c r="BV15" s="98"/>
      <c r="BW15" s="98"/>
      <c r="BX15" s="98"/>
      <c r="BY15" s="96"/>
      <c r="BZ15" s="96"/>
      <c r="CA15" s="96"/>
      <c r="CB15" s="96"/>
      <c r="CC15" s="96"/>
      <c r="CD15" s="97" t="s">
        <v>146</v>
      </c>
      <c r="CE15" s="98"/>
      <c r="CF15" s="98"/>
      <c r="CG15" s="98"/>
      <c r="CH15" s="98"/>
      <c r="CI15" s="98"/>
      <c r="CJ15" s="96"/>
      <c r="CK15" s="96"/>
      <c r="CL15" s="96"/>
      <c r="CM15" s="96"/>
      <c r="CN15" s="97" t="s">
        <v>146</v>
      </c>
      <c r="CO15" s="98"/>
      <c r="CP15" s="98"/>
      <c r="CQ15" s="98"/>
      <c r="CR15" s="98"/>
      <c r="CS15" s="98"/>
      <c r="CT15" s="96"/>
      <c r="CU15" s="96"/>
      <c r="CV15" s="96"/>
      <c r="CW15" s="96"/>
      <c r="CX15" s="96"/>
      <c r="CY15" s="97" t="s">
        <v>146</v>
      </c>
      <c r="CZ15" s="98"/>
      <c r="DA15" s="98"/>
      <c r="DB15" s="98"/>
      <c r="DC15" s="98"/>
      <c r="DD15" s="98"/>
      <c r="DE15" s="96"/>
      <c r="DF15" s="96"/>
      <c r="DG15" s="96"/>
      <c r="DH15" s="96"/>
      <c r="DI15" s="97" t="s">
        <v>146</v>
      </c>
      <c r="DJ15" s="98"/>
      <c r="DK15" s="98"/>
      <c r="DL15" s="98"/>
      <c r="DM15" s="98"/>
      <c r="DN15" s="98"/>
      <c r="DO15" s="96"/>
      <c r="DP15" s="96"/>
      <c r="DQ15" s="96"/>
      <c r="DR15" s="96"/>
      <c r="DS15" s="97" t="s">
        <v>146</v>
      </c>
      <c r="DT15" s="98"/>
      <c r="DU15" s="98"/>
      <c r="DV15" s="98"/>
      <c r="DW15" s="98"/>
      <c r="DX15" s="98"/>
      <c r="DY15" s="96"/>
      <c r="DZ15" s="96"/>
      <c r="EA15" s="96"/>
      <c r="EB15" s="96"/>
      <c r="EC15" s="97" t="s">
        <v>146</v>
      </c>
      <c r="ED15" s="98"/>
      <c r="EE15" s="98"/>
      <c r="EF15" s="98"/>
      <c r="EG15" s="98"/>
      <c r="EH15" s="98"/>
      <c r="EI15" s="96"/>
      <c r="EJ15" s="96"/>
      <c r="EK15" s="96"/>
      <c r="EL15" s="96"/>
      <c r="EM15" s="97" t="s">
        <v>146</v>
      </c>
      <c r="EN15" s="98"/>
      <c r="EO15" s="98"/>
      <c r="EP15" s="98"/>
      <c r="EQ15" s="98"/>
      <c r="ER15" s="98"/>
      <c r="ES15" s="96"/>
      <c r="ET15" s="96"/>
      <c r="EU15" s="96"/>
      <c r="EV15" s="96"/>
      <c r="EW15" s="96"/>
      <c r="EX15" s="97" t="s">
        <v>146</v>
      </c>
      <c r="EY15" s="98"/>
      <c r="EZ15" s="98"/>
      <c r="FA15" s="98"/>
      <c r="FB15" s="98"/>
      <c r="FC15" s="98"/>
      <c r="FD15" s="96"/>
      <c r="FE15" s="96"/>
      <c r="FF15" s="96"/>
      <c r="FG15" s="96"/>
      <c r="FH15" s="97" t="s">
        <v>146</v>
      </c>
      <c r="FI15" s="98"/>
      <c r="FJ15" s="98"/>
      <c r="FK15" s="98"/>
      <c r="FL15" s="98"/>
      <c r="FM15" s="98"/>
      <c r="FN15" s="96"/>
      <c r="FO15" s="96"/>
      <c r="FP15" s="96"/>
      <c r="FQ15" s="96"/>
      <c r="FR15" s="97" t="s">
        <v>146</v>
      </c>
      <c r="FS15" s="98"/>
      <c r="FT15" s="98"/>
      <c r="FU15" s="98"/>
      <c r="FV15" s="98"/>
      <c r="FW15" s="98"/>
      <c r="FX15" s="96"/>
      <c r="FY15" s="96"/>
      <c r="FZ15" s="96"/>
      <c r="GA15" s="96"/>
      <c r="GB15" s="97" t="s">
        <v>146</v>
      </c>
      <c r="GC15" s="98"/>
      <c r="GD15" s="98"/>
      <c r="GE15" s="98"/>
      <c r="GF15" s="98"/>
      <c r="GG15" s="98"/>
      <c r="GH15" s="96"/>
      <c r="GI15" s="96"/>
      <c r="GJ15" s="96"/>
      <c r="GK15" s="96"/>
      <c r="GL15" s="97" t="s">
        <v>146</v>
      </c>
      <c r="GM15" s="98"/>
      <c r="GN15" s="98"/>
      <c r="GO15" s="98"/>
      <c r="GP15" s="98"/>
      <c r="GQ15" s="98"/>
      <c r="GR15" s="96"/>
      <c r="GS15" s="96"/>
      <c r="GT15" s="96"/>
      <c r="GU15" s="96"/>
      <c r="GV15" s="96"/>
      <c r="GW15" s="97" t="s">
        <v>146</v>
      </c>
      <c r="GX15" s="98"/>
      <c r="GY15" s="98"/>
      <c r="GZ15" s="98"/>
      <c r="HA15" s="98"/>
      <c r="HB15" s="98"/>
      <c r="HC15" s="96"/>
      <c r="HD15" s="96"/>
      <c r="HE15" s="96"/>
      <c r="HF15" s="96"/>
      <c r="HG15" s="97" t="s">
        <v>146</v>
      </c>
      <c r="HH15" s="98"/>
      <c r="HI15" s="98"/>
      <c r="HJ15" s="98"/>
      <c r="HK15" s="98"/>
      <c r="HL15" s="98"/>
      <c r="HM15" s="96"/>
      <c r="HN15" s="96"/>
      <c r="HO15" s="96"/>
      <c r="HP15" s="96"/>
      <c r="HQ15" s="97" t="s">
        <v>146</v>
      </c>
      <c r="HR15" s="98"/>
      <c r="HS15" s="98"/>
      <c r="HT15" s="98"/>
      <c r="HU15" s="98"/>
      <c r="HV15" s="98"/>
      <c r="HW15" s="96"/>
      <c r="HX15" s="96"/>
      <c r="HY15" s="96"/>
      <c r="HZ15" s="96"/>
      <c r="IA15" s="97" t="s">
        <v>146</v>
      </c>
      <c r="IB15" s="98"/>
      <c r="IC15" s="98"/>
      <c r="ID15" s="98"/>
      <c r="IE15" s="98"/>
      <c r="IF15" s="98"/>
      <c r="IG15" s="96"/>
      <c r="IH15" s="96"/>
      <c r="II15" s="96"/>
      <c r="IJ15" s="96"/>
      <c r="IK15" s="97" t="s">
        <v>146</v>
      </c>
      <c r="IL15" s="98"/>
      <c r="IM15" s="98"/>
      <c r="IN15" s="98"/>
      <c r="IO15" s="98"/>
      <c r="IP15" s="98"/>
      <c r="IQ15" s="96"/>
      <c r="IR15" s="96"/>
      <c r="IS15" s="96"/>
      <c r="IT15" s="96"/>
      <c r="IU15" s="96"/>
      <c r="IV15" s="97" t="s">
        <v>146</v>
      </c>
      <c r="IW15" s="98"/>
      <c r="IX15" s="98"/>
      <c r="IY15" s="98"/>
      <c r="IZ15" s="98"/>
      <c r="JA15" s="98"/>
      <c r="JB15" s="96"/>
      <c r="JC15" s="96"/>
      <c r="JD15" s="96"/>
      <c r="JE15" s="96"/>
      <c r="JF15" s="97" t="s">
        <v>146</v>
      </c>
      <c r="JG15" s="98"/>
      <c r="JH15" s="98"/>
      <c r="JI15" s="98"/>
      <c r="JJ15" s="98"/>
      <c r="JK15" s="98"/>
      <c r="JL15" s="96"/>
      <c r="JM15" s="96"/>
      <c r="JN15" s="96"/>
      <c r="JO15" s="96"/>
      <c r="JP15" s="97" t="s">
        <v>146</v>
      </c>
      <c r="JQ15" s="98"/>
      <c r="JR15" s="98"/>
      <c r="JS15" s="98"/>
      <c r="JT15" s="98"/>
      <c r="JU15" s="98"/>
      <c r="JV15" s="96"/>
      <c r="JW15" s="96"/>
      <c r="JX15" s="96"/>
      <c r="JY15" s="96"/>
      <c r="JZ15" s="97" t="s">
        <v>146</v>
      </c>
      <c r="KA15" s="98"/>
      <c r="KB15" s="98"/>
      <c r="KC15" s="98"/>
      <c r="KD15" s="98"/>
      <c r="KE15" s="98"/>
      <c r="KF15" s="96"/>
      <c r="KG15" s="96"/>
      <c r="KH15" s="96"/>
      <c r="KI15" s="96"/>
      <c r="KJ15" s="97" t="s">
        <v>146</v>
      </c>
      <c r="KK15" s="98"/>
      <c r="KL15" s="98"/>
      <c r="KM15" s="98"/>
      <c r="KN15" s="98"/>
      <c r="KO15" s="98"/>
      <c r="KP15" s="96"/>
      <c r="KQ15" s="96"/>
      <c r="KR15" s="96"/>
      <c r="KS15" s="96"/>
      <c r="KT15" s="96"/>
      <c r="KU15" s="97" t="s">
        <v>146</v>
      </c>
      <c r="KV15" s="98"/>
      <c r="KW15" s="98"/>
      <c r="KX15" s="98"/>
      <c r="KY15" s="98"/>
      <c r="KZ15" s="98"/>
      <c r="LA15" s="96"/>
      <c r="LB15" s="96"/>
      <c r="LC15" s="96"/>
      <c r="LD15" s="96"/>
      <c r="LE15" s="97" t="s">
        <v>146</v>
      </c>
      <c r="LF15" s="98"/>
      <c r="LG15" s="98"/>
      <c r="LH15" s="98"/>
      <c r="LI15" s="98"/>
      <c r="LJ15" s="98"/>
      <c r="LK15" s="96"/>
      <c r="LL15" s="96"/>
      <c r="LM15" s="96"/>
      <c r="LN15" s="96"/>
      <c r="LO15" s="97" t="s">
        <v>146</v>
      </c>
      <c r="LP15" s="98"/>
      <c r="LQ15" s="98"/>
      <c r="LR15" s="98"/>
      <c r="LS15" s="98"/>
      <c r="LT15" s="98"/>
      <c r="LU15" s="96"/>
      <c r="LV15" s="96"/>
      <c r="LW15" s="96"/>
      <c r="LX15" s="96"/>
      <c r="LY15" s="97" t="s">
        <v>146</v>
      </c>
      <c r="LZ15" s="98"/>
      <c r="MA15" s="98"/>
      <c r="MB15" s="98"/>
      <c r="MC15" s="98"/>
      <c r="MD15" s="98"/>
      <c r="ME15" s="96"/>
      <c r="MF15" s="96"/>
      <c r="MG15" s="96"/>
      <c r="MH15" s="96"/>
      <c r="MI15" s="97" t="s">
        <v>146</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0" t="s">
        <v>147</v>
      </c>
      <c r="C16" s="190"/>
      <c r="D16" s="96"/>
      <c r="E16" s="93">
        <f>E15+1</f>
        <v>2</v>
      </c>
      <c r="F16" s="190" t="s">
        <v>14</v>
      </c>
      <c r="G16" s="190"/>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0" t="s">
        <v>148</v>
      </c>
      <c r="C17" s="190"/>
      <c r="D17" s="96"/>
      <c r="E17" s="93">
        <f t="shared" ref="E17" si="8">E16+1</f>
        <v>3</v>
      </c>
      <c r="F17" s="190" t="s">
        <v>16</v>
      </c>
      <c r="G17" s="190"/>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149</v>
      </c>
      <c r="AX17" s="101">
        <f>IF(AX7="-",NA(),AX7)</f>
        <v>112.7</v>
      </c>
      <c r="AY17" s="101">
        <f t="shared" ref="AY17:BB17" si="9">IF(AY7="-",NA(),AY7)</f>
        <v>110.7</v>
      </c>
      <c r="AZ17" s="101">
        <f t="shared" si="9"/>
        <v>135.69999999999999</v>
      </c>
      <c r="BA17" s="101">
        <f t="shared" si="9"/>
        <v>127.7</v>
      </c>
      <c r="BB17" s="101">
        <f t="shared" si="9"/>
        <v>122.8</v>
      </c>
      <c r="BC17" s="96"/>
      <c r="BD17" s="96"/>
      <c r="BE17" s="96"/>
      <c r="BF17" s="96"/>
      <c r="BG17" s="96"/>
      <c r="BH17" s="100" t="s">
        <v>149</v>
      </c>
      <c r="BI17" s="101">
        <f>IF(BI7="-",NA(),BI7)</f>
        <v>120</v>
      </c>
      <c r="BJ17" s="101">
        <f t="shared" ref="BJ17:BM17" si="10">IF(BJ7="-",NA(),BJ7)</f>
        <v>116.7</v>
      </c>
      <c r="BK17" s="101">
        <f t="shared" si="10"/>
        <v>144.19999999999999</v>
      </c>
      <c r="BL17" s="101">
        <f t="shared" si="10"/>
        <v>132.9</v>
      </c>
      <c r="BM17" s="101">
        <f t="shared" si="10"/>
        <v>124.2</v>
      </c>
      <c r="BN17" s="96"/>
      <c r="BO17" s="96"/>
      <c r="BP17" s="96"/>
      <c r="BQ17" s="96"/>
      <c r="BR17" s="96"/>
      <c r="BS17" s="100" t="s">
        <v>149</v>
      </c>
      <c r="BT17" s="101">
        <f>IF(BT7="-",NA(),BT7)</f>
        <v>537.29999999999995</v>
      </c>
      <c r="BU17" s="101">
        <f t="shared" ref="BU17:BX17" si="11">IF(BU7="-",NA(),BU7)</f>
        <v>4124.6000000000004</v>
      </c>
      <c r="BV17" s="101">
        <f t="shared" si="11"/>
        <v>677.3</v>
      </c>
      <c r="BW17" s="101">
        <f t="shared" si="11"/>
        <v>610</v>
      </c>
      <c r="BX17" s="101">
        <f t="shared" si="11"/>
        <v>850.3</v>
      </c>
      <c r="BY17" s="96"/>
      <c r="BZ17" s="96"/>
      <c r="CA17" s="96"/>
      <c r="CB17" s="96"/>
      <c r="CC17" s="96"/>
      <c r="CD17" s="100" t="s">
        <v>149</v>
      </c>
      <c r="CE17" s="101">
        <f>IF(CE7="-",NA(),CE7)</f>
        <v>6267.6</v>
      </c>
      <c r="CF17" s="101">
        <f t="shared" ref="CF17:CI17" si="12">IF(CF7="-",NA(),CF7)</f>
        <v>6457.6</v>
      </c>
      <c r="CG17" s="101">
        <f t="shared" si="12"/>
        <v>6564.9</v>
      </c>
      <c r="CH17" s="101">
        <f t="shared" si="12"/>
        <v>6961</v>
      </c>
      <c r="CI17" s="101">
        <f t="shared" si="12"/>
        <v>7904.4</v>
      </c>
      <c r="CJ17" s="96"/>
      <c r="CK17" s="96"/>
      <c r="CL17" s="96"/>
      <c r="CM17" s="96"/>
      <c r="CN17" s="100" t="s">
        <v>149</v>
      </c>
      <c r="CO17" s="102">
        <f>IF(CO7="-",NA(),CO7)</f>
        <v>883166</v>
      </c>
      <c r="CP17" s="102">
        <f t="shared" ref="CP17:CS17" si="13">IF(CP7="-",NA(),CP7)</f>
        <v>845520</v>
      </c>
      <c r="CQ17" s="102">
        <f t="shared" si="13"/>
        <v>1280073</v>
      </c>
      <c r="CR17" s="102">
        <f t="shared" si="13"/>
        <v>1469578</v>
      </c>
      <c r="CS17" s="102">
        <f t="shared" si="13"/>
        <v>1337220</v>
      </c>
      <c r="CT17" s="96"/>
      <c r="CU17" s="96"/>
      <c r="CV17" s="96"/>
      <c r="CW17" s="96"/>
      <c r="CX17" s="96"/>
      <c r="CY17" s="100" t="s">
        <v>149</v>
      </c>
      <c r="CZ17" s="101">
        <f>IF(CZ7="-",NA(),CZ7)</f>
        <v>52.9</v>
      </c>
      <c r="DA17" s="101">
        <f t="shared" ref="DA17:DD17" si="14">IF(DA7="-",NA(),DA7)</f>
        <v>52.8</v>
      </c>
      <c r="DB17" s="101">
        <f t="shared" si="14"/>
        <v>47.7</v>
      </c>
      <c r="DC17" s="101">
        <f t="shared" si="14"/>
        <v>46.1</v>
      </c>
      <c r="DD17" s="101">
        <f t="shared" si="14"/>
        <v>45.8</v>
      </c>
      <c r="DE17" s="96"/>
      <c r="DF17" s="96"/>
      <c r="DG17" s="96"/>
      <c r="DH17" s="96"/>
      <c r="DI17" s="100" t="s">
        <v>149</v>
      </c>
      <c r="DJ17" s="101">
        <f>IF(DJ7="-",NA(),DJ7)</f>
        <v>18.399999999999999</v>
      </c>
      <c r="DK17" s="101">
        <f t="shared" ref="DK17:DN17" si="15">IF(DK7="-",NA(),DK7)</f>
        <v>27.2</v>
      </c>
      <c r="DL17" s="101">
        <f t="shared" si="15"/>
        <v>13.4</v>
      </c>
      <c r="DM17" s="101">
        <f t="shared" si="15"/>
        <v>19.3</v>
      </c>
      <c r="DN17" s="101">
        <f t="shared" si="15"/>
        <v>19</v>
      </c>
      <c r="DO17" s="96"/>
      <c r="DP17" s="96"/>
      <c r="DQ17" s="96"/>
      <c r="DR17" s="96"/>
      <c r="DS17" s="100" t="s">
        <v>149</v>
      </c>
      <c r="DT17" s="101">
        <f>IF(DT7="-",NA(),DT7)</f>
        <v>187.8</v>
      </c>
      <c r="DU17" s="101">
        <f t="shared" ref="DU17:DX17" si="16">IF(DU7="-",NA(),DU7)</f>
        <v>171.4</v>
      </c>
      <c r="DV17" s="101">
        <f t="shared" si="16"/>
        <v>137.69999999999999</v>
      </c>
      <c r="DW17" s="101">
        <f t="shared" si="16"/>
        <v>129.19999999999999</v>
      </c>
      <c r="DX17" s="101">
        <f t="shared" si="16"/>
        <v>110.4</v>
      </c>
      <c r="DY17" s="96"/>
      <c r="DZ17" s="96"/>
      <c r="EA17" s="96"/>
      <c r="EB17" s="96"/>
      <c r="EC17" s="100" t="s">
        <v>149</v>
      </c>
      <c r="ED17" s="101">
        <f>IF(ED7="-",NA(),ED7)</f>
        <v>52.2</v>
      </c>
      <c r="EE17" s="101">
        <f t="shared" ref="EE17:EH17" si="17">IF(EE7="-",NA(),EE7)</f>
        <v>53.9</v>
      </c>
      <c r="EF17" s="101">
        <f t="shared" si="17"/>
        <v>54.4</v>
      </c>
      <c r="EG17" s="101">
        <f t="shared" si="17"/>
        <v>57.2</v>
      </c>
      <c r="EH17" s="101">
        <f t="shared" si="17"/>
        <v>57.5</v>
      </c>
      <c r="EI17" s="96"/>
      <c r="EJ17" s="96"/>
      <c r="EK17" s="96"/>
      <c r="EL17" s="96"/>
      <c r="EM17" s="100" t="s">
        <v>149</v>
      </c>
      <c r="EN17" s="101" t="e">
        <f>IF(EN7="-",NA(),EN7)</f>
        <v>#N/A</v>
      </c>
      <c r="EO17" s="101">
        <f t="shared" ref="EO17:ER17" si="18">IF(EO7="-",NA(),EO7)</f>
        <v>2.6</v>
      </c>
      <c r="EP17" s="101">
        <f t="shared" si="18"/>
        <v>31.1</v>
      </c>
      <c r="EQ17" s="101">
        <f t="shared" si="18"/>
        <v>32.1</v>
      </c>
      <c r="ER17" s="101">
        <f t="shared" si="18"/>
        <v>35.299999999999997</v>
      </c>
      <c r="ES17" s="96"/>
      <c r="ET17" s="96"/>
      <c r="EU17" s="96"/>
      <c r="EV17" s="96"/>
      <c r="EW17" s="96"/>
      <c r="EX17" s="100" t="s">
        <v>149</v>
      </c>
      <c r="EY17" s="101">
        <f>IF(EY7="-",NA(),EY7)</f>
        <v>52.9</v>
      </c>
      <c r="EZ17" s="101">
        <f t="shared" ref="EZ17:FC17" si="19">IF(EZ7="-",NA(),EZ7)</f>
        <v>52.8</v>
      </c>
      <c r="FA17" s="101">
        <f t="shared" si="19"/>
        <v>47.7</v>
      </c>
      <c r="FB17" s="101">
        <f t="shared" si="19"/>
        <v>46.1</v>
      </c>
      <c r="FC17" s="101">
        <f t="shared" si="19"/>
        <v>45.8</v>
      </c>
      <c r="FD17" s="96"/>
      <c r="FE17" s="96"/>
      <c r="FF17" s="96"/>
      <c r="FG17" s="96"/>
      <c r="FH17" s="100" t="s">
        <v>149</v>
      </c>
      <c r="FI17" s="101">
        <f>IF(FI7="-",NA(),FI7)</f>
        <v>18.399999999999999</v>
      </c>
      <c r="FJ17" s="101">
        <f t="shared" ref="FJ17:FM17" si="20">IF(FJ7="-",NA(),FJ7)</f>
        <v>27.2</v>
      </c>
      <c r="FK17" s="101">
        <f t="shared" si="20"/>
        <v>13.4</v>
      </c>
      <c r="FL17" s="101">
        <f t="shared" si="20"/>
        <v>19.3</v>
      </c>
      <c r="FM17" s="101">
        <f t="shared" si="20"/>
        <v>19</v>
      </c>
      <c r="FN17" s="96"/>
      <c r="FO17" s="96"/>
      <c r="FP17" s="96"/>
      <c r="FQ17" s="96"/>
      <c r="FR17" s="100" t="s">
        <v>149</v>
      </c>
      <c r="FS17" s="101">
        <f>IF(FS7="-",NA(),FS7)</f>
        <v>187.8</v>
      </c>
      <c r="FT17" s="101">
        <f t="shared" ref="FT17:FW17" si="21">IF(FT7="-",NA(),FT7)</f>
        <v>171.4</v>
      </c>
      <c r="FU17" s="101">
        <f t="shared" si="21"/>
        <v>137.69999999999999</v>
      </c>
      <c r="FV17" s="101">
        <f t="shared" si="21"/>
        <v>129.19999999999999</v>
      </c>
      <c r="FW17" s="101">
        <f t="shared" si="21"/>
        <v>110.4</v>
      </c>
      <c r="FX17" s="96"/>
      <c r="FY17" s="96"/>
      <c r="FZ17" s="96"/>
      <c r="GA17" s="96"/>
      <c r="GB17" s="100" t="s">
        <v>149</v>
      </c>
      <c r="GC17" s="101">
        <f>IF(GC7="-",NA(),GC7)</f>
        <v>52.2</v>
      </c>
      <c r="GD17" s="101">
        <f t="shared" ref="GD17:GG17" si="22">IF(GD7="-",NA(),GD7)</f>
        <v>53.9</v>
      </c>
      <c r="GE17" s="101">
        <f t="shared" si="22"/>
        <v>54.4</v>
      </c>
      <c r="GF17" s="101">
        <f t="shared" si="22"/>
        <v>57.2</v>
      </c>
      <c r="GG17" s="101">
        <f t="shared" si="22"/>
        <v>57.5</v>
      </c>
      <c r="GH17" s="96"/>
      <c r="GI17" s="96"/>
      <c r="GJ17" s="96"/>
      <c r="GK17" s="96"/>
      <c r="GL17" s="100" t="s">
        <v>149</v>
      </c>
      <c r="GM17" s="101" t="e">
        <f>IF(GM7="-",NA(),GM7)</f>
        <v>#N/A</v>
      </c>
      <c r="GN17" s="101">
        <f t="shared" ref="GN17:GQ17" si="23">IF(GN7="-",NA(),GN7)</f>
        <v>2.6</v>
      </c>
      <c r="GO17" s="101">
        <f t="shared" si="23"/>
        <v>31.1</v>
      </c>
      <c r="GP17" s="101">
        <f t="shared" si="23"/>
        <v>32.1</v>
      </c>
      <c r="GQ17" s="101">
        <f t="shared" si="23"/>
        <v>35.299999999999997</v>
      </c>
      <c r="GR17" s="96"/>
      <c r="GS17" s="96"/>
      <c r="GT17" s="96"/>
      <c r="GU17" s="96"/>
      <c r="GV17" s="96"/>
      <c r="GW17" s="100" t="s">
        <v>149</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149</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149</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149</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149</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149</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149</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149</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149</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149</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149</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149</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149</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149</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149</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0" t="s">
        <v>150</v>
      </c>
      <c r="C18" s="190"/>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151</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151</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151</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151</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151</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151</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151</v>
      </c>
      <c r="DJ18" s="101">
        <f>IF(DO7="-",NA(),DO7)</f>
        <v>22.5</v>
      </c>
      <c r="DK18" s="101">
        <f t="shared" ref="DK18:DN18" si="45">IF(DP7="-",NA(),DP7)</f>
        <v>22.3</v>
      </c>
      <c r="DL18" s="101">
        <f t="shared" si="45"/>
        <v>22.1</v>
      </c>
      <c r="DM18" s="101">
        <f t="shared" si="45"/>
        <v>21.1</v>
      </c>
      <c r="DN18" s="101">
        <f t="shared" si="45"/>
        <v>20</v>
      </c>
      <c r="DO18" s="96"/>
      <c r="DP18" s="96"/>
      <c r="DQ18" s="96"/>
      <c r="DR18" s="96"/>
      <c r="DS18" s="100" t="s">
        <v>151</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151</v>
      </c>
      <c r="ED18" s="101">
        <f>IF(EI7="-",NA(),EI7)</f>
        <v>56.2</v>
      </c>
      <c r="EE18" s="101">
        <f t="shared" ref="EE18:EH18" si="47">IF(EJ7="-",NA(),EJ7)</f>
        <v>57</v>
      </c>
      <c r="EF18" s="101">
        <f t="shared" si="47"/>
        <v>57.7</v>
      </c>
      <c r="EG18" s="101">
        <f t="shared" si="47"/>
        <v>59.8</v>
      </c>
      <c r="EH18" s="101">
        <f t="shared" si="47"/>
        <v>59.6</v>
      </c>
      <c r="EI18" s="96"/>
      <c r="EJ18" s="96"/>
      <c r="EK18" s="96"/>
      <c r="EL18" s="96"/>
      <c r="EM18" s="100" t="s">
        <v>151</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151</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151</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151</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151</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151</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151</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151</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151</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151</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151</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151</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151</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151</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151</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151</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151</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151</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151</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151</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151</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0" t="s">
        <v>152</v>
      </c>
      <c r="C19" s="190"/>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142</v>
      </c>
      <c r="AX19" s="101">
        <f>$BH$7</f>
        <v>100</v>
      </c>
      <c r="AY19" s="101">
        <f t="shared" ref="AY19:BB19" si="49">$BH$7</f>
        <v>100</v>
      </c>
      <c r="AZ19" s="101">
        <f t="shared" si="49"/>
        <v>100</v>
      </c>
      <c r="BA19" s="101">
        <f t="shared" si="49"/>
        <v>100</v>
      </c>
      <c r="BB19" s="101">
        <f t="shared" si="49"/>
        <v>100</v>
      </c>
      <c r="BC19" s="96"/>
      <c r="BD19" s="96"/>
      <c r="BE19" s="96"/>
      <c r="BF19" s="96"/>
      <c r="BG19" s="96"/>
      <c r="BH19" s="103" t="s">
        <v>142</v>
      </c>
      <c r="BI19" s="101">
        <f>$BS$7</f>
        <v>100</v>
      </c>
      <c r="BJ19" s="101">
        <f>$BS$7</f>
        <v>100</v>
      </c>
      <c r="BK19" s="101">
        <f>$BS$7</f>
        <v>100</v>
      </c>
      <c r="BL19" s="101">
        <f>$BS$7</f>
        <v>100</v>
      </c>
      <c r="BM19" s="101">
        <f>$BS$7</f>
        <v>100</v>
      </c>
      <c r="BN19" s="96"/>
      <c r="BO19" s="96"/>
      <c r="BP19" s="96"/>
      <c r="BQ19" s="96"/>
      <c r="BR19" s="96"/>
      <c r="BS19" s="103" t="s">
        <v>142</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0" t="s">
        <v>153</v>
      </c>
      <c r="C20" s="190"/>
      <c r="D20" s="96"/>
    </row>
    <row r="21" spans="1:373">
      <c r="A21" s="93">
        <f t="shared" si="7"/>
        <v>7</v>
      </c>
      <c r="B21" s="190" t="s">
        <v>154</v>
      </c>
      <c r="C21" s="190"/>
      <c r="D21" s="96"/>
    </row>
    <row r="22" spans="1:373">
      <c r="A22" s="93">
        <f t="shared" si="7"/>
        <v>8</v>
      </c>
      <c r="B22" s="190" t="s">
        <v>155</v>
      </c>
      <c r="C22" s="190"/>
      <c r="D22" s="96"/>
      <c r="E22" s="192" t="s">
        <v>156</v>
      </c>
      <c r="F22" s="193"/>
      <c r="G22" s="193"/>
      <c r="H22" s="193"/>
      <c r="I22" s="194"/>
    </row>
    <row r="23" spans="1:373">
      <c r="A23" s="93">
        <f t="shared" si="7"/>
        <v>9</v>
      </c>
      <c r="B23" s="190" t="s">
        <v>157</v>
      </c>
      <c r="C23" s="190"/>
      <c r="D23" s="96"/>
      <c r="E23" s="195"/>
      <c r="F23" s="196"/>
      <c r="G23" s="196"/>
      <c r="H23" s="196"/>
      <c r="I23" s="197"/>
    </row>
    <row r="24" spans="1:373">
      <c r="A24" s="93">
        <f t="shared" si="7"/>
        <v>10</v>
      </c>
      <c r="B24" s="190" t="s">
        <v>158</v>
      </c>
      <c r="C24" s="190"/>
      <c r="D24" s="96"/>
      <c r="E24" s="195"/>
      <c r="F24" s="196"/>
      <c r="G24" s="196"/>
      <c r="H24" s="196"/>
      <c r="I24" s="197"/>
    </row>
    <row r="25" spans="1:373">
      <c r="A25" s="93">
        <f t="shared" si="7"/>
        <v>11</v>
      </c>
      <c r="B25" s="190" t="s">
        <v>159</v>
      </c>
      <c r="C25" s="190"/>
      <c r="D25" s="96"/>
      <c r="E25" s="195"/>
      <c r="F25" s="196"/>
      <c r="G25" s="196"/>
      <c r="H25" s="196"/>
      <c r="I25" s="197"/>
    </row>
    <row r="26" spans="1:373">
      <c r="A26" s="93">
        <f t="shared" si="7"/>
        <v>12</v>
      </c>
      <c r="B26" s="190" t="s">
        <v>160</v>
      </c>
      <c r="C26" s="190"/>
      <c r="D26" s="96"/>
      <c r="E26" s="195"/>
      <c r="F26" s="196"/>
      <c r="G26" s="196"/>
      <c r="H26" s="196"/>
      <c r="I26" s="197"/>
    </row>
    <row r="27" spans="1:373">
      <c r="A27" s="93">
        <f t="shared" si="7"/>
        <v>13</v>
      </c>
      <c r="B27" s="190" t="s">
        <v>161</v>
      </c>
      <c r="C27" s="190"/>
      <c r="D27" s="96"/>
      <c r="E27" s="195"/>
      <c r="F27" s="196"/>
      <c r="G27" s="196"/>
      <c r="H27" s="196"/>
      <c r="I27" s="197"/>
    </row>
    <row r="28" spans="1:373">
      <c r="A28" s="93">
        <f t="shared" si="7"/>
        <v>14</v>
      </c>
      <c r="B28" s="190" t="s">
        <v>162</v>
      </c>
      <c r="C28" s="190"/>
      <c r="D28" s="96"/>
      <c r="E28" s="195"/>
      <c r="F28" s="196"/>
      <c r="G28" s="196"/>
      <c r="H28" s="196"/>
      <c r="I28" s="197"/>
    </row>
    <row r="29" spans="1:373">
      <c r="A29" s="93">
        <f t="shared" si="7"/>
        <v>15</v>
      </c>
      <c r="B29" s="190" t="s">
        <v>163</v>
      </c>
      <c r="C29" s="190"/>
      <c r="D29" s="96"/>
      <c r="E29" s="195"/>
      <c r="F29" s="196"/>
      <c r="G29" s="196"/>
      <c r="H29" s="196"/>
      <c r="I29" s="197"/>
    </row>
    <row r="30" spans="1:373">
      <c r="A30" s="93">
        <f t="shared" si="7"/>
        <v>16</v>
      </c>
      <c r="B30" s="190" t="s">
        <v>164</v>
      </c>
      <c r="C30" s="190"/>
      <c r="D30" s="96"/>
      <c r="E30" s="195"/>
      <c r="F30" s="196"/>
      <c r="G30" s="196"/>
      <c r="H30" s="196"/>
      <c r="I30" s="197"/>
    </row>
    <row r="31" spans="1:373">
      <c r="A31" s="93">
        <f t="shared" si="7"/>
        <v>17</v>
      </c>
      <c r="B31" s="190" t="s">
        <v>165</v>
      </c>
      <c r="C31" s="190"/>
      <c r="D31" s="96"/>
      <c r="E31" s="195"/>
      <c r="F31" s="196"/>
      <c r="G31" s="196"/>
      <c r="H31" s="196"/>
      <c r="I31" s="197"/>
    </row>
    <row r="32" spans="1:373">
      <c r="A32" s="93">
        <f t="shared" si="7"/>
        <v>18</v>
      </c>
      <c r="B32" s="190" t="s">
        <v>166</v>
      </c>
      <c r="C32" s="190"/>
      <c r="D32" s="96"/>
      <c r="E32" s="195"/>
      <c r="F32" s="196"/>
      <c r="G32" s="196"/>
      <c r="H32" s="196"/>
      <c r="I32" s="197"/>
    </row>
    <row r="33" spans="1:9">
      <c r="A33" s="93">
        <f t="shared" si="7"/>
        <v>19</v>
      </c>
      <c r="B33" s="190" t="s">
        <v>167</v>
      </c>
      <c r="C33" s="190"/>
      <c r="D33" s="96"/>
      <c r="E33" s="195"/>
      <c r="F33" s="196"/>
      <c r="G33" s="196"/>
      <c r="H33" s="196"/>
      <c r="I33" s="197"/>
    </row>
    <row r="34" spans="1:9">
      <c r="A34" s="93">
        <f t="shared" si="7"/>
        <v>20</v>
      </c>
      <c r="B34" s="190" t="s">
        <v>168</v>
      </c>
      <c r="C34" s="190"/>
      <c r="D34" s="96"/>
      <c r="E34" s="195"/>
      <c r="F34" s="196"/>
      <c r="G34" s="196"/>
      <c r="H34" s="196"/>
      <c r="I34" s="197"/>
    </row>
    <row r="35" spans="1:9" ht="25.5" customHeight="1">
      <c r="E35" s="198"/>
      <c r="F35" s="199"/>
      <c r="G35" s="199"/>
      <c r="H35" s="199"/>
      <c r="I35" s="200"/>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2017-08-21T09:35:50Z</cp:lastPrinted>
  <dcterms:created xsi:type="dcterms:W3CDTF">2017-06-20T03:24:20Z</dcterms:created>
  <dcterms:modified xsi:type="dcterms:W3CDTF">2017-08-23T11:43:31Z</dcterms:modified>
  <cp:category/>
</cp:coreProperties>
</file>