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KC12" i="5" s="1"/>
  <c r="JZ8" i="5"/>
  <c r="JQ8" i="5"/>
  <c r="JT12" i="5" s="1"/>
  <c r="JP8" i="5"/>
  <c r="JG8" i="5"/>
  <c r="JK12" i="5" s="1"/>
  <c r="JF8" i="5"/>
  <c r="IW8" i="5"/>
  <c r="IX12" i="5" s="1"/>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J7" i="4" s="1"/>
  <c r="R6" i="5"/>
  <c r="Q6" i="5"/>
  <c r="P6" i="5"/>
  <c r="O6" i="5"/>
  <c r="N6" i="5"/>
  <c r="F5" i="4" s="1"/>
  <c r="M6" i="5"/>
  <c r="L6" i="5"/>
  <c r="GM8" i="5" s="1"/>
  <c r="K6" i="5"/>
  <c r="J6" i="5"/>
  <c r="F3" i="4" s="1"/>
  <c r="I6" i="5"/>
  <c r="H6" i="5"/>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N5" i="4"/>
  <c r="J5" i="4"/>
  <c r="B5" i="4"/>
  <c r="N3" i="4"/>
  <c r="J3" i="4"/>
  <c r="B3" i="4"/>
  <c r="B1" i="4"/>
  <c r="MM16" i="5" l="1"/>
  <c r="LS16" i="5"/>
  <c r="KY16" i="5"/>
  <c r="KD16" i="5"/>
  <c r="JJ16" i="5"/>
  <c r="IO16" i="5"/>
  <c r="MC16" i="5"/>
  <c r="KN16" i="5"/>
  <c r="IZ16" i="5"/>
  <c r="HU16" i="5"/>
  <c r="HA16" i="5"/>
  <c r="GF16" i="5"/>
  <c r="FL16" i="5"/>
  <c r="EQ16" i="5"/>
  <c r="DW16" i="5"/>
  <c r="DC16" i="5"/>
  <c r="CH16" i="5"/>
  <c r="LI16" i="5"/>
  <c r="JT16" i="5"/>
  <c r="IE16" i="5"/>
  <c r="HK16" i="5"/>
  <c r="GP16" i="5"/>
  <c r="FV16" i="5"/>
  <c r="FB16" i="5"/>
  <c r="EG16" i="5"/>
  <c r="DM16" i="5"/>
  <c r="CR16" i="5"/>
  <c r="BW16" i="5"/>
  <c r="BA16" i="5"/>
  <c r="MM10" i="5"/>
  <c r="LS10" i="5"/>
  <c r="KY10" i="5"/>
  <c r="KD10" i="5"/>
  <c r="JJ10" i="5"/>
  <c r="IO10" i="5"/>
  <c r="HU10" i="5"/>
  <c r="HA10" i="5"/>
  <c r="GF10" i="5"/>
  <c r="FL10" i="5"/>
  <c r="EQ10" i="5"/>
  <c r="DW10" i="5"/>
  <c r="DC10" i="5"/>
  <c r="CH10" i="5"/>
  <c r="BL10" i="5"/>
  <c r="BL16" i="5"/>
  <c r="MC10" i="5"/>
  <c r="LI10" i="5"/>
  <c r="KN10" i="5"/>
  <c r="JT10" i="5"/>
  <c r="IZ10" i="5"/>
  <c r="IE10" i="5"/>
  <c r="HK10" i="5"/>
  <c r="GP10" i="5"/>
  <c r="FV10" i="5"/>
  <c r="FB10" i="5"/>
  <c r="EG10" i="5"/>
  <c r="DM10" i="5"/>
  <c r="CR10" i="5"/>
  <c r="BW10" i="5"/>
  <c r="BA10" i="5"/>
  <c r="L11" i="4"/>
  <c r="GP18" i="5"/>
  <c r="GN18" i="5"/>
  <c r="GO18" i="5"/>
  <c r="GQ18" i="5"/>
  <c r="GM18" i="5"/>
  <c r="GQ12" i="5"/>
  <c r="GO12" i="5"/>
  <c r="GM12" i="5"/>
  <c r="GN12" i="5"/>
  <c r="GP12" i="5"/>
  <c r="HB18" i="5"/>
  <c r="GZ18" i="5"/>
  <c r="GX18" i="5"/>
  <c r="GY18" i="5"/>
  <c r="HA18" i="5"/>
  <c r="HA12" i="5"/>
  <c r="GY12" i="5"/>
  <c r="HK18" i="5"/>
  <c r="HI18" i="5"/>
  <c r="HL18" i="5"/>
  <c r="HH18" i="5"/>
  <c r="HJ18" i="5"/>
  <c r="HL12" i="5"/>
  <c r="HJ12" i="5"/>
  <c r="HH12" i="5"/>
  <c r="HV18" i="5"/>
  <c r="HT18" i="5"/>
  <c r="HR18" i="5"/>
  <c r="HU18" i="5"/>
  <c r="HS18" i="5"/>
  <c r="HU12" i="5"/>
  <c r="HS12" i="5"/>
  <c r="IE18" i="5"/>
  <c r="IC18" i="5"/>
  <c r="ID18" i="5"/>
  <c r="IF18" i="5"/>
  <c r="IB18" i="5"/>
  <c r="IF12" i="5"/>
  <c r="ID12" i="5"/>
  <c r="IB12" i="5"/>
  <c r="IP18" i="5"/>
  <c r="IN18" i="5"/>
  <c r="IL18" i="5"/>
  <c r="IM18" i="5"/>
  <c r="IO18" i="5"/>
  <c r="IO12" i="5"/>
  <c r="IM12" i="5"/>
  <c r="KZ18" i="5"/>
  <c r="KX18" i="5"/>
  <c r="KV18" i="5"/>
  <c r="KY18" i="5"/>
  <c r="KW18" i="5"/>
  <c r="KY12" i="5"/>
  <c r="KW12" i="5"/>
  <c r="LI18" i="5"/>
  <c r="LG18" i="5"/>
  <c r="LH18" i="5"/>
  <c r="LJ18" i="5"/>
  <c r="LF18" i="5"/>
  <c r="LJ12" i="5"/>
  <c r="LH12" i="5"/>
  <c r="LF12" i="5"/>
  <c r="LT18" i="5"/>
  <c r="LR18" i="5"/>
  <c r="LP18" i="5"/>
  <c r="LQ18" i="5"/>
  <c r="LS18" i="5"/>
  <c r="LS12" i="5"/>
  <c r="LQ12" i="5"/>
  <c r="MC18" i="5"/>
  <c r="MA18" i="5"/>
  <c r="MD18" i="5"/>
  <c r="LZ18" i="5"/>
  <c r="MB18" i="5"/>
  <c r="MD12" i="5"/>
  <c r="MB12" i="5"/>
  <c r="LZ12" i="5"/>
  <c r="MN18" i="5"/>
  <c r="ML18" i="5"/>
  <c r="MJ18" i="5"/>
  <c r="MM18" i="5"/>
  <c r="MK18" i="5"/>
  <c r="MM12" i="5"/>
  <c r="MK12" i="5"/>
  <c r="B10" i="5"/>
  <c r="D10" i="5"/>
  <c r="F10" i="5"/>
  <c r="GZ12" i="5"/>
  <c r="HI12" i="5"/>
  <c r="HR12" i="5"/>
  <c r="HV12" i="5"/>
  <c r="IE12" i="5"/>
  <c r="IN12" i="5"/>
  <c r="JG12" i="5"/>
  <c r="KV12" i="5"/>
  <c r="KZ12" i="5"/>
  <c r="LI12" i="5"/>
  <c r="LR12" i="5"/>
  <c r="MA12" i="5"/>
  <c r="MJ12" i="5"/>
  <c r="MN12" i="5"/>
  <c r="EY8" i="5"/>
  <c r="FI8" i="5"/>
  <c r="FS8" i="5"/>
  <c r="GC8" i="5"/>
  <c r="IZ18" i="5"/>
  <c r="IX18" i="5"/>
  <c r="JA18" i="5"/>
  <c r="IW18" i="5"/>
  <c r="IY18" i="5"/>
  <c r="JA12" i="5"/>
  <c r="IY12" i="5"/>
  <c r="IW12" i="5"/>
  <c r="JK18" i="5"/>
  <c r="JI18" i="5"/>
  <c r="JG18" i="5"/>
  <c r="JJ18" i="5"/>
  <c r="JH18" i="5"/>
  <c r="JJ12" i="5"/>
  <c r="JH12" i="5"/>
  <c r="JT18" i="5"/>
  <c r="JR18" i="5"/>
  <c r="JS18" i="5"/>
  <c r="JU18" i="5"/>
  <c r="JQ18" i="5"/>
  <c r="JU12" i="5"/>
  <c r="JS12" i="5"/>
  <c r="JQ12" i="5"/>
  <c r="KE18" i="5"/>
  <c r="KC18" i="5"/>
  <c r="KA18" i="5"/>
  <c r="KB18" i="5"/>
  <c r="KD18" i="5"/>
  <c r="KD12" i="5"/>
  <c r="KB12" i="5"/>
  <c r="KN18" i="5"/>
  <c r="KL18" i="5"/>
  <c r="KO18" i="5"/>
  <c r="KK18" i="5"/>
  <c r="KM18" i="5"/>
  <c r="KO12" i="5"/>
  <c r="KM12" i="5"/>
  <c r="KK12" i="5"/>
  <c r="C10" i="5"/>
  <c r="GX12" i="5"/>
  <c r="HB12" i="5"/>
  <c r="HK12" i="5"/>
  <c r="HT12" i="5"/>
  <c r="IC12" i="5"/>
  <c r="IL12" i="5"/>
  <c r="IP12" i="5"/>
  <c r="IZ12" i="5"/>
  <c r="JI12" i="5"/>
  <c r="JR12" i="5"/>
  <c r="KA12" i="5"/>
  <c r="KE12" i="5"/>
  <c r="KN12" i="5"/>
  <c r="KX12" i="5"/>
  <c r="LG12" i="5"/>
  <c r="LP12" i="5"/>
  <c r="LT12" i="5"/>
  <c r="MC12" i="5"/>
  <c r="ML12" i="5"/>
  <c r="GG18" i="5" l="1"/>
  <c r="GE18" i="5"/>
  <c r="GC18" i="5"/>
  <c r="GF18" i="5"/>
  <c r="GD18" i="5"/>
  <c r="GF12" i="5"/>
  <c r="GD12" i="5"/>
  <c r="GE12" i="5"/>
  <c r="GG12" i="5"/>
  <c r="GC12" i="5"/>
  <c r="FM18" i="5"/>
  <c r="FK18" i="5"/>
  <c r="FI18" i="5"/>
  <c r="FJ18" i="5"/>
  <c r="FL18" i="5"/>
  <c r="FL12" i="5"/>
  <c r="FJ12" i="5"/>
  <c r="FM12" i="5"/>
  <c r="FI12" i="5"/>
  <c r="FK12" i="5"/>
  <c r="MD16" i="5"/>
  <c r="LJ16" i="5"/>
  <c r="KO16" i="5"/>
  <c r="JU16" i="5"/>
  <c r="JA16" i="5"/>
  <c r="LT16" i="5"/>
  <c r="KE16" i="5"/>
  <c r="IP16" i="5"/>
  <c r="IF16" i="5"/>
  <c r="HL16" i="5"/>
  <c r="GQ16" i="5"/>
  <c r="FW16" i="5"/>
  <c r="FC16" i="5"/>
  <c r="EH16" i="5"/>
  <c r="DN16" i="5"/>
  <c r="CS16" i="5"/>
  <c r="BX16" i="5"/>
  <c r="MN16" i="5"/>
  <c r="KZ16" i="5"/>
  <c r="JK16" i="5"/>
  <c r="HV16" i="5"/>
  <c r="HB16" i="5"/>
  <c r="GG16" i="5"/>
  <c r="FM16" i="5"/>
  <c r="ER16" i="5"/>
  <c r="DX16" i="5"/>
  <c r="DD16" i="5"/>
  <c r="CI16" i="5"/>
  <c r="BM16" i="5"/>
  <c r="MD10" i="5"/>
  <c r="LJ10" i="5"/>
  <c r="KO10" i="5"/>
  <c r="JU10" i="5"/>
  <c r="JA10" i="5"/>
  <c r="IF10" i="5"/>
  <c r="HL10" i="5"/>
  <c r="GQ10" i="5"/>
  <c r="FW10" i="5"/>
  <c r="FC10" i="5"/>
  <c r="EH10" i="5"/>
  <c r="DN10" i="5"/>
  <c r="CS10" i="5"/>
  <c r="BX10" i="5"/>
  <c r="BB10" i="5"/>
  <c r="N11" i="4"/>
  <c r="BB16" i="5"/>
  <c r="MN10" i="5"/>
  <c r="LT10" i="5"/>
  <c r="KZ10" i="5"/>
  <c r="KE10" i="5"/>
  <c r="JK10" i="5"/>
  <c r="IP10" i="5"/>
  <c r="HV10" i="5"/>
  <c r="HB10" i="5"/>
  <c r="GG10" i="5"/>
  <c r="FM10" i="5"/>
  <c r="ER10" i="5"/>
  <c r="DX10" i="5"/>
  <c r="DD10" i="5"/>
  <c r="CI10" i="5"/>
  <c r="BM10" i="5"/>
  <c r="LZ16" i="5"/>
  <c r="LF16" i="5"/>
  <c r="KK16" i="5"/>
  <c r="JQ16" i="5"/>
  <c r="IW16" i="5"/>
  <c r="LP16" i="5"/>
  <c r="KA16" i="5"/>
  <c r="IB16" i="5"/>
  <c r="HH16" i="5"/>
  <c r="GM16" i="5"/>
  <c r="FS16" i="5"/>
  <c r="EY16" i="5"/>
  <c r="ED16" i="5"/>
  <c r="DJ16" i="5"/>
  <c r="CO16" i="5"/>
  <c r="MJ16" i="5"/>
  <c r="KV16" i="5"/>
  <c r="JG16" i="5"/>
  <c r="IL16" i="5"/>
  <c r="HR16" i="5"/>
  <c r="GX16" i="5"/>
  <c r="GC16" i="5"/>
  <c r="FI16" i="5"/>
  <c r="EN16" i="5"/>
  <c r="DT16" i="5"/>
  <c r="CZ16" i="5"/>
  <c r="CE16" i="5"/>
  <c r="BI16" i="5"/>
  <c r="BT16" i="5"/>
  <c r="LZ10" i="5"/>
  <c r="LF10" i="5"/>
  <c r="KK10" i="5"/>
  <c r="JQ10" i="5"/>
  <c r="IW10" i="5"/>
  <c r="IB10" i="5"/>
  <c r="HH10" i="5"/>
  <c r="GM10" i="5"/>
  <c r="FS10" i="5"/>
  <c r="EY10" i="5"/>
  <c r="ED10" i="5"/>
  <c r="DJ10" i="5"/>
  <c r="CO10" i="5"/>
  <c r="BT10" i="5"/>
  <c r="AX10" i="5"/>
  <c r="AX16" i="5"/>
  <c r="MJ10" i="5"/>
  <c r="LP10" i="5"/>
  <c r="KV10" i="5"/>
  <c r="KA10" i="5"/>
  <c r="JG10" i="5"/>
  <c r="IL10" i="5"/>
  <c r="HR10" i="5"/>
  <c r="GX10" i="5"/>
  <c r="GC10" i="5"/>
  <c r="FI10" i="5"/>
  <c r="EN10" i="5"/>
  <c r="DT10" i="5"/>
  <c r="CZ10" i="5"/>
  <c r="CE10" i="5"/>
  <c r="BI10" i="5"/>
  <c r="F11" i="4"/>
  <c r="MK16" i="5"/>
  <c r="LQ16" i="5"/>
  <c r="KW16" i="5"/>
  <c r="KB16" i="5"/>
  <c r="JH16" i="5"/>
  <c r="LG16" i="5"/>
  <c r="JR16" i="5"/>
  <c r="IM16" i="5"/>
  <c r="HS16" i="5"/>
  <c r="GY16" i="5"/>
  <c r="GD16" i="5"/>
  <c r="FJ16" i="5"/>
  <c r="EO16" i="5"/>
  <c r="DU16" i="5"/>
  <c r="DA16" i="5"/>
  <c r="CF16" i="5"/>
  <c r="MA16" i="5"/>
  <c r="KL16" i="5"/>
  <c r="IX16" i="5"/>
  <c r="IC16" i="5"/>
  <c r="HI16" i="5"/>
  <c r="GN16" i="5"/>
  <c r="FT16" i="5"/>
  <c r="EZ16" i="5"/>
  <c r="EE16" i="5"/>
  <c r="DK16" i="5"/>
  <c r="CP16" i="5"/>
  <c r="BU16" i="5"/>
  <c r="AY16" i="5"/>
  <c r="BJ16" i="5"/>
  <c r="MK10" i="5"/>
  <c r="LQ10" i="5"/>
  <c r="KW10" i="5"/>
  <c r="KB10" i="5"/>
  <c r="JH10" i="5"/>
  <c r="IM10" i="5"/>
  <c r="HS10" i="5"/>
  <c r="GY10" i="5"/>
  <c r="GD10" i="5"/>
  <c r="FJ10" i="5"/>
  <c r="EO10" i="5"/>
  <c r="DU10" i="5"/>
  <c r="DA10" i="5"/>
  <c r="CF10" i="5"/>
  <c r="BJ10" i="5"/>
  <c r="MA10" i="5"/>
  <c r="LG10" i="5"/>
  <c r="KL10" i="5"/>
  <c r="JR10" i="5"/>
  <c r="IX10" i="5"/>
  <c r="IC10" i="5"/>
  <c r="HI10" i="5"/>
  <c r="GN10" i="5"/>
  <c r="FT10" i="5"/>
  <c r="EZ10" i="5"/>
  <c r="EE10" i="5"/>
  <c r="DK10" i="5"/>
  <c r="CP10" i="5"/>
  <c r="BU10" i="5"/>
  <c r="AY10" i="5"/>
  <c r="H11" i="4"/>
  <c r="FV18" i="5"/>
  <c r="FT18" i="5"/>
  <c r="FW18" i="5"/>
  <c r="FS18" i="5"/>
  <c r="FU18" i="5"/>
  <c r="FW12" i="5"/>
  <c r="FU12" i="5"/>
  <c r="FS12" i="5"/>
  <c r="FV12" i="5"/>
  <c r="FT12" i="5"/>
  <c r="FB18" i="5"/>
  <c r="EZ18" i="5"/>
  <c r="FA18" i="5"/>
  <c r="FC18" i="5"/>
  <c r="EY18" i="5"/>
  <c r="FC12" i="5"/>
  <c r="FA12" i="5"/>
  <c r="EY12" i="5"/>
  <c r="EZ12" i="5"/>
  <c r="FB12" i="5"/>
  <c r="MB16" i="5"/>
  <c r="LH16" i="5"/>
  <c r="KM16" i="5"/>
  <c r="JS16" i="5"/>
  <c r="IY16" i="5"/>
  <c r="ML16" i="5"/>
  <c r="KX16" i="5"/>
  <c r="JI16" i="5"/>
  <c r="ID16" i="5"/>
  <c r="HJ16" i="5"/>
  <c r="GO16" i="5"/>
  <c r="FU16" i="5"/>
  <c r="FA16" i="5"/>
  <c r="EF16" i="5"/>
  <c r="DL16" i="5"/>
  <c r="CQ16" i="5"/>
  <c r="BV16" i="5"/>
  <c r="LR16" i="5"/>
  <c r="KC16" i="5"/>
  <c r="IN16" i="5"/>
  <c r="HT16" i="5"/>
  <c r="GZ16" i="5"/>
  <c r="GE16" i="5"/>
  <c r="FK16" i="5"/>
  <c r="EP16" i="5"/>
  <c r="DV16" i="5"/>
  <c r="DB16" i="5"/>
  <c r="CG16" i="5"/>
  <c r="BK16" i="5"/>
  <c r="AZ16" i="5"/>
  <c r="MB10" i="5"/>
  <c r="LH10" i="5"/>
  <c r="KM10" i="5"/>
  <c r="JS10" i="5"/>
  <c r="IY10" i="5"/>
  <c r="ID10" i="5"/>
  <c r="HJ10" i="5"/>
  <c r="GO10" i="5"/>
  <c r="FU10" i="5"/>
  <c r="FA10" i="5"/>
  <c r="EF10" i="5"/>
  <c r="DL10" i="5"/>
  <c r="CQ10" i="5"/>
  <c r="BV10" i="5"/>
  <c r="AZ10" i="5"/>
  <c r="ML10" i="5"/>
  <c r="LR10" i="5"/>
  <c r="KX10" i="5"/>
  <c r="KC10" i="5"/>
  <c r="JI10" i="5"/>
  <c r="IN10" i="5"/>
  <c r="HT10" i="5"/>
  <c r="GZ10" i="5"/>
  <c r="GE10" i="5"/>
  <c r="FK10" i="5"/>
  <c r="EP10" i="5"/>
  <c r="DV10" i="5"/>
  <c r="DB10" i="5"/>
  <c r="CG10" i="5"/>
  <c r="BK10" i="5"/>
  <c r="J11" i="4"/>
</calcChain>
</file>

<file path=xl/sharedStrings.xml><?xml version="1.0" encoding="utf-8"?>
<sst xmlns="http://schemas.openxmlformats.org/spreadsheetml/2006/main" count="838" uniqueCount="176">
  <si>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</si>
  <si>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</si>
  <si>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</si>
  <si>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</si>
  <si>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</si>
  <si>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</si>
  <si>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</si>
  <si>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</si>
  <si>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減債積立金の積立　2,100千円
建設改良積立金の積立　19,898千円
資本金への組入　8,609千円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</si>
  <si>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</si>
  <si>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</si>
  <si>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</si>
  <si>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</si>
  <si>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</si>
  <si>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</si>
  <si>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</si>
  <si>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</si>
  <si>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</si>
  <si>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</si>
  <si>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</si>
  <si>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</si>
  <si>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</si>
  <si>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</si>
  <si>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</si>
  <si>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</si>
  <si>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</si>
  <si>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</si>
  <si>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</si>
  <si>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</si>
  <si>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</si>
  <si>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</si>
  <si>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</si>
  <si>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</si>
  <si>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</si>
  <si>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</si>
  <si>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</si>
  <si>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</si>
  <si>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</si>
  <si>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</si>
  <si>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</si>
  <si>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</si>
  <si>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</si>
  <si>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</si>
  <si>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</si>
  <si>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</si>
  <si>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</si>
  <si>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</si>
  <si>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</si>
  <si>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</si>
  <si>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</si>
  <si>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</si>
  <si>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</si>
  <si>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</si>
  <si>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</si>
  <si>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</si>
  <si>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</si>
  <si>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</si>
  <si>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</si>
  <si>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</si>
  <si>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</si>
  <si>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</si>
  <si>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</si>
  <si>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</si>
  <si>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</si>
  <si>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</si>
  <si>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</si>
  <si>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</si>
  <si>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</si>
  <si>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</si>
  <si>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</si>
  <si>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</si>
  <si>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</si>
  <si>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</si>
  <si>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</si>
  <si>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</si>
  <si>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</si>
  <si>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</si>
  <si>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</si>
  <si>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</si>
  <si>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</si>
  <si>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</si>
  <si>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</si>
  <si>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</si>
  <si>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</si>
  <si>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</si>
  <si>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</si>
  <si>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</si>
  <si>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</si>
  <si>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</si>
  <si>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</si>
  <si>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</si>
  <si>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</si>
  <si>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</si>
  <si>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</si>
  <si>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</si>
  <si>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</si>
  <si>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</si>
  <si>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</si>
  <si>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</si>
  <si>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</si>
  <si>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</si>
  <si>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</si>
  <si>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</si>
  <si>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</si>
  <si>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</si>
  <si>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</si>
  <si>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</si>
  <si>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</si>
  <si>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</si>
  <si>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</si>
  <si>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</si>
  <si>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</si>
  <si>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</si>
  <si>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</si>
  <si>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</si>
  <si>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400009</t>
  </si>
  <si>
    <t>46</t>
  </si>
  <si>
    <t>04</t>
  </si>
  <si>
    <t>0</t>
  </si>
  <si>
    <t>000</t>
  </si>
  <si>
    <t>福岡県</t>
  </si>
  <si>
    <t>法適用</t>
  </si>
  <si>
    <t>電気事業</t>
  </si>
  <si>
    <t>-</t>
  </si>
  <si>
    <t>平成30年3月31日　大渕発電所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</si>
  <si>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</si>
  <si>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</si>
  <si>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</si>
  <si>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</si>
  <si>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</si>
  <si>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</si>
  <si>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</si>
  <si>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</si>
  <si>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</si>
  <si>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</si>
  <si>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</si>
  <si>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</si>
  <si>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</si>
  <si>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</si>
  <si>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</si>
  <si>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</si>
  <si>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</si>
  <si>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</si>
  <si>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</si>
  <si>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</si>
  <si>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</si>
  <si>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</si>
  <si>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</si>
  <si>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</si>
  <si>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</si>
  <si>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</si>
  <si>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</si>
  <si>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</si>
  <si>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</si>
  <si>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</si>
  <si>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</si>
  <si>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</si>
  <si>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</si>
  <si>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</si>
  <si>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</si>
  <si>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</si>
  <si>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</si>
  <si>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</si>
  <si>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</si>
  <si>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</si>
  <si>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</si>
  <si>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</si>
  <si>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</si>
  <si>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</si>
  <si>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</si>
  <si>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</si>
  <si>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</si>
  <si>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</si>
  <si>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・設備利用率については、概ね安定して推移している。
・修繕費比率については、平成２７年度は水車発電機分解点検工事（ＯＨ）を行ったため、大きくなっているが、それ以外であれば概ね平準で推移している。
・企業債は着実に減少している。
・有形固定資産については、建設から５０年を経過しており、法定耐用年数が近づいている施設が多くある。
</t>
    <rPh sb="1" eb="3">
      <t>セツビ</t>
    </rPh>
    <rPh sb="3" eb="6">
      <t>リヨウリツ</t>
    </rPh>
    <rPh sb="12" eb="13">
      <t>オオム</t>
    </rPh>
    <rPh sb="14" eb="16">
      <t>アンテイ</t>
    </rPh>
    <rPh sb="18" eb="20">
      <t>スイイ</t>
    </rPh>
    <rPh sb="28" eb="31">
      <t>シュウゼンヒ</t>
    </rPh>
    <rPh sb="31" eb="33">
      <t>ヒリツ</t>
    </rPh>
    <rPh sb="39" eb="41">
      <t>ヘイセイ</t>
    </rPh>
    <rPh sb="43" eb="45">
      <t>ネンド</t>
    </rPh>
    <rPh sb="46" eb="48">
      <t>スイシャ</t>
    </rPh>
    <rPh sb="48" eb="51">
      <t>ハツデンキ</t>
    </rPh>
    <rPh sb="51" eb="53">
      <t>ブンカイ</t>
    </rPh>
    <rPh sb="53" eb="55">
      <t>テンケン</t>
    </rPh>
    <rPh sb="55" eb="57">
      <t>コウジ</t>
    </rPh>
    <rPh sb="62" eb="63">
      <t>オコナ</t>
    </rPh>
    <rPh sb="68" eb="69">
      <t>オオ</t>
    </rPh>
    <rPh sb="80" eb="82">
      <t>イガイ</t>
    </rPh>
    <rPh sb="86" eb="87">
      <t>オオム</t>
    </rPh>
    <rPh sb="88" eb="90">
      <t>ヘイジュン</t>
    </rPh>
    <rPh sb="91" eb="93">
      <t>スイイ</t>
    </rPh>
    <rPh sb="101" eb="104">
      <t>キギョウサイ</t>
    </rPh>
    <rPh sb="105" eb="107">
      <t>チャクジツ</t>
    </rPh>
    <rPh sb="108" eb="110">
      <t>ゲンショウ</t>
    </rPh>
    <rPh sb="118" eb="120">
      <t>ユウケイ</t>
    </rPh>
    <rPh sb="120" eb="122">
      <t>コテイ</t>
    </rPh>
    <rPh sb="122" eb="124">
      <t>シサン</t>
    </rPh>
    <rPh sb="130" eb="132">
      <t>ケンセツ</t>
    </rPh>
    <rPh sb="136" eb="137">
      <t>ネン</t>
    </rPh>
    <rPh sb="138" eb="140">
      <t>ケイカ</t>
    </rPh>
    <rPh sb="145" eb="147">
      <t>ホウテイ</t>
    </rPh>
    <rPh sb="147" eb="149">
      <t>タイヨウ</t>
    </rPh>
    <rPh sb="149" eb="151">
      <t>ネンスウ</t>
    </rPh>
    <rPh sb="152" eb="153">
      <t>チカ</t>
    </rPh>
    <rPh sb="158" eb="160">
      <t>シセツ</t>
    </rPh>
    <rPh sb="161" eb="162">
      <t>オオ</t>
    </rPh>
    <phoneticPr fontId="3"/>
  </si>
  <si>
    <t>・比較的降雨に恵まれ発電量も安定していることから、一定の電力収入を確保できており、経常収支比率及び営業収支比率ともに100％を上回って推移している。</t>
    <rPh sb="1" eb="4">
      <t>ヒカクテキ</t>
    </rPh>
    <rPh sb="4" eb="6">
      <t>コウウ</t>
    </rPh>
    <rPh sb="7" eb="8">
      <t>メグ</t>
    </rPh>
    <rPh sb="10" eb="13">
      <t>ハツデンリョウ</t>
    </rPh>
    <rPh sb="14" eb="16">
      <t>アンテイ</t>
    </rPh>
    <rPh sb="25" eb="27">
      <t>イッテイ</t>
    </rPh>
    <rPh sb="28" eb="30">
      <t>デンリョク</t>
    </rPh>
    <rPh sb="30" eb="32">
      <t>シュウニュウ</t>
    </rPh>
    <rPh sb="33" eb="35">
      <t>カクホ</t>
    </rPh>
    <rPh sb="41" eb="43">
      <t>ケイジョウ</t>
    </rPh>
    <rPh sb="43" eb="45">
      <t>シュウシ</t>
    </rPh>
    <rPh sb="45" eb="47">
      <t>ヒリツ</t>
    </rPh>
    <rPh sb="47" eb="48">
      <t>オヨ</t>
    </rPh>
    <rPh sb="49" eb="51">
      <t>エイギョウ</t>
    </rPh>
    <rPh sb="51" eb="53">
      <t>シュウシ</t>
    </rPh>
    <rPh sb="53" eb="55">
      <t>ヒリツ</t>
    </rPh>
    <rPh sb="63" eb="65">
      <t>ウワマワ</t>
    </rPh>
    <rPh sb="67" eb="69">
      <t>スイイ</t>
    </rPh>
    <phoneticPr fontId="3"/>
  </si>
  <si>
    <t>・発電施設は運転開始以来５０年以上が経過していることから、Ｈ３０年度を目処に作成を予定している経営戦略の中で、設備の更新等を計画的に実施することとしている。</t>
    <rPh sb="1" eb="3">
      <t>ハツデン</t>
    </rPh>
    <rPh sb="3" eb="5">
      <t>シセツ</t>
    </rPh>
    <rPh sb="6" eb="8">
      <t>ウンテン</t>
    </rPh>
    <rPh sb="8" eb="10">
      <t>カイシ</t>
    </rPh>
    <rPh sb="10" eb="12">
      <t>イライ</t>
    </rPh>
    <rPh sb="14" eb="17">
      <t>ネンイジョウ</t>
    </rPh>
    <rPh sb="18" eb="20">
      <t>ケイカ</t>
    </rPh>
    <rPh sb="32" eb="34">
      <t>ネンド</t>
    </rPh>
    <rPh sb="35" eb="37">
      <t>メド</t>
    </rPh>
    <rPh sb="38" eb="40">
      <t>サクセイ</t>
    </rPh>
    <rPh sb="41" eb="43">
      <t>ヨテイ</t>
    </rPh>
    <rPh sb="47" eb="49">
      <t>ケイエイ</t>
    </rPh>
    <rPh sb="49" eb="51">
      <t>センリャク</t>
    </rPh>
    <rPh sb="52" eb="53">
      <t>ナカ</t>
    </rPh>
    <rPh sb="55" eb="57">
      <t>セツビ</t>
    </rPh>
    <rPh sb="58" eb="60">
      <t>コウシン</t>
    </rPh>
    <rPh sb="60" eb="61">
      <t>トウ</t>
    </rPh>
    <rPh sb="62" eb="65">
      <t>ケイカクテキ</t>
    </rPh>
    <rPh sb="66" eb="68">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</si>
</sst>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112.5</c:v>
                </c:pt>
                <c:pt idx="1">
                  <c:v>104.4</c:v>
                </c:pt>
                <c:pt idx="2">
                  <c:v>105.8</c:v>
                </c:pt>
                <c:pt idx="3">
                  <c:v>108.2</c:v>
                </c:pt>
                <c:pt idx="4">
                  <c:v>104.7</c:v>
                </c:pt>
              </c:numCache>
            </c:numRef>
          </c:val>
        </c:ser>
        <c:dLbls>
          <c:showLegendKey val="0"/>
          <c:showVal val="0"/>
          <c:showCatName val="0"/>
          <c:showSerName val="0"/>
          <c:showPercent val="0"/>
          <c:showBubbleSize val="0"/>
        </c:dLbls>
        <c:gapWidth val="180"/>
        <c:overlap val="-90"/>
        <c:axId val="216809248"/>
        <c:axId val="2168096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809248"/>
        <c:axId val="216809632"/>
      </c:lineChart>
      <c:catAx>
        <c:axId val="216809248"/>
        <c:scaling>
          <c:orientation val="minMax"/>
        </c:scaling>
        <c:delete val="0"/>
        <c:axPos val="b"/>
        <c:numFmt formatCode="ge" sourceLinked="1"/>
        <c:majorTickMark val="none"/>
        <c:minorTickMark val="none"/>
        <c:tickLblPos val="none"/>
        <c:crossAx val="216809632"/>
        <c:crosses val="autoZero"/>
        <c:auto val="0"/>
        <c:lblAlgn val="ctr"/>
        <c:lblOffset val="100"/>
        <c:noMultiLvlLbl val="1"/>
      </c:catAx>
      <c:valAx>
        <c:axId val="21680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09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111.7</c:v>
                </c:pt>
                <c:pt idx="1">
                  <c:v>102.3</c:v>
                </c:pt>
                <c:pt idx="2">
                  <c:v>102</c:v>
                </c:pt>
                <c:pt idx="3">
                  <c:v>102.3</c:v>
                </c:pt>
                <c:pt idx="4">
                  <c:v>103.5</c:v>
                </c:pt>
              </c:numCache>
            </c:numRef>
          </c:val>
        </c:ser>
        <c:dLbls>
          <c:showLegendKey val="0"/>
          <c:showVal val="0"/>
          <c:showCatName val="0"/>
          <c:showSerName val="0"/>
          <c:showPercent val="0"/>
          <c:showBubbleSize val="0"/>
        </c:dLbls>
        <c:gapWidth val="180"/>
        <c:overlap val="-90"/>
        <c:axId val="217044264"/>
        <c:axId val="21704669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044264"/>
        <c:axId val="217046696"/>
      </c:lineChart>
      <c:catAx>
        <c:axId val="217044264"/>
        <c:scaling>
          <c:orientation val="minMax"/>
        </c:scaling>
        <c:delete val="0"/>
        <c:axPos val="b"/>
        <c:numFmt formatCode="ge" sourceLinked="1"/>
        <c:majorTickMark val="none"/>
        <c:minorTickMark val="none"/>
        <c:tickLblPos val="none"/>
        <c:crossAx val="217046696"/>
        <c:crosses val="autoZero"/>
        <c:auto val="0"/>
        <c:lblAlgn val="ctr"/>
        <c:lblOffset val="100"/>
        <c:noMultiLvlLbl val="1"/>
      </c:catAx>
      <c:valAx>
        <c:axId val="217046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04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3276.9</c:v>
                </c:pt>
                <c:pt idx="1">
                  <c:v>3117</c:v>
                </c:pt>
                <c:pt idx="2">
                  <c:v>2469.3000000000002</c:v>
                </c:pt>
                <c:pt idx="3">
                  <c:v>811.2</c:v>
                </c:pt>
                <c:pt idx="4">
                  <c:v>1293.5999999999999</c:v>
                </c:pt>
              </c:numCache>
            </c:numRef>
          </c:val>
        </c:ser>
        <c:dLbls>
          <c:showLegendKey val="0"/>
          <c:showVal val="0"/>
          <c:showCatName val="0"/>
          <c:showSerName val="0"/>
          <c:showPercent val="0"/>
          <c:showBubbleSize val="0"/>
        </c:dLbls>
        <c:gapWidth val="180"/>
        <c:overlap val="-90"/>
        <c:axId val="217840880"/>
        <c:axId val="21780658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840880"/>
        <c:axId val="217806584"/>
      </c:lineChart>
      <c:catAx>
        <c:axId val="217840880"/>
        <c:scaling>
          <c:orientation val="minMax"/>
        </c:scaling>
        <c:delete val="0"/>
        <c:axPos val="b"/>
        <c:numFmt formatCode="ge" sourceLinked="1"/>
        <c:majorTickMark val="none"/>
        <c:minorTickMark val="none"/>
        <c:tickLblPos val="none"/>
        <c:crossAx val="217806584"/>
        <c:crosses val="autoZero"/>
        <c:auto val="0"/>
        <c:lblAlgn val="ctr"/>
        <c:lblOffset val="100"/>
        <c:noMultiLvlLbl val="1"/>
      </c:catAx>
      <c:valAx>
        <c:axId val="217806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4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7379.1</c:v>
                </c:pt>
                <c:pt idx="1">
                  <c:v>9659.5</c:v>
                </c:pt>
                <c:pt idx="2">
                  <c:v>9548.2999999999993</c:v>
                </c:pt>
                <c:pt idx="3">
                  <c:v>9987.1</c:v>
                </c:pt>
                <c:pt idx="4">
                  <c:v>8395.7999999999993</c:v>
                </c:pt>
              </c:numCache>
            </c:numRef>
          </c:val>
        </c:ser>
        <c:dLbls>
          <c:showLegendKey val="0"/>
          <c:showVal val="0"/>
          <c:showCatName val="0"/>
          <c:showSerName val="0"/>
          <c:showPercent val="0"/>
          <c:showBubbleSize val="0"/>
        </c:dLbls>
        <c:gapWidth val="180"/>
        <c:overlap val="-90"/>
        <c:axId val="217832888"/>
        <c:axId val="21790637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7832888"/>
        <c:axId val="217906376"/>
      </c:lineChart>
      <c:catAx>
        <c:axId val="217832888"/>
        <c:scaling>
          <c:orientation val="minMax"/>
        </c:scaling>
        <c:delete val="0"/>
        <c:axPos val="b"/>
        <c:numFmt formatCode="ge" sourceLinked="1"/>
        <c:majorTickMark val="none"/>
        <c:minorTickMark val="none"/>
        <c:tickLblPos val="none"/>
        <c:crossAx val="217906376"/>
        <c:crosses val="autoZero"/>
        <c:auto val="0"/>
        <c:lblAlgn val="ctr"/>
        <c:lblOffset val="100"/>
        <c:noMultiLvlLbl val="1"/>
      </c:catAx>
      <c:valAx>
        <c:axId val="21790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83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133520</c:v>
                </c:pt>
                <c:pt idx="1">
                  <c:v>122621</c:v>
                </c:pt>
                <c:pt idx="2">
                  <c:v>128116</c:v>
                </c:pt>
                <c:pt idx="3">
                  <c:v>126923</c:v>
                </c:pt>
                <c:pt idx="4">
                  <c:v>118073</c:v>
                </c:pt>
              </c:numCache>
            </c:numRef>
          </c:val>
        </c:ser>
        <c:dLbls>
          <c:showLegendKey val="0"/>
          <c:showVal val="0"/>
          <c:showCatName val="0"/>
          <c:showSerName val="0"/>
          <c:showPercent val="0"/>
          <c:showBubbleSize val="0"/>
        </c:dLbls>
        <c:gapWidth val="180"/>
        <c:overlap val="-90"/>
        <c:axId val="216775872"/>
        <c:axId val="21792317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6775872"/>
        <c:axId val="217923176"/>
      </c:lineChart>
      <c:catAx>
        <c:axId val="216775872"/>
        <c:scaling>
          <c:orientation val="minMax"/>
        </c:scaling>
        <c:delete val="0"/>
        <c:axPos val="b"/>
        <c:numFmt formatCode="ge" sourceLinked="1"/>
        <c:majorTickMark val="none"/>
        <c:minorTickMark val="none"/>
        <c:tickLblPos val="none"/>
        <c:crossAx val="217923176"/>
        <c:crosses val="autoZero"/>
        <c:auto val="0"/>
        <c:lblAlgn val="ctr"/>
        <c:lblOffset val="100"/>
        <c:noMultiLvlLbl val="1"/>
      </c:catAx>
      <c:valAx>
        <c:axId val="21792317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7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46.9</c:v>
                </c:pt>
                <c:pt idx="1">
                  <c:v>38.299999999999997</c:v>
                </c:pt>
                <c:pt idx="2">
                  <c:v>38.9</c:v>
                </c:pt>
                <c:pt idx="3">
                  <c:v>37.6</c:v>
                </c:pt>
                <c:pt idx="4">
                  <c:v>45.4</c:v>
                </c:pt>
              </c:numCache>
            </c:numRef>
          </c:val>
        </c:ser>
        <c:dLbls>
          <c:showLegendKey val="0"/>
          <c:showVal val="0"/>
          <c:showCatName val="0"/>
          <c:showSerName val="0"/>
          <c:showPercent val="0"/>
          <c:showBubbleSize val="0"/>
        </c:dLbls>
        <c:gapWidth val="180"/>
        <c:overlap val="-90"/>
        <c:axId val="217923960"/>
        <c:axId val="21792435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7923960"/>
        <c:axId val="217924352"/>
      </c:lineChart>
      <c:catAx>
        <c:axId val="217923960"/>
        <c:scaling>
          <c:orientation val="minMax"/>
        </c:scaling>
        <c:delete val="0"/>
        <c:axPos val="b"/>
        <c:numFmt formatCode="ge" sourceLinked="1"/>
        <c:majorTickMark val="none"/>
        <c:minorTickMark val="none"/>
        <c:tickLblPos val="none"/>
        <c:crossAx val="217924352"/>
        <c:crosses val="autoZero"/>
        <c:auto val="0"/>
        <c:lblAlgn val="ctr"/>
        <c:lblOffset val="100"/>
        <c:noMultiLvlLbl val="1"/>
      </c:catAx>
      <c:valAx>
        <c:axId val="21792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23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19</c:v>
                </c:pt>
                <c:pt idx="1">
                  <c:v>21.2</c:v>
                </c:pt>
                <c:pt idx="2">
                  <c:v>24.9</c:v>
                </c:pt>
                <c:pt idx="3">
                  <c:v>18.399999999999999</c:v>
                </c:pt>
                <c:pt idx="4">
                  <c:v>32.6</c:v>
                </c:pt>
              </c:numCache>
            </c:numRef>
          </c:val>
        </c:ser>
        <c:dLbls>
          <c:showLegendKey val="0"/>
          <c:showVal val="0"/>
          <c:showCatName val="0"/>
          <c:showSerName val="0"/>
          <c:showPercent val="0"/>
          <c:showBubbleSize val="0"/>
        </c:dLbls>
        <c:gapWidth val="180"/>
        <c:overlap val="-90"/>
        <c:axId val="217925136"/>
        <c:axId val="21792552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7925136"/>
        <c:axId val="217925528"/>
      </c:lineChart>
      <c:catAx>
        <c:axId val="217925136"/>
        <c:scaling>
          <c:orientation val="minMax"/>
        </c:scaling>
        <c:delete val="0"/>
        <c:axPos val="b"/>
        <c:numFmt formatCode="ge" sourceLinked="1"/>
        <c:majorTickMark val="none"/>
        <c:minorTickMark val="none"/>
        <c:tickLblPos val="none"/>
        <c:crossAx val="217925528"/>
        <c:crosses val="autoZero"/>
        <c:auto val="0"/>
        <c:lblAlgn val="ctr"/>
        <c:lblOffset val="100"/>
        <c:noMultiLvlLbl val="1"/>
      </c:catAx>
      <c:valAx>
        <c:axId val="217925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2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18.8</c:v>
                </c:pt>
                <c:pt idx="1">
                  <c:v>17.600000000000001</c:v>
                </c:pt>
                <c:pt idx="2">
                  <c:v>15.8</c:v>
                </c:pt>
                <c:pt idx="3">
                  <c:v>13.7</c:v>
                </c:pt>
                <c:pt idx="4">
                  <c:v>11.5</c:v>
                </c:pt>
              </c:numCache>
            </c:numRef>
          </c:val>
        </c:ser>
        <c:dLbls>
          <c:showLegendKey val="0"/>
          <c:showVal val="0"/>
          <c:showCatName val="0"/>
          <c:showSerName val="0"/>
          <c:showPercent val="0"/>
          <c:showBubbleSize val="0"/>
        </c:dLbls>
        <c:gapWidth val="180"/>
        <c:overlap val="-90"/>
        <c:axId val="216775088"/>
        <c:axId val="21677469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6775088"/>
        <c:axId val="216774696"/>
      </c:lineChart>
      <c:catAx>
        <c:axId val="216775088"/>
        <c:scaling>
          <c:orientation val="minMax"/>
        </c:scaling>
        <c:delete val="0"/>
        <c:axPos val="b"/>
        <c:numFmt formatCode="ge" sourceLinked="1"/>
        <c:majorTickMark val="none"/>
        <c:minorTickMark val="none"/>
        <c:tickLblPos val="none"/>
        <c:crossAx val="216774696"/>
        <c:crosses val="autoZero"/>
        <c:auto val="0"/>
        <c:lblAlgn val="ctr"/>
        <c:lblOffset val="100"/>
        <c:noMultiLvlLbl val="1"/>
      </c:catAx>
      <c:valAx>
        <c:axId val="21677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7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66.2</c:v>
                </c:pt>
                <c:pt idx="1">
                  <c:v>67</c:v>
                </c:pt>
                <c:pt idx="2">
                  <c:v>68.7</c:v>
                </c:pt>
                <c:pt idx="3">
                  <c:v>69.900000000000006</c:v>
                </c:pt>
                <c:pt idx="4">
                  <c:v>70</c:v>
                </c:pt>
              </c:numCache>
            </c:numRef>
          </c:val>
        </c:ser>
        <c:dLbls>
          <c:showLegendKey val="0"/>
          <c:showVal val="0"/>
          <c:showCatName val="0"/>
          <c:showSerName val="0"/>
          <c:showPercent val="0"/>
          <c:showBubbleSize val="0"/>
        </c:dLbls>
        <c:gapWidth val="180"/>
        <c:overlap val="-90"/>
        <c:axId val="216773912"/>
        <c:axId val="21792631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6773912"/>
        <c:axId val="217926312"/>
      </c:lineChart>
      <c:catAx>
        <c:axId val="216773912"/>
        <c:scaling>
          <c:orientation val="minMax"/>
        </c:scaling>
        <c:delete val="0"/>
        <c:axPos val="b"/>
        <c:numFmt formatCode="ge" sourceLinked="1"/>
        <c:majorTickMark val="none"/>
        <c:minorTickMark val="none"/>
        <c:tickLblPos val="none"/>
        <c:crossAx val="217926312"/>
        <c:crosses val="autoZero"/>
        <c:auto val="0"/>
        <c:lblAlgn val="ctr"/>
        <c:lblOffset val="100"/>
        <c:noMultiLvlLbl val="1"/>
      </c:catAx>
      <c:valAx>
        <c:axId val="21792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7739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16775480"/>
        <c:axId val="21807563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6775480"/>
        <c:axId val="218075632"/>
      </c:lineChart>
      <c:catAx>
        <c:axId val="216775480"/>
        <c:scaling>
          <c:orientation val="minMax"/>
        </c:scaling>
        <c:delete val="0"/>
        <c:axPos val="b"/>
        <c:numFmt formatCode="ge" sourceLinked="1"/>
        <c:majorTickMark val="none"/>
        <c:minorTickMark val="none"/>
        <c:tickLblPos val="none"/>
        <c:crossAx val="218075632"/>
        <c:crosses val="autoZero"/>
        <c:auto val="0"/>
        <c:lblAlgn val="ctr"/>
        <c:lblOffset val="100"/>
        <c:noMultiLvlLbl val="1"/>
      </c:catAx>
      <c:valAx>
        <c:axId val="21807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7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46.9</c:v>
                </c:pt>
                <c:pt idx="1">
                  <c:v>38.299999999999997</c:v>
                </c:pt>
                <c:pt idx="2">
                  <c:v>38.9</c:v>
                </c:pt>
                <c:pt idx="3">
                  <c:v>37.6</c:v>
                </c:pt>
                <c:pt idx="4">
                  <c:v>45.4</c:v>
                </c:pt>
              </c:numCache>
            </c:numRef>
          </c:val>
        </c:ser>
        <c:dLbls>
          <c:showLegendKey val="0"/>
          <c:showVal val="0"/>
          <c:showCatName val="0"/>
          <c:showSerName val="0"/>
          <c:showPercent val="0"/>
          <c:showBubbleSize val="0"/>
        </c:dLbls>
        <c:gapWidth val="180"/>
        <c:overlap val="-90"/>
        <c:axId val="218076416"/>
        <c:axId val="21807680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8076416"/>
        <c:axId val="218076808"/>
      </c:lineChart>
      <c:catAx>
        <c:axId val="218076416"/>
        <c:scaling>
          <c:orientation val="minMax"/>
        </c:scaling>
        <c:delete val="0"/>
        <c:axPos val="b"/>
        <c:numFmt formatCode="ge" sourceLinked="1"/>
        <c:majorTickMark val="none"/>
        <c:minorTickMark val="none"/>
        <c:tickLblPos val="none"/>
        <c:crossAx val="218076808"/>
        <c:crosses val="autoZero"/>
        <c:auto val="0"/>
        <c:lblAlgn val="ctr"/>
        <c:lblOffset val="100"/>
        <c:noMultiLvlLbl val="1"/>
      </c:catAx>
      <c:valAx>
        <c:axId val="21807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7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19</c:v>
                </c:pt>
                <c:pt idx="1">
                  <c:v>21.2</c:v>
                </c:pt>
                <c:pt idx="2">
                  <c:v>24.9</c:v>
                </c:pt>
                <c:pt idx="3">
                  <c:v>18.399999999999999</c:v>
                </c:pt>
                <c:pt idx="4">
                  <c:v>32.6</c:v>
                </c:pt>
              </c:numCache>
            </c:numRef>
          </c:val>
        </c:ser>
        <c:dLbls>
          <c:showLegendKey val="0"/>
          <c:showVal val="0"/>
          <c:showCatName val="0"/>
          <c:showSerName val="0"/>
          <c:showPercent val="0"/>
          <c:showBubbleSize val="0"/>
        </c:dLbls>
        <c:gapWidth val="180"/>
        <c:overlap val="-90"/>
        <c:axId val="218077592"/>
        <c:axId val="2180779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8077592"/>
        <c:axId val="218077984"/>
      </c:lineChart>
      <c:catAx>
        <c:axId val="218077592"/>
        <c:scaling>
          <c:orientation val="minMax"/>
        </c:scaling>
        <c:delete val="0"/>
        <c:axPos val="b"/>
        <c:numFmt formatCode="ge" sourceLinked="1"/>
        <c:majorTickMark val="none"/>
        <c:minorTickMark val="none"/>
        <c:tickLblPos val="none"/>
        <c:crossAx val="218077984"/>
        <c:crosses val="autoZero"/>
        <c:auto val="0"/>
        <c:lblAlgn val="ctr"/>
        <c:lblOffset val="100"/>
        <c:noMultiLvlLbl val="1"/>
      </c:catAx>
      <c:valAx>
        <c:axId val="21807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77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18.8</c:v>
                </c:pt>
                <c:pt idx="1">
                  <c:v>17.600000000000001</c:v>
                </c:pt>
                <c:pt idx="2">
                  <c:v>15.8</c:v>
                </c:pt>
                <c:pt idx="3">
                  <c:v>13.7</c:v>
                </c:pt>
                <c:pt idx="4">
                  <c:v>11.5</c:v>
                </c:pt>
              </c:numCache>
            </c:numRef>
          </c:val>
        </c:ser>
        <c:dLbls>
          <c:showLegendKey val="0"/>
          <c:showVal val="0"/>
          <c:showCatName val="0"/>
          <c:showSerName val="0"/>
          <c:showPercent val="0"/>
          <c:showBubbleSize val="0"/>
        </c:dLbls>
        <c:gapWidth val="180"/>
        <c:overlap val="-90"/>
        <c:axId val="218078768"/>
        <c:axId val="21807916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8078768"/>
        <c:axId val="218079160"/>
      </c:lineChart>
      <c:catAx>
        <c:axId val="218078768"/>
        <c:scaling>
          <c:orientation val="minMax"/>
        </c:scaling>
        <c:delete val="0"/>
        <c:axPos val="b"/>
        <c:numFmt formatCode="ge" sourceLinked="1"/>
        <c:majorTickMark val="none"/>
        <c:minorTickMark val="none"/>
        <c:tickLblPos val="none"/>
        <c:crossAx val="218079160"/>
        <c:crosses val="autoZero"/>
        <c:auto val="0"/>
        <c:lblAlgn val="ctr"/>
        <c:lblOffset val="100"/>
        <c:noMultiLvlLbl val="1"/>
      </c:catAx>
      <c:valAx>
        <c:axId val="21807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078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66.2</c:v>
                </c:pt>
                <c:pt idx="1">
                  <c:v>67</c:v>
                </c:pt>
                <c:pt idx="2">
                  <c:v>68.7</c:v>
                </c:pt>
                <c:pt idx="3">
                  <c:v>69.900000000000006</c:v>
                </c:pt>
                <c:pt idx="4">
                  <c:v>70</c:v>
                </c:pt>
              </c:numCache>
            </c:numRef>
          </c:val>
        </c:ser>
        <c:dLbls>
          <c:showLegendKey val="0"/>
          <c:showVal val="0"/>
          <c:showCatName val="0"/>
          <c:showSerName val="0"/>
          <c:showPercent val="0"/>
          <c:showBubbleSize val="0"/>
        </c:dLbls>
        <c:gapWidth val="180"/>
        <c:overlap val="-90"/>
        <c:axId val="218486720"/>
        <c:axId val="21848711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8486720"/>
        <c:axId val="218487112"/>
      </c:lineChart>
      <c:catAx>
        <c:axId val="218486720"/>
        <c:scaling>
          <c:orientation val="minMax"/>
        </c:scaling>
        <c:delete val="0"/>
        <c:axPos val="b"/>
        <c:numFmt formatCode="ge" sourceLinked="1"/>
        <c:majorTickMark val="none"/>
        <c:minorTickMark val="none"/>
        <c:tickLblPos val="none"/>
        <c:crossAx val="218487112"/>
        <c:crosses val="autoZero"/>
        <c:auto val="0"/>
        <c:lblAlgn val="ctr"/>
        <c:lblOffset val="100"/>
        <c:noMultiLvlLbl val="1"/>
      </c:catAx>
      <c:valAx>
        <c:axId val="21848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8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18487896"/>
        <c:axId val="21848828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8487896"/>
        <c:axId val="218488288"/>
      </c:lineChart>
      <c:catAx>
        <c:axId val="218487896"/>
        <c:scaling>
          <c:orientation val="minMax"/>
        </c:scaling>
        <c:delete val="0"/>
        <c:axPos val="b"/>
        <c:numFmt formatCode="ge" sourceLinked="1"/>
        <c:majorTickMark val="none"/>
        <c:minorTickMark val="none"/>
        <c:tickLblPos val="none"/>
        <c:crossAx val="218488288"/>
        <c:crosses val="autoZero"/>
        <c:auto val="0"/>
        <c:lblAlgn val="ctr"/>
        <c:lblOffset val="100"/>
        <c:noMultiLvlLbl val="1"/>
      </c:catAx>
      <c:valAx>
        <c:axId val="21848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87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489072"/>
        <c:axId val="21848946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89072"/>
        <c:axId val="218489464"/>
      </c:lineChart>
      <c:catAx>
        <c:axId val="218489072"/>
        <c:scaling>
          <c:orientation val="minMax"/>
        </c:scaling>
        <c:delete val="0"/>
        <c:axPos val="b"/>
        <c:numFmt formatCode="ge" sourceLinked="1"/>
        <c:majorTickMark val="none"/>
        <c:minorTickMark val="none"/>
        <c:tickLblPos val="none"/>
        <c:crossAx val="218489464"/>
        <c:crosses val="autoZero"/>
        <c:auto val="0"/>
        <c:lblAlgn val="ctr"/>
        <c:lblOffset val="100"/>
        <c:noMultiLvlLbl val="1"/>
      </c:catAx>
      <c:valAx>
        <c:axId val="21848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8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471976"/>
        <c:axId val="21847236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71976"/>
        <c:axId val="218472368"/>
      </c:lineChart>
      <c:catAx>
        <c:axId val="218471976"/>
        <c:scaling>
          <c:orientation val="minMax"/>
        </c:scaling>
        <c:delete val="0"/>
        <c:axPos val="b"/>
        <c:numFmt formatCode="ge" sourceLinked="1"/>
        <c:majorTickMark val="none"/>
        <c:minorTickMark val="none"/>
        <c:tickLblPos val="none"/>
        <c:crossAx val="218472368"/>
        <c:crosses val="autoZero"/>
        <c:auto val="0"/>
        <c:lblAlgn val="ctr"/>
        <c:lblOffset val="100"/>
        <c:noMultiLvlLbl val="1"/>
      </c:catAx>
      <c:valAx>
        <c:axId val="21847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473152"/>
        <c:axId val="21847354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73152"/>
        <c:axId val="218473544"/>
      </c:lineChart>
      <c:catAx>
        <c:axId val="218473152"/>
        <c:scaling>
          <c:orientation val="minMax"/>
        </c:scaling>
        <c:delete val="0"/>
        <c:axPos val="b"/>
        <c:numFmt formatCode="ge" sourceLinked="1"/>
        <c:majorTickMark val="none"/>
        <c:minorTickMark val="none"/>
        <c:tickLblPos val="none"/>
        <c:crossAx val="218473544"/>
        <c:crosses val="autoZero"/>
        <c:auto val="0"/>
        <c:lblAlgn val="ctr"/>
        <c:lblOffset val="100"/>
        <c:noMultiLvlLbl val="1"/>
      </c:catAx>
      <c:valAx>
        <c:axId val="21847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474720"/>
        <c:axId val="21847511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74720"/>
        <c:axId val="218475112"/>
      </c:lineChart>
      <c:catAx>
        <c:axId val="218474720"/>
        <c:scaling>
          <c:orientation val="minMax"/>
        </c:scaling>
        <c:delete val="0"/>
        <c:axPos val="b"/>
        <c:numFmt formatCode="ge" sourceLinked="1"/>
        <c:majorTickMark val="none"/>
        <c:minorTickMark val="none"/>
        <c:tickLblPos val="none"/>
        <c:crossAx val="218475112"/>
        <c:crosses val="autoZero"/>
        <c:auto val="0"/>
        <c:lblAlgn val="ctr"/>
        <c:lblOffset val="100"/>
        <c:noMultiLvlLbl val="1"/>
      </c:catAx>
      <c:valAx>
        <c:axId val="21847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475504"/>
        <c:axId val="34951588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75504"/>
        <c:axId val="349515888"/>
      </c:lineChart>
      <c:catAx>
        <c:axId val="218475504"/>
        <c:scaling>
          <c:orientation val="minMax"/>
        </c:scaling>
        <c:delete val="0"/>
        <c:axPos val="b"/>
        <c:numFmt formatCode="ge" sourceLinked="1"/>
        <c:majorTickMark val="none"/>
        <c:minorTickMark val="none"/>
        <c:tickLblPos val="none"/>
        <c:crossAx val="349515888"/>
        <c:crosses val="autoZero"/>
        <c:auto val="0"/>
        <c:lblAlgn val="ctr"/>
        <c:lblOffset val="100"/>
        <c:noMultiLvlLbl val="1"/>
      </c:catAx>
      <c:valAx>
        <c:axId val="34951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7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6672"/>
        <c:axId val="34951706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6672"/>
        <c:axId val="349517064"/>
      </c:lineChart>
      <c:catAx>
        <c:axId val="349516672"/>
        <c:scaling>
          <c:orientation val="minMax"/>
        </c:scaling>
        <c:delete val="0"/>
        <c:axPos val="b"/>
        <c:numFmt formatCode="ge" sourceLinked="1"/>
        <c:majorTickMark val="none"/>
        <c:minorTickMark val="none"/>
        <c:tickLblPos val="none"/>
        <c:crossAx val="349517064"/>
        <c:crosses val="autoZero"/>
        <c:auto val="0"/>
        <c:lblAlgn val="ctr"/>
        <c:lblOffset val="100"/>
        <c:noMultiLvlLbl val="1"/>
      </c:catAx>
      <c:valAx>
        <c:axId val="349517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7848"/>
        <c:axId val="34951824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7848"/>
        <c:axId val="349518240"/>
      </c:lineChart>
      <c:catAx>
        <c:axId val="349517848"/>
        <c:scaling>
          <c:orientation val="minMax"/>
        </c:scaling>
        <c:delete val="0"/>
        <c:axPos val="b"/>
        <c:numFmt formatCode="ge" sourceLinked="1"/>
        <c:majorTickMark val="none"/>
        <c:minorTickMark val="none"/>
        <c:tickLblPos val="none"/>
        <c:crossAx val="349518240"/>
        <c:crosses val="autoZero"/>
        <c:auto val="0"/>
        <c:lblAlgn val="ctr"/>
        <c:lblOffset val="100"/>
        <c:noMultiLvlLbl val="1"/>
      </c:catAx>
      <c:valAx>
        <c:axId val="34951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7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9024"/>
        <c:axId val="34951941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9024"/>
        <c:axId val="349519416"/>
      </c:lineChart>
      <c:catAx>
        <c:axId val="349519024"/>
        <c:scaling>
          <c:orientation val="minMax"/>
        </c:scaling>
        <c:delete val="0"/>
        <c:axPos val="b"/>
        <c:numFmt formatCode="ge" sourceLinked="1"/>
        <c:majorTickMark val="none"/>
        <c:minorTickMark val="none"/>
        <c:tickLblPos val="none"/>
        <c:crossAx val="349519416"/>
        <c:crosses val="autoZero"/>
        <c:auto val="0"/>
        <c:lblAlgn val="ctr"/>
        <c:lblOffset val="100"/>
        <c:noMultiLvlLbl val="1"/>
      </c:catAx>
      <c:valAx>
        <c:axId val="349519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44600"/>
        <c:axId val="34974499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44600"/>
        <c:axId val="349744992"/>
      </c:lineChart>
      <c:catAx>
        <c:axId val="349744600"/>
        <c:scaling>
          <c:orientation val="minMax"/>
        </c:scaling>
        <c:delete val="0"/>
        <c:axPos val="b"/>
        <c:numFmt formatCode="ge" sourceLinked="1"/>
        <c:majorTickMark val="none"/>
        <c:minorTickMark val="none"/>
        <c:tickLblPos val="none"/>
        <c:crossAx val="349744992"/>
        <c:crosses val="autoZero"/>
        <c:auto val="0"/>
        <c:lblAlgn val="ctr"/>
        <c:lblOffset val="100"/>
        <c:noMultiLvlLbl val="1"/>
      </c:catAx>
      <c:valAx>
        <c:axId val="34974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46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45776"/>
        <c:axId val="34974616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45776"/>
        <c:axId val="349746168"/>
      </c:lineChart>
      <c:catAx>
        <c:axId val="349745776"/>
        <c:scaling>
          <c:orientation val="minMax"/>
        </c:scaling>
        <c:delete val="0"/>
        <c:axPos val="b"/>
        <c:numFmt formatCode="ge" sourceLinked="1"/>
        <c:majorTickMark val="none"/>
        <c:minorTickMark val="none"/>
        <c:tickLblPos val="none"/>
        <c:crossAx val="349746168"/>
        <c:crosses val="autoZero"/>
        <c:auto val="0"/>
        <c:lblAlgn val="ctr"/>
        <c:lblOffset val="100"/>
        <c:noMultiLvlLbl val="1"/>
      </c:catAx>
      <c:valAx>
        <c:axId val="349746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5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46952"/>
        <c:axId val="34974734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46952"/>
        <c:axId val="349747344"/>
      </c:lineChart>
      <c:catAx>
        <c:axId val="349746952"/>
        <c:scaling>
          <c:orientation val="minMax"/>
        </c:scaling>
        <c:delete val="0"/>
        <c:axPos val="b"/>
        <c:numFmt formatCode="ge" sourceLinked="1"/>
        <c:majorTickMark val="none"/>
        <c:minorTickMark val="none"/>
        <c:tickLblPos val="none"/>
        <c:crossAx val="349747344"/>
        <c:crosses val="autoZero"/>
        <c:auto val="0"/>
        <c:lblAlgn val="ctr"/>
        <c:lblOffset val="100"/>
        <c:noMultiLvlLbl val="1"/>
      </c:catAx>
      <c:valAx>
        <c:axId val="34974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7640"/>
        <c:axId val="35001803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7640"/>
        <c:axId val="350018032"/>
      </c:lineChart>
      <c:catAx>
        <c:axId val="350017640"/>
        <c:scaling>
          <c:orientation val="minMax"/>
        </c:scaling>
        <c:delete val="0"/>
        <c:axPos val="b"/>
        <c:numFmt formatCode="ge" sourceLinked="1"/>
        <c:majorTickMark val="none"/>
        <c:minorTickMark val="none"/>
        <c:tickLblPos val="none"/>
        <c:crossAx val="350018032"/>
        <c:crosses val="autoZero"/>
        <c:auto val="0"/>
        <c:lblAlgn val="ctr"/>
        <c:lblOffset val="100"/>
        <c:noMultiLvlLbl val="1"/>
      </c:catAx>
      <c:valAx>
        <c:axId val="35001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7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8816"/>
        <c:axId val="35001920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8816"/>
        <c:axId val="350019208"/>
      </c:lineChart>
      <c:catAx>
        <c:axId val="350018816"/>
        <c:scaling>
          <c:orientation val="minMax"/>
        </c:scaling>
        <c:delete val="0"/>
        <c:axPos val="b"/>
        <c:numFmt formatCode="ge" sourceLinked="1"/>
        <c:majorTickMark val="none"/>
        <c:minorTickMark val="none"/>
        <c:tickLblPos val="none"/>
        <c:crossAx val="350019208"/>
        <c:crosses val="autoZero"/>
        <c:auto val="0"/>
        <c:lblAlgn val="ctr"/>
        <c:lblOffset val="100"/>
        <c:noMultiLvlLbl val="1"/>
      </c:catAx>
      <c:valAx>
        <c:axId val="350019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19992"/>
        <c:axId val="35002038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19992"/>
        <c:axId val="350020384"/>
      </c:lineChart>
      <c:catAx>
        <c:axId val="350019992"/>
        <c:scaling>
          <c:orientation val="minMax"/>
        </c:scaling>
        <c:delete val="0"/>
        <c:axPos val="b"/>
        <c:numFmt formatCode="ge" sourceLinked="1"/>
        <c:majorTickMark val="none"/>
        <c:minorTickMark val="none"/>
        <c:tickLblPos val="none"/>
        <c:crossAx val="350020384"/>
        <c:crosses val="autoZero"/>
        <c:auto val="0"/>
        <c:lblAlgn val="ctr"/>
        <c:lblOffset val="100"/>
        <c:noMultiLvlLbl val="1"/>
      </c:catAx>
      <c:valAx>
        <c:axId val="35002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19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21168"/>
        <c:axId val="35056345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21168"/>
        <c:axId val="350563456"/>
      </c:lineChart>
      <c:catAx>
        <c:axId val="350021168"/>
        <c:scaling>
          <c:orientation val="minMax"/>
        </c:scaling>
        <c:delete val="0"/>
        <c:axPos val="b"/>
        <c:numFmt formatCode="ge" sourceLinked="1"/>
        <c:majorTickMark val="none"/>
        <c:minorTickMark val="none"/>
        <c:tickLblPos val="none"/>
        <c:crossAx val="350563456"/>
        <c:crosses val="autoZero"/>
        <c:auto val="0"/>
        <c:lblAlgn val="ctr"/>
        <c:lblOffset val="100"/>
        <c:noMultiLvlLbl val="1"/>
      </c:catAx>
      <c:valAx>
        <c:axId val="35056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2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587717"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201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201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201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201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201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2020"/>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2021"/>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2022"/>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2023"/>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2024"/>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2025"/>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2026"/>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2027"/>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2028"/>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2029"/>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2030"/>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2031"/>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2032"/>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2033"/>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2034"/>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2035"/>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2036"/>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2037"/>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2038"/>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2039"/>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2040"/>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2041"/>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2042"/>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2043"/>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2044"/>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2045"/>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2046"/>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2047"/>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07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07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074"/>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075"/>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076"/>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077"/>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078"/>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079"/>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080"/>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081"/>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082"/>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083"/>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福岡県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8" t="s">
        <v>6</v>
      </c>
      <c r="T2" s="189"/>
      <c r="U2" s="189"/>
      <c r="V2" s="189"/>
      <c r="W2" s="189"/>
      <c r="X2" s="189"/>
      <c r="Y2" s="189"/>
      <c r="Z2" s="189"/>
      <c r="AA2" s="189"/>
      <c r="AB2" s="189"/>
      <c r="AC2" s="189"/>
      <c r="AD2" s="189"/>
      <c r="AE2" s="189"/>
      <c r="AF2" s="189"/>
      <c r="AG2" s="189"/>
      <c r="AH2" s="190"/>
      <c r="AI2" s="1"/>
      <c r="AJ2" s="1"/>
      <c r="AK2" s="185" t="s">
        <v>7</v>
      </c>
      <c r="AL2" s="186"/>
      <c r="AM2" s="186"/>
      <c r="AN2" s="186"/>
      <c r="AO2" s="186"/>
      <c r="AP2" s="186"/>
      <c r="AQ2" s="187"/>
    </row>
    <row r="3" spans="1:43" ht="23.1" customHeight="1">
      <c r="A3" s="1"/>
      <c r="B3" s="167" t="str">
        <f>データ!I6</f>
        <v>法適用</v>
      </c>
      <c r="C3" s="168"/>
      <c r="D3" s="168"/>
      <c r="E3" s="168"/>
      <c r="F3" s="168" t="str">
        <f>データ!J6</f>
        <v>電気事業</v>
      </c>
      <c r="G3" s="168"/>
      <c r="H3" s="168"/>
      <c r="I3" s="168"/>
      <c r="J3" s="169">
        <f>データ!K6</f>
        <v>89.7</v>
      </c>
      <c r="K3" s="169"/>
      <c r="L3" s="169"/>
      <c r="M3" s="169"/>
      <c r="N3" s="170">
        <f>データ!L6</f>
        <v>3</v>
      </c>
      <c r="O3" s="170"/>
      <c r="P3" s="170"/>
      <c r="Q3" s="171"/>
      <c r="R3" s="1"/>
      <c r="S3" s="172" t="s">
        <v>8</v>
      </c>
      <c r="T3" s="173"/>
      <c r="U3" s="173"/>
      <c r="V3" s="173"/>
      <c r="W3" s="173"/>
      <c r="X3" s="173"/>
      <c r="Y3" s="173"/>
      <c r="Z3" s="173"/>
      <c r="AA3" s="173"/>
      <c r="AB3" s="173"/>
      <c r="AC3" s="173"/>
      <c r="AD3" s="173"/>
      <c r="AE3" s="173"/>
      <c r="AF3" s="173"/>
      <c r="AG3" s="173"/>
      <c r="AH3" s="174"/>
      <c r="AI3" s="1"/>
      <c r="AJ3" s="1"/>
      <c r="AK3" s="107" t="s">
        <v>174</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7"/>
      <c r="AL4" s="108"/>
      <c r="AM4" s="108"/>
      <c r="AN4" s="108"/>
      <c r="AO4" s="108"/>
      <c r="AP4" s="108"/>
      <c r="AQ4" s="109"/>
    </row>
    <row r="5" spans="1:43" ht="23.1" customHeight="1">
      <c r="A5" s="1"/>
      <c r="B5" s="181" t="str">
        <f>データ!M6</f>
        <v>-</v>
      </c>
      <c r="C5" s="182"/>
      <c r="D5" s="182"/>
      <c r="E5" s="182"/>
      <c r="F5" s="147" t="str">
        <f>データ!N6</f>
        <v>-</v>
      </c>
      <c r="G5" s="182"/>
      <c r="H5" s="182"/>
      <c r="I5" s="183"/>
      <c r="J5" s="184" t="str">
        <f>データ!O6</f>
        <v>-</v>
      </c>
      <c r="K5" s="184"/>
      <c r="L5" s="184"/>
      <c r="M5" s="184"/>
      <c r="N5" s="147" t="str">
        <f>データ!P6</f>
        <v>-</v>
      </c>
      <c r="O5" s="182"/>
      <c r="P5" s="182"/>
      <c r="Q5" s="148"/>
      <c r="R5" s="1"/>
      <c r="S5" s="175"/>
      <c r="T5" s="176"/>
      <c r="U5" s="176"/>
      <c r="V5" s="176"/>
      <c r="W5" s="176"/>
      <c r="X5" s="176"/>
      <c r="Y5" s="176"/>
      <c r="Z5" s="176"/>
      <c r="AA5" s="176"/>
      <c r="AB5" s="176"/>
      <c r="AC5" s="176"/>
      <c r="AD5" s="176"/>
      <c r="AE5" s="176"/>
      <c r="AF5" s="176"/>
      <c r="AG5" s="176"/>
      <c r="AH5" s="177"/>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7"/>
      <c r="AL6" s="108"/>
      <c r="AM6" s="108"/>
      <c r="AN6" s="108"/>
      <c r="AO6" s="108"/>
      <c r="AP6" s="108"/>
      <c r="AQ6" s="109"/>
    </row>
    <row r="7" spans="1:43" ht="22.5" customHeight="1">
      <c r="A7" s="1"/>
      <c r="B7" s="162" t="s">
        <v>124</v>
      </c>
      <c r="C7" s="163"/>
      <c r="D7" s="163"/>
      <c r="E7" s="163"/>
      <c r="F7" s="164" t="s">
        <v>123</v>
      </c>
      <c r="G7" s="164"/>
      <c r="H7" s="164"/>
      <c r="I7" s="164"/>
      <c r="J7" s="165" t="str">
        <f>データ!S6</f>
        <v>無</v>
      </c>
      <c r="K7" s="165"/>
      <c r="L7" s="165"/>
      <c r="M7" s="165"/>
      <c r="N7" s="164" t="s">
        <v>126</v>
      </c>
      <c r="O7" s="164"/>
      <c r="P7" s="164"/>
      <c r="Q7" s="166"/>
      <c r="R7" s="1"/>
      <c r="S7" s="175"/>
      <c r="T7" s="176"/>
      <c r="U7" s="176"/>
      <c r="V7" s="176"/>
      <c r="W7" s="176"/>
      <c r="X7" s="176"/>
      <c r="Y7" s="176"/>
      <c r="Z7" s="176"/>
      <c r="AA7" s="176"/>
      <c r="AB7" s="176"/>
      <c r="AC7" s="176"/>
      <c r="AD7" s="176"/>
      <c r="AE7" s="176"/>
      <c r="AF7" s="176"/>
      <c r="AG7" s="176"/>
      <c r="AH7" s="177"/>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5"/>
      <c r="T9" s="176"/>
      <c r="U9" s="176"/>
      <c r="V9" s="176"/>
      <c r="W9" s="176"/>
      <c r="X9" s="176"/>
      <c r="Y9" s="176"/>
      <c r="Z9" s="176"/>
      <c r="AA9" s="176"/>
      <c r="AB9" s="176"/>
      <c r="AC9" s="176"/>
      <c r="AD9" s="176"/>
      <c r="AE9" s="176"/>
      <c r="AF9" s="176"/>
      <c r="AG9" s="176"/>
      <c r="AH9" s="177"/>
      <c r="AI9" s="1"/>
      <c r="AJ9" s="1"/>
      <c r="AK9" s="107"/>
      <c r="AL9" s="108"/>
      <c r="AM9" s="108"/>
      <c r="AN9" s="108"/>
      <c r="AO9" s="108"/>
      <c r="AP9" s="108"/>
      <c r="AQ9" s="109"/>
    </row>
    <row r="10" spans="1:43" ht="27" customHeight="1" thickBot="1">
      <c r="A10" s="1"/>
      <c r="B10" s="202" t="s">
        <v>18</v>
      </c>
      <c r="C10" s="6"/>
      <c r="D10" s="6"/>
      <c r="E10" s="6"/>
      <c r="F10" s="6"/>
      <c r="G10" s="6"/>
      <c r="H10" s="6"/>
      <c r="I10" s="6"/>
      <c r="J10" s="6"/>
      <c r="K10" s="6"/>
      <c r="L10" s="6"/>
      <c r="M10" s="6"/>
      <c r="N10" s="6"/>
      <c r="O10" s="6"/>
      <c r="P10" s="6"/>
      <c r="Q10" s="6"/>
      <c r="R10" s="1"/>
      <c r="S10" s="175"/>
      <c r="T10" s="176"/>
      <c r="U10" s="176"/>
      <c r="V10" s="176"/>
      <c r="W10" s="176"/>
      <c r="X10" s="176"/>
      <c r="Y10" s="176"/>
      <c r="Z10" s="176"/>
      <c r="AA10" s="176"/>
      <c r="AB10" s="176"/>
      <c r="AC10" s="176"/>
      <c r="AD10" s="176"/>
      <c r="AE10" s="176"/>
      <c r="AF10" s="176"/>
      <c r="AG10" s="176"/>
      <c r="AH10" s="177"/>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5"/>
      <c r="T11" s="176"/>
      <c r="U11" s="176"/>
      <c r="V11" s="176"/>
      <c r="W11" s="176"/>
      <c r="X11" s="176"/>
      <c r="Y11" s="176"/>
      <c r="Z11" s="176"/>
      <c r="AA11" s="176"/>
      <c r="AB11" s="176"/>
      <c r="AC11" s="176"/>
      <c r="AD11" s="176"/>
      <c r="AE11" s="176"/>
      <c r="AF11" s="176"/>
      <c r="AG11" s="176"/>
      <c r="AH11" s="177"/>
      <c r="AI11" s="1"/>
      <c r="AJ11" s="1"/>
      <c r="AK11" s="107"/>
      <c r="AL11" s="108"/>
      <c r="AM11" s="108"/>
      <c r="AN11" s="108"/>
      <c r="AO11" s="108"/>
      <c r="AP11" s="108"/>
      <c r="AQ11" s="109"/>
    </row>
    <row r="12" spans="1:43" ht="23.1" customHeight="1">
      <c r="A12" s="1"/>
      <c r="B12" s="161" t="s">
        <v>21</v>
      </c>
      <c r="C12" s="149"/>
      <c r="D12" s="149"/>
      <c r="E12" s="149"/>
      <c r="F12" s="145">
        <f>データ!V6</f>
        <v>57872</v>
      </c>
      <c r="G12" s="146"/>
      <c r="H12" s="145">
        <f>データ!W6</f>
        <v>47138</v>
      </c>
      <c r="I12" s="146"/>
      <c r="J12" s="145">
        <f>データ!X6</f>
        <v>47904</v>
      </c>
      <c r="K12" s="146"/>
      <c r="L12" s="145">
        <f>データ!Y6</f>
        <v>46323</v>
      </c>
      <c r="M12" s="146"/>
      <c r="N12" s="147">
        <f>データ!Z6</f>
        <v>56077</v>
      </c>
      <c r="O12" s="148"/>
      <c r="P12" s="7"/>
      <c r="Q12" s="7"/>
      <c r="R12" s="1"/>
      <c r="S12" s="175"/>
      <c r="T12" s="176"/>
      <c r="U12" s="176"/>
      <c r="V12" s="176"/>
      <c r="W12" s="176"/>
      <c r="X12" s="176"/>
      <c r="Y12" s="176"/>
      <c r="Z12" s="176"/>
      <c r="AA12" s="176"/>
      <c r="AB12" s="176"/>
      <c r="AC12" s="176"/>
      <c r="AD12" s="176"/>
      <c r="AE12" s="176"/>
      <c r="AF12" s="176"/>
      <c r="AG12" s="176"/>
      <c r="AH12" s="177"/>
      <c r="AI12" s="1"/>
      <c r="AJ12" s="1"/>
      <c r="AK12" s="107"/>
      <c r="AL12" s="108"/>
      <c r="AM12" s="108"/>
      <c r="AN12" s="108"/>
      <c r="AO12" s="108"/>
      <c r="AP12" s="108"/>
      <c r="AQ12" s="109"/>
    </row>
    <row r="13" spans="1:43" ht="23.1" customHeight="1">
      <c r="A13" s="1"/>
      <c r="B13" s="142" t="s">
        <v>22</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5"/>
      <c r="T13" s="176"/>
      <c r="U13" s="176"/>
      <c r="V13" s="176"/>
      <c r="W13" s="176"/>
      <c r="X13" s="176"/>
      <c r="Y13" s="176"/>
      <c r="Z13" s="176"/>
      <c r="AA13" s="176"/>
      <c r="AB13" s="176"/>
      <c r="AC13" s="176"/>
      <c r="AD13" s="176"/>
      <c r="AE13" s="176"/>
      <c r="AF13" s="176"/>
      <c r="AG13" s="176"/>
      <c r="AH13" s="177"/>
      <c r="AI13" s="1"/>
      <c r="AJ13" s="1"/>
      <c r="AK13" s="107"/>
      <c r="AL13" s="108"/>
      <c r="AM13" s="108"/>
      <c r="AN13" s="108"/>
      <c r="AO13" s="108"/>
      <c r="AP13" s="108"/>
      <c r="AQ13" s="109"/>
    </row>
    <row r="14" spans="1:43" ht="23.1" customHeight="1">
      <c r="A14" s="1"/>
      <c r="B14" s="142" t="s">
        <v>23</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5"/>
      <c r="T14" s="176"/>
      <c r="U14" s="176"/>
      <c r="V14" s="176"/>
      <c r="W14" s="176"/>
      <c r="X14" s="176"/>
      <c r="Y14" s="176"/>
      <c r="Z14" s="176"/>
      <c r="AA14" s="176"/>
      <c r="AB14" s="176"/>
      <c r="AC14" s="176"/>
      <c r="AD14" s="176"/>
      <c r="AE14" s="176"/>
      <c r="AF14" s="176"/>
      <c r="AG14" s="176"/>
      <c r="AH14" s="177"/>
      <c r="AI14" s="1"/>
      <c r="AJ14" s="1"/>
      <c r="AK14" s="107"/>
      <c r="AL14" s="108"/>
      <c r="AM14" s="108"/>
      <c r="AN14" s="108"/>
      <c r="AO14" s="108"/>
      <c r="AP14" s="108"/>
      <c r="AQ14" s="109"/>
    </row>
    <row r="15" spans="1:43" ht="23.1" customHeight="1">
      <c r="A15" s="1"/>
      <c r="B15" s="135" t="s">
        <v>24</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5"/>
      <c r="T15" s="176"/>
      <c r="U15" s="176"/>
      <c r="V15" s="176"/>
      <c r="W15" s="176"/>
      <c r="X15" s="176"/>
      <c r="Y15" s="176"/>
      <c r="Z15" s="176"/>
      <c r="AA15" s="176"/>
      <c r="AB15" s="176"/>
      <c r="AC15" s="176"/>
      <c r="AD15" s="176"/>
      <c r="AE15" s="176"/>
      <c r="AF15" s="176"/>
      <c r="AG15" s="176"/>
      <c r="AH15" s="177"/>
      <c r="AI15" s="1"/>
      <c r="AJ15" s="1"/>
      <c r="AK15" s="107"/>
      <c r="AL15" s="108"/>
      <c r="AM15" s="108"/>
      <c r="AN15" s="108"/>
      <c r="AO15" s="108"/>
      <c r="AP15" s="108"/>
      <c r="AQ15" s="109"/>
    </row>
    <row r="16" spans="1:43" ht="23.1" customHeight="1" thickBot="1">
      <c r="A16" s="1"/>
      <c r="B16" s="128" t="s">
        <v>25</v>
      </c>
      <c r="C16" s="129"/>
      <c r="D16" s="129"/>
      <c r="E16" s="130"/>
      <c r="F16" s="141">
        <f>データ!AP6</f>
        <v>57872</v>
      </c>
      <c r="G16" s="141"/>
      <c r="H16" s="141">
        <f>データ!AQ6</f>
        <v>47138</v>
      </c>
      <c r="I16" s="141"/>
      <c r="J16" s="141">
        <f>データ!AR6</f>
        <v>47904</v>
      </c>
      <c r="K16" s="141"/>
      <c r="L16" s="141">
        <f>データ!AS6</f>
        <v>46323</v>
      </c>
      <c r="M16" s="141"/>
      <c r="N16" s="133">
        <f>データ!AT6</f>
        <v>56077</v>
      </c>
      <c r="O16" s="134"/>
      <c r="P16" s="7"/>
      <c r="Q16" s="7"/>
      <c r="R16" s="1"/>
      <c r="S16" s="175"/>
      <c r="T16" s="176"/>
      <c r="U16" s="176"/>
      <c r="V16" s="176"/>
      <c r="W16" s="176"/>
      <c r="X16" s="176"/>
      <c r="Y16" s="176"/>
      <c r="Z16" s="176"/>
      <c r="AA16" s="176"/>
      <c r="AB16" s="176"/>
      <c r="AC16" s="176"/>
      <c r="AD16" s="176"/>
      <c r="AE16" s="176"/>
      <c r="AF16" s="176"/>
      <c r="AG16" s="176"/>
      <c r="AH16" s="177"/>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5"/>
      <c r="T18" s="176"/>
      <c r="U18" s="176"/>
      <c r="V18" s="176"/>
      <c r="W18" s="176"/>
      <c r="X18" s="176"/>
      <c r="Y18" s="176"/>
      <c r="Z18" s="176"/>
      <c r="AA18" s="176"/>
      <c r="AB18" s="176"/>
      <c r="AC18" s="176"/>
      <c r="AD18" s="176"/>
      <c r="AE18" s="176"/>
      <c r="AF18" s="176"/>
      <c r="AG18" s="176"/>
      <c r="AH18" s="177"/>
      <c r="AI18" s="1"/>
      <c r="AJ18" s="1"/>
      <c r="AK18" s="107"/>
      <c r="AL18" s="108"/>
      <c r="AM18" s="108"/>
      <c r="AN18" s="108"/>
      <c r="AO18" s="108"/>
      <c r="AP18" s="108"/>
      <c r="AQ18" s="109"/>
    </row>
    <row r="19" spans="1:43" ht="23.1" customHeight="1" thickBot="1">
      <c r="A19" s="1"/>
      <c r="B19" s="128" t="s">
        <v>28</v>
      </c>
      <c r="C19" s="129"/>
      <c r="D19" s="129"/>
      <c r="E19" s="130"/>
      <c r="F19" s="131">
        <f>データ!AU6</f>
        <v>468999</v>
      </c>
      <c r="G19" s="131"/>
      <c r="H19" s="131"/>
      <c r="I19" s="131" t="str">
        <f>データ!AV6</f>
        <v>-</v>
      </c>
      <c r="J19" s="131"/>
      <c r="K19" s="131"/>
      <c r="L19" s="131">
        <f>データ!AW6</f>
        <v>468999</v>
      </c>
      <c r="M19" s="131"/>
      <c r="N19" s="131"/>
      <c r="O19" s="132"/>
      <c r="P19" s="1"/>
      <c r="Q19" s="1"/>
      <c r="R19" s="1"/>
      <c r="S19" s="178"/>
      <c r="T19" s="179"/>
      <c r="U19" s="179"/>
      <c r="V19" s="179"/>
      <c r="W19" s="179"/>
      <c r="X19" s="179"/>
      <c r="Y19" s="179"/>
      <c r="Z19" s="179"/>
      <c r="AA19" s="179"/>
      <c r="AB19" s="179"/>
      <c r="AC19" s="179"/>
      <c r="AD19" s="179"/>
      <c r="AE19" s="179"/>
      <c r="AF19" s="179"/>
      <c r="AG19" s="179"/>
      <c r="AH19" s="180"/>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173</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175</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26.4">
      <c r="A6" s="45" t="s">
        <v>113</v>
      </c>
      <c r="B6" s="63" t="str">
        <f>B7</f>
        <v>2015</v>
      </c>
      <c r="C6" s="63" t="str">
        <f t="shared" ref="C6:AW6" si="6">C7</f>
        <v>400009</v>
      </c>
      <c r="D6" s="63" t="str">
        <f t="shared" si="6"/>
        <v>46</v>
      </c>
      <c r="E6" s="63" t="str">
        <f t="shared" si="6"/>
        <v>04</v>
      </c>
      <c r="F6" s="63" t="str">
        <f t="shared" si="6"/>
        <v>0</v>
      </c>
      <c r="G6" s="63" t="str">
        <f t="shared" si="6"/>
        <v>000</v>
      </c>
      <c r="H6" s="63" t="str">
        <f t="shared" si="6"/>
        <v>福岡県</v>
      </c>
      <c r="I6" s="63" t="str">
        <f t="shared" si="6"/>
        <v>法適用</v>
      </c>
      <c r="J6" s="63" t="str">
        <f t="shared" si="6"/>
        <v>電気事業</v>
      </c>
      <c r="K6" s="64">
        <f t="shared" si="6"/>
        <v>89.7</v>
      </c>
      <c r="L6" s="65">
        <f t="shared" si="6"/>
        <v>3</v>
      </c>
      <c r="M6" s="65" t="str">
        <f t="shared" si="6"/>
        <v>-</v>
      </c>
      <c r="N6" s="65" t="str">
        <f t="shared" si="6"/>
        <v>-</v>
      </c>
      <c r="O6" s="65" t="str">
        <f t="shared" si="6"/>
        <v>-</v>
      </c>
      <c r="P6" s="65" t="str">
        <f t="shared" si="6"/>
        <v>-</v>
      </c>
      <c r="Q6" s="66" t="str">
        <f>Q7</f>
        <v>平成30年3月31日　大渕発電所</v>
      </c>
      <c r="R6" s="67" t="str">
        <f t="shared" si="6"/>
        <v>-</v>
      </c>
      <c r="S6" s="63" t="str">
        <f t="shared" si="6"/>
        <v>無</v>
      </c>
      <c r="T6" s="67" t="str">
        <f t="shared" si="6"/>
        <v>九州電力株式会社</v>
      </c>
      <c r="U6" s="64" t="str">
        <f t="shared" si="6"/>
        <v>-</v>
      </c>
      <c r="V6" s="65">
        <f>V7</f>
        <v>57872</v>
      </c>
      <c r="W6" s="65">
        <f t="shared" si="6"/>
        <v>47138</v>
      </c>
      <c r="X6" s="65">
        <f t="shared" si="6"/>
        <v>47904</v>
      </c>
      <c r="Y6" s="65">
        <f t="shared" si="6"/>
        <v>46323</v>
      </c>
      <c r="Z6" s="65">
        <f t="shared" si="6"/>
        <v>56077</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57872</v>
      </c>
      <c r="AQ6" s="65">
        <f t="shared" si="6"/>
        <v>47138</v>
      </c>
      <c r="AR6" s="65">
        <f t="shared" si="6"/>
        <v>47904</v>
      </c>
      <c r="AS6" s="65">
        <f t="shared" si="6"/>
        <v>46323</v>
      </c>
      <c r="AT6" s="65">
        <f t="shared" si="6"/>
        <v>56077</v>
      </c>
      <c r="AU6" s="65">
        <f t="shared" si="6"/>
        <v>468999</v>
      </c>
      <c r="AV6" s="65" t="str">
        <f t="shared" si="6"/>
        <v>-</v>
      </c>
      <c r="AW6" s="65">
        <f t="shared" si="6"/>
        <v>468999</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26.4">
      <c r="A7" s="45"/>
      <c r="B7" s="73" t="s">
        <v>114</v>
      </c>
      <c r="C7" s="73" t="s">
        <v>115</v>
      </c>
      <c r="D7" s="73" t="s">
        <v>116</v>
      </c>
      <c r="E7" s="73" t="s">
        <v>117</v>
      </c>
      <c r="F7" s="73" t="s">
        <v>118</v>
      </c>
      <c r="G7" s="73" t="s">
        <v>119</v>
      </c>
      <c r="H7" s="73" t="s">
        <v>120</v>
      </c>
      <c r="I7" s="73" t="s">
        <v>121</v>
      </c>
      <c r="J7" s="73" t="s">
        <v>122</v>
      </c>
      <c r="K7" s="74">
        <v>89.7</v>
      </c>
      <c r="L7" s="75">
        <v>3</v>
      </c>
      <c r="M7" s="75" t="s">
        <v>123</v>
      </c>
      <c r="N7" s="76" t="s">
        <v>123</v>
      </c>
      <c r="O7" s="76" t="s">
        <v>123</v>
      </c>
      <c r="P7" s="76" t="s">
        <v>123</v>
      </c>
      <c r="Q7" s="77" t="s">
        <v>124</v>
      </c>
      <c r="R7" s="77" t="s">
        <v>123</v>
      </c>
      <c r="S7" s="78" t="s">
        <v>125</v>
      </c>
      <c r="T7" s="77" t="s">
        <v>126</v>
      </c>
      <c r="U7" s="74" t="s">
        <v>123</v>
      </c>
      <c r="V7" s="76">
        <v>57872</v>
      </c>
      <c r="W7" s="76">
        <v>47138</v>
      </c>
      <c r="X7" s="76">
        <v>47904</v>
      </c>
      <c r="Y7" s="76">
        <v>46323</v>
      </c>
      <c r="Z7" s="76">
        <v>56077</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57872</v>
      </c>
      <c r="AQ7" s="76">
        <v>47138</v>
      </c>
      <c r="AR7" s="76">
        <v>47904</v>
      </c>
      <c r="AS7" s="76">
        <v>46323</v>
      </c>
      <c r="AT7" s="76">
        <v>56077</v>
      </c>
      <c r="AU7" s="76">
        <v>468999</v>
      </c>
      <c r="AV7" s="76" t="s">
        <v>123</v>
      </c>
      <c r="AW7" s="76">
        <v>468999</v>
      </c>
      <c r="AX7" s="79">
        <v>112.5</v>
      </c>
      <c r="AY7" s="79">
        <v>104.4</v>
      </c>
      <c r="AZ7" s="79">
        <v>105.8</v>
      </c>
      <c r="BA7" s="79">
        <v>108.2</v>
      </c>
      <c r="BB7" s="79">
        <v>104.7</v>
      </c>
      <c r="BC7" s="79">
        <v>108.4</v>
      </c>
      <c r="BD7" s="79">
        <v>110.1</v>
      </c>
      <c r="BE7" s="79">
        <v>119.7</v>
      </c>
      <c r="BF7" s="79">
        <v>125.7</v>
      </c>
      <c r="BG7" s="79">
        <v>129.69999999999999</v>
      </c>
      <c r="BH7" s="79">
        <v>100</v>
      </c>
      <c r="BI7" s="79">
        <v>111.7</v>
      </c>
      <c r="BJ7" s="79">
        <v>102.3</v>
      </c>
      <c r="BK7" s="79">
        <v>102</v>
      </c>
      <c r="BL7" s="79">
        <v>102.3</v>
      </c>
      <c r="BM7" s="79">
        <v>103.5</v>
      </c>
      <c r="BN7" s="79">
        <v>112.4</v>
      </c>
      <c r="BO7" s="79">
        <v>112.7</v>
      </c>
      <c r="BP7" s="79">
        <v>121.8</v>
      </c>
      <c r="BQ7" s="79">
        <v>124.8</v>
      </c>
      <c r="BR7" s="79">
        <v>130.4</v>
      </c>
      <c r="BS7" s="79">
        <v>100</v>
      </c>
      <c r="BT7" s="79">
        <v>3276.9</v>
      </c>
      <c r="BU7" s="79">
        <v>3117</v>
      </c>
      <c r="BV7" s="79">
        <v>2469.3000000000002</v>
      </c>
      <c r="BW7" s="79">
        <v>811.2</v>
      </c>
      <c r="BX7" s="79">
        <v>1293.5999999999999</v>
      </c>
      <c r="BY7" s="79">
        <v>1465.9</v>
      </c>
      <c r="BZ7" s="79">
        <v>1317.9</v>
      </c>
      <c r="CA7" s="79">
        <v>992.4</v>
      </c>
      <c r="CB7" s="79">
        <v>632.6</v>
      </c>
      <c r="CC7" s="79">
        <v>712.7</v>
      </c>
      <c r="CD7" s="79">
        <v>100</v>
      </c>
      <c r="CE7" s="79">
        <v>7379.1</v>
      </c>
      <c r="CF7" s="79">
        <v>9659.5</v>
      </c>
      <c r="CG7" s="79">
        <v>9548.2999999999993</v>
      </c>
      <c r="CH7" s="79">
        <v>9987.1</v>
      </c>
      <c r="CI7" s="79">
        <v>8395.7999999999993</v>
      </c>
      <c r="CJ7" s="79">
        <v>7540.4</v>
      </c>
      <c r="CK7" s="79">
        <v>7970</v>
      </c>
      <c r="CL7" s="79">
        <v>7914.4</v>
      </c>
      <c r="CM7" s="79">
        <v>7493.6</v>
      </c>
      <c r="CN7" s="79">
        <v>8013.5</v>
      </c>
      <c r="CO7" s="76">
        <v>133520</v>
      </c>
      <c r="CP7" s="76">
        <v>122621</v>
      </c>
      <c r="CQ7" s="76">
        <v>128116</v>
      </c>
      <c r="CR7" s="76">
        <v>126923</v>
      </c>
      <c r="CS7" s="76">
        <v>118073</v>
      </c>
      <c r="CT7" s="76">
        <v>1059040</v>
      </c>
      <c r="CU7" s="76">
        <v>1043769</v>
      </c>
      <c r="CV7" s="76">
        <v>1160012</v>
      </c>
      <c r="CW7" s="76">
        <v>1146099</v>
      </c>
      <c r="CX7" s="76">
        <v>1494682</v>
      </c>
      <c r="CY7" s="76">
        <v>14050</v>
      </c>
      <c r="CZ7" s="79">
        <v>46.9</v>
      </c>
      <c r="DA7" s="79">
        <v>38.299999999999997</v>
      </c>
      <c r="DB7" s="79">
        <v>38.9</v>
      </c>
      <c r="DC7" s="79">
        <v>37.6</v>
      </c>
      <c r="DD7" s="79">
        <v>45.4</v>
      </c>
      <c r="DE7" s="79">
        <v>40.200000000000003</v>
      </c>
      <c r="DF7" s="79">
        <v>37.299999999999997</v>
      </c>
      <c r="DG7" s="79">
        <v>36.299999999999997</v>
      </c>
      <c r="DH7" s="79">
        <v>38.4</v>
      </c>
      <c r="DI7" s="79">
        <v>37.700000000000003</v>
      </c>
      <c r="DJ7" s="79">
        <v>19</v>
      </c>
      <c r="DK7" s="79">
        <v>21.2</v>
      </c>
      <c r="DL7" s="79">
        <v>24.9</v>
      </c>
      <c r="DM7" s="79">
        <v>18.399999999999999</v>
      </c>
      <c r="DN7" s="79">
        <v>32.6</v>
      </c>
      <c r="DO7" s="79">
        <v>22.5</v>
      </c>
      <c r="DP7" s="79">
        <v>22.3</v>
      </c>
      <c r="DQ7" s="79">
        <v>22.1</v>
      </c>
      <c r="DR7" s="79">
        <v>21.1</v>
      </c>
      <c r="DS7" s="79">
        <v>20</v>
      </c>
      <c r="DT7" s="79">
        <v>18.8</v>
      </c>
      <c r="DU7" s="79">
        <v>17.600000000000001</v>
      </c>
      <c r="DV7" s="79">
        <v>15.8</v>
      </c>
      <c r="DW7" s="79">
        <v>13.7</v>
      </c>
      <c r="DX7" s="79">
        <v>11.5</v>
      </c>
      <c r="DY7" s="79">
        <v>160.30000000000001</v>
      </c>
      <c r="DZ7" s="79">
        <v>146.19999999999999</v>
      </c>
      <c r="EA7" s="79">
        <v>130.5</v>
      </c>
      <c r="EB7" s="79">
        <v>129.19999999999999</v>
      </c>
      <c r="EC7" s="79">
        <v>110.2</v>
      </c>
      <c r="ED7" s="79">
        <v>66.2</v>
      </c>
      <c r="EE7" s="79">
        <v>67</v>
      </c>
      <c r="EF7" s="79">
        <v>68.7</v>
      </c>
      <c r="EG7" s="79">
        <v>69.900000000000006</v>
      </c>
      <c r="EH7" s="79">
        <v>70</v>
      </c>
      <c r="EI7" s="79">
        <v>56.2</v>
      </c>
      <c r="EJ7" s="79">
        <v>57</v>
      </c>
      <c r="EK7" s="79">
        <v>57.7</v>
      </c>
      <c r="EL7" s="79">
        <v>59.8</v>
      </c>
      <c r="EM7" s="79">
        <v>59.6</v>
      </c>
      <c r="EN7" s="79" t="s">
        <v>123</v>
      </c>
      <c r="EO7" s="79">
        <v>0</v>
      </c>
      <c r="EP7" s="79">
        <v>0</v>
      </c>
      <c r="EQ7" s="79">
        <v>0</v>
      </c>
      <c r="ER7" s="79">
        <v>0</v>
      </c>
      <c r="ES7" s="79" t="s">
        <v>123</v>
      </c>
      <c r="ET7" s="79">
        <v>2.8</v>
      </c>
      <c r="EU7" s="79">
        <v>15.4</v>
      </c>
      <c r="EV7" s="79">
        <v>16.2</v>
      </c>
      <c r="EW7" s="79">
        <v>17.8</v>
      </c>
      <c r="EX7" s="76">
        <v>14050</v>
      </c>
      <c r="EY7" s="79">
        <v>46.9</v>
      </c>
      <c r="EZ7" s="79">
        <v>38.299999999999997</v>
      </c>
      <c r="FA7" s="79">
        <v>38.9</v>
      </c>
      <c r="FB7" s="79">
        <v>37.6</v>
      </c>
      <c r="FC7" s="79">
        <v>45.4</v>
      </c>
      <c r="FD7" s="79">
        <v>40.4</v>
      </c>
      <c r="FE7" s="79">
        <v>37.5</v>
      </c>
      <c r="FF7" s="79">
        <v>37</v>
      </c>
      <c r="FG7" s="79">
        <v>39.5</v>
      </c>
      <c r="FH7" s="79">
        <v>39.1</v>
      </c>
      <c r="FI7" s="79">
        <v>19</v>
      </c>
      <c r="FJ7" s="79">
        <v>21.2</v>
      </c>
      <c r="FK7" s="79">
        <v>24.9</v>
      </c>
      <c r="FL7" s="79">
        <v>18.399999999999999</v>
      </c>
      <c r="FM7" s="79">
        <v>32.6</v>
      </c>
      <c r="FN7" s="79">
        <v>23.5</v>
      </c>
      <c r="FO7" s="79">
        <v>23.1</v>
      </c>
      <c r="FP7" s="79">
        <v>22.6</v>
      </c>
      <c r="FQ7" s="79">
        <v>22</v>
      </c>
      <c r="FR7" s="79">
        <v>21.4</v>
      </c>
      <c r="FS7" s="79">
        <v>18.8</v>
      </c>
      <c r="FT7" s="79">
        <v>17.600000000000001</v>
      </c>
      <c r="FU7" s="79">
        <v>15.8</v>
      </c>
      <c r="FV7" s="79">
        <v>13.7</v>
      </c>
      <c r="FW7" s="79">
        <v>11.5</v>
      </c>
      <c r="FX7" s="79">
        <v>160.4</v>
      </c>
      <c r="FY7" s="79">
        <v>146</v>
      </c>
      <c r="FZ7" s="79">
        <v>121.2</v>
      </c>
      <c r="GA7" s="79">
        <v>106.1</v>
      </c>
      <c r="GB7" s="79">
        <v>89.6</v>
      </c>
      <c r="GC7" s="79">
        <v>66.2</v>
      </c>
      <c r="GD7" s="79">
        <v>67</v>
      </c>
      <c r="GE7" s="79">
        <v>68.7</v>
      </c>
      <c r="GF7" s="79">
        <v>69.900000000000006</v>
      </c>
      <c r="GG7" s="79">
        <v>70</v>
      </c>
      <c r="GH7" s="79">
        <v>56.7</v>
      </c>
      <c r="GI7" s="79">
        <v>57.6</v>
      </c>
      <c r="GJ7" s="79">
        <v>58.6</v>
      </c>
      <c r="GK7" s="79">
        <v>61.3</v>
      </c>
      <c r="GL7" s="79">
        <v>61.7</v>
      </c>
      <c r="GM7" s="79" t="s">
        <v>123</v>
      </c>
      <c r="GN7" s="79">
        <v>0</v>
      </c>
      <c r="GO7" s="79">
        <v>0</v>
      </c>
      <c r="GP7" s="79">
        <v>0</v>
      </c>
      <c r="GQ7" s="79">
        <v>0</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3</v>
      </c>
      <c r="MU7" s="79">
        <v>3</v>
      </c>
      <c r="MV7" s="79">
        <v>3</v>
      </c>
      <c r="MW7" s="79">
        <v>3</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0</v>
      </c>
      <c r="KW8" s="83" t="s">
        <v>127</v>
      </c>
      <c r="KX8" s="81"/>
      <c r="KY8" s="81"/>
      <c r="KZ8" s="81"/>
      <c r="LA8" s="81"/>
      <c r="LB8" s="82"/>
      <c r="LC8" s="81"/>
      <c r="LD8" s="81"/>
      <c r="LE8" s="81" t="str">
        <f>LF4</f>
        <v>修繕費比率（％）</v>
      </c>
      <c r="LF8" s="81" t="b">
        <f>IF(SUM($O$7,$NF$7:$NI$7)=0,FALSE,TRUE)</f>
        <v>0</v>
      </c>
      <c r="LG8" s="83" t="s">
        <v>127</v>
      </c>
      <c r="LH8" s="81"/>
      <c r="LI8" s="81"/>
      <c r="LJ8" s="81"/>
      <c r="LK8" s="81"/>
      <c r="LL8" s="81"/>
      <c r="LM8" s="82"/>
      <c r="LN8" s="81"/>
      <c r="LO8" s="81" t="str">
        <f>LP4</f>
        <v>企業債残高対料金収入比率（％）</v>
      </c>
      <c r="LP8" s="81" t="b">
        <f>IF(SUM($O$7,$NF$7:$NI$7)=0,FALSE,TRUE)</f>
        <v>0</v>
      </c>
      <c r="LQ8" s="83" t="s">
        <v>127</v>
      </c>
      <c r="LR8" s="81"/>
      <c r="LS8" s="81"/>
      <c r="LT8" s="81"/>
      <c r="LU8" s="81"/>
      <c r="LV8" s="81"/>
      <c r="LW8" s="81"/>
      <c r="LX8" s="82"/>
      <c r="LY8" s="81" t="str">
        <f>LZ4</f>
        <v>有形固定資産減価償却率（％）</v>
      </c>
      <c r="LZ8" s="81" t="b">
        <f>IF(SUM($O$7,$NF$7:$NI$7)=0,FALSE,TRUE)</f>
        <v>0</v>
      </c>
      <c r="MA8" s="83" t="s">
        <v>127</v>
      </c>
      <c r="MB8" s="81"/>
      <c r="MC8" s="81"/>
      <c r="MD8" s="81"/>
      <c r="ME8" s="81"/>
      <c r="MF8" s="81"/>
      <c r="MG8" s="81"/>
      <c r="MH8" s="81"/>
      <c r="MI8" s="81" t="str">
        <f>MJ4</f>
        <v>FIT収入割合（％）</v>
      </c>
      <c r="MJ8" s="81" t="b">
        <f>IF(SUM($O$7,$NF$7:$NI$7)=0,FALSE,TRUE)</f>
        <v>0</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（最大出力合計14,050kW）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（最大出力合計14,050kW）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112.5</v>
      </c>
      <c r="AY11" s="91">
        <f>AY7</f>
        <v>104.4</v>
      </c>
      <c r="AZ11" s="91">
        <f>AZ7</f>
        <v>105.8</v>
      </c>
      <c r="BA11" s="91">
        <f>BA7</f>
        <v>108.2</v>
      </c>
      <c r="BB11" s="91">
        <f>BB7</f>
        <v>104.7</v>
      </c>
      <c r="BC11" s="80"/>
      <c r="BD11" s="80"/>
      <c r="BE11" s="80"/>
      <c r="BF11" s="80"/>
      <c r="BG11" s="80"/>
      <c r="BH11" s="90" t="s">
        <v>136</v>
      </c>
      <c r="BI11" s="91">
        <f>BI7</f>
        <v>111.7</v>
      </c>
      <c r="BJ11" s="91">
        <f>BJ7</f>
        <v>102.3</v>
      </c>
      <c r="BK11" s="91">
        <f>BK7</f>
        <v>102</v>
      </c>
      <c r="BL11" s="91">
        <f>BL7</f>
        <v>102.3</v>
      </c>
      <c r="BM11" s="91">
        <f>BM7</f>
        <v>103.5</v>
      </c>
      <c r="BN11" s="80"/>
      <c r="BO11" s="80"/>
      <c r="BP11" s="80"/>
      <c r="BQ11" s="80"/>
      <c r="BR11" s="80"/>
      <c r="BS11" s="90" t="s">
        <v>135</v>
      </c>
      <c r="BT11" s="91">
        <f>BT7</f>
        <v>3276.9</v>
      </c>
      <c r="BU11" s="91">
        <f>BU7</f>
        <v>3117</v>
      </c>
      <c r="BV11" s="91">
        <f>BV7</f>
        <v>2469.3000000000002</v>
      </c>
      <c r="BW11" s="91">
        <f>BW7</f>
        <v>811.2</v>
      </c>
      <c r="BX11" s="91">
        <f>BX7</f>
        <v>1293.5999999999999</v>
      </c>
      <c r="BY11" s="80"/>
      <c r="BZ11" s="80"/>
      <c r="CA11" s="80"/>
      <c r="CB11" s="80"/>
      <c r="CC11" s="80"/>
      <c r="CD11" s="90" t="s">
        <v>137</v>
      </c>
      <c r="CE11" s="91">
        <f>CE7</f>
        <v>7379.1</v>
      </c>
      <c r="CF11" s="91">
        <f>CF7</f>
        <v>9659.5</v>
      </c>
      <c r="CG11" s="91">
        <f>CG7</f>
        <v>9548.2999999999993</v>
      </c>
      <c r="CH11" s="91">
        <f>CH7</f>
        <v>9987.1</v>
      </c>
      <c r="CI11" s="91">
        <f>CI7</f>
        <v>8395.7999999999993</v>
      </c>
      <c r="CJ11" s="80"/>
      <c r="CK11" s="80"/>
      <c r="CL11" s="80"/>
      <c r="CM11" s="80"/>
      <c r="CN11" s="90" t="s">
        <v>135</v>
      </c>
      <c r="CO11" s="92">
        <f>CO7</f>
        <v>133520</v>
      </c>
      <c r="CP11" s="92">
        <f>CP7</f>
        <v>122621</v>
      </c>
      <c r="CQ11" s="92">
        <f>CQ7</f>
        <v>128116</v>
      </c>
      <c r="CR11" s="92">
        <f>CR7</f>
        <v>126923</v>
      </c>
      <c r="CS11" s="92">
        <f>CS7</f>
        <v>118073</v>
      </c>
      <c r="CT11" s="80"/>
      <c r="CU11" s="80"/>
      <c r="CV11" s="80"/>
      <c r="CW11" s="80"/>
      <c r="CX11" s="80"/>
      <c r="CY11" s="90" t="s">
        <v>135</v>
      </c>
      <c r="CZ11" s="91">
        <f>CZ7</f>
        <v>46.9</v>
      </c>
      <c r="DA11" s="91">
        <f>DA7</f>
        <v>38.299999999999997</v>
      </c>
      <c r="DB11" s="91">
        <f>DB7</f>
        <v>38.9</v>
      </c>
      <c r="DC11" s="91">
        <f>DC7</f>
        <v>37.6</v>
      </c>
      <c r="DD11" s="91">
        <f>DD7</f>
        <v>45.4</v>
      </c>
      <c r="DE11" s="80"/>
      <c r="DF11" s="80"/>
      <c r="DG11" s="80"/>
      <c r="DH11" s="80"/>
      <c r="DI11" s="90" t="s">
        <v>135</v>
      </c>
      <c r="DJ11" s="91">
        <f>DJ7</f>
        <v>19</v>
      </c>
      <c r="DK11" s="91">
        <f>DK7</f>
        <v>21.2</v>
      </c>
      <c r="DL11" s="91">
        <f>DL7</f>
        <v>24.9</v>
      </c>
      <c r="DM11" s="91">
        <f>DM7</f>
        <v>18.399999999999999</v>
      </c>
      <c r="DN11" s="91">
        <f>DN7</f>
        <v>32.6</v>
      </c>
      <c r="DO11" s="80"/>
      <c r="DP11" s="80"/>
      <c r="DQ11" s="80"/>
      <c r="DR11" s="80"/>
      <c r="DS11" s="90" t="s">
        <v>135</v>
      </c>
      <c r="DT11" s="91">
        <f>DT7</f>
        <v>18.8</v>
      </c>
      <c r="DU11" s="91">
        <f>DU7</f>
        <v>17.600000000000001</v>
      </c>
      <c r="DV11" s="91">
        <f>DV7</f>
        <v>15.8</v>
      </c>
      <c r="DW11" s="91">
        <f>DW7</f>
        <v>13.7</v>
      </c>
      <c r="DX11" s="91">
        <f>DX7</f>
        <v>11.5</v>
      </c>
      <c r="DY11" s="80"/>
      <c r="DZ11" s="80"/>
      <c r="EA11" s="80"/>
      <c r="EB11" s="80"/>
      <c r="EC11" s="90" t="s">
        <v>135</v>
      </c>
      <c r="ED11" s="91">
        <f>ED7</f>
        <v>66.2</v>
      </c>
      <c r="EE11" s="91">
        <f>EE7</f>
        <v>67</v>
      </c>
      <c r="EF11" s="91">
        <f>EF7</f>
        <v>68.7</v>
      </c>
      <c r="EG11" s="91">
        <f>EG7</f>
        <v>69.900000000000006</v>
      </c>
      <c r="EH11" s="91">
        <f>EH7</f>
        <v>70</v>
      </c>
      <c r="EI11" s="80"/>
      <c r="EJ11" s="80"/>
      <c r="EK11" s="80"/>
      <c r="EL11" s="80"/>
      <c r="EM11" s="90" t="s">
        <v>138</v>
      </c>
      <c r="EN11" s="91" t="str">
        <f>EN7</f>
        <v>-</v>
      </c>
      <c r="EO11" s="91">
        <f>EO7</f>
        <v>0</v>
      </c>
      <c r="EP11" s="91">
        <f>EP7</f>
        <v>0</v>
      </c>
      <c r="EQ11" s="91">
        <f>EQ7</f>
        <v>0</v>
      </c>
      <c r="ER11" s="91">
        <f>ER7</f>
        <v>0</v>
      </c>
      <c r="ES11" s="80"/>
      <c r="ET11" s="80"/>
      <c r="EU11" s="80"/>
      <c r="EV11" s="80"/>
      <c r="EW11" s="80"/>
      <c r="EX11" s="90" t="s">
        <v>136</v>
      </c>
      <c r="EY11" s="91">
        <f>EY7</f>
        <v>46.9</v>
      </c>
      <c r="EZ11" s="91">
        <f>EZ7</f>
        <v>38.299999999999997</v>
      </c>
      <c r="FA11" s="91">
        <f>FA7</f>
        <v>38.9</v>
      </c>
      <c r="FB11" s="91">
        <f>FB7</f>
        <v>37.6</v>
      </c>
      <c r="FC11" s="91">
        <f>FC7</f>
        <v>45.4</v>
      </c>
      <c r="FD11" s="80"/>
      <c r="FE11" s="80"/>
      <c r="FF11" s="80"/>
      <c r="FG11" s="80"/>
      <c r="FH11" s="90" t="s">
        <v>139</v>
      </c>
      <c r="FI11" s="91">
        <f>FI7</f>
        <v>19</v>
      </c>
      <c r="FJ11" s="91">
        <f>FJ7</f>
        <v>21.2</v>
      </c>
      <c r="FK11" s="91">
        <f>FK7</f>
        <v>24.9</v>
      </c>
      <c r="FL11" s="91">
        <f>FL7</f>
        <v>18.399999999999999</v>
      </c>
      <c r="FM11" s="91">
        <f>FM7</f>
        <v>32.6</v>
      </c>
      <c r="FN11" s="80"/>
      <c r="FO11" s="80"/>
      <c r="FP11" s="80"/>
      <c r="FQ11" s="80"/>
      <c r="FR11" s="90" t="s">
        <v>135</v>
      </c>
      <c r="FS11" s="91">
        <f>FS7</f>
        <v>18.8</v>
      </c>
      <c r="FT11" s="91">
        <f>FT7</f>
        <v>17.600000000000001</v>
      </c>
      <c r="FU11" s="91">
        <f>FU7</f>
        <v>15.8</v>
      </c>
      <c r="FV11" s="91">
        <f>FV7</f>
        <v>13.7</v>
      </c>
      <c r="FW11" s="91">
        <f>FW7</f>
        <v>11.5</v>
      </c>
      <c r="FX11" s="80"/>
      <c r="FY11" s="80"/>
      <c r="FZ11" s="80"/>
      <c r="GA11" s="80"/>
      <c r="GB11" s="90" t="s">
        <v>135</v>
      </c>
      <c r="GC11" s="91">
        <f>GC7</f>
        <v>66.2</v>
      </c>
      <c r="GD11" s="91">
        <f>GD7</f>
        <v>67</v>
      </c>
      <c r="GE11" s="91">
        <f>GE7</f>
        <v>68.7</v>
      </c>
      <c r="GF11" s="91">
        <f>GF7</f>
        <v>69.900000000000006</v>
      </c>
      <c r="GG11" s="91">
        <f>GG7</f>
        <v>70</v>
      </c>
      <c r="GH11" s="80"/>
      <c r="GI11" s="80"/>
      <c r="GJ11" s="80"/>
      <c r="GK11" s="80"/>
      <c r="GL11" s="90" t="s">
        <v>135</v>
      </c>
      <c r="GM11" s="91" t="str">
        <f>GM7</f>
        <v>-</v>
      </c>
      <c r="GN11" s="91">
        <f>GN7</f>
        <v>0</v>
      </c>
      <c r="GO11" s="91">
        <f>GO7</f>
        <v>0</v>
      </c>
      <c r="GP11" s="91">
        <f>GP7</f>
        <v>0</v>
      </c>
      <c r="GQ11" s="91">
        <f>GQ7</f>
        <v>0</v>
      </c>
      <c r="GR11" s="80"/>
      <c r="GS11" s="80"/>
      <c r="GT11" s="80"/>
      <c r="GU11" s="80"/>
      <c r="GV11" s="80"/>
      <c r="GW11" s="90" t="s">
        <v>135</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135</v>
      </c>
      <c r="IL11" s="91" t="str">
        <f>IL7</f>
        <v>-</v>
      </c>
      <c r="IM11" s="91" t="str">
        <f>IM7</f>
        <v>-</v>
      </c>
      <c r="IN11" s="91" t="str">
        <f>IN7</f>
        <v>-</v>
      </c>
      <c r="IO11" s="91" t="str">
        <f>IO7</f>
        <v>-</v>
      </c>
      <c r="IP11" s="91" t="str">
        <f>IP7</f>
        <v>-</v>
      </c>
      <c r="IQ11" s="80"/>
      <c r="IR11" s="80"/>
      <c r="IS11" s="80"/>
      <c r="IT11" s="80"/>
      <c r="IU11" s="80"/>
      <c r="IV11" s="90" t="s">
        <v>135</v>
      </c>
      <c r="IW11" s="91" t="str">
        <f>IW7</f>
        <v>-</v>
      </c>
      <c r="IX11" s="91" t="str">
        <f>IX7</f>
        <v>-</v>
      </c>
      <c r="IY11" s="91" t="str">
        <f>IY7</f>
        <v>-</v>
      </c>
      <c r="IZ11" s="91" t="str">
        <f>IZ7</f>
        <v>-</v>
      </c>
      <c r="JA11" s="91" t="str">
        <f>JA7</f>
        <v>-</v>
      </c>
      <c r="JB11" s="80"/>
      <c r="JC11" s="80"/>
      <c r="JD11" s="80"/>
      <c r="JE11" s="80"/>
      <c r="JF11" s="90" t="s">
        <v>135</v>
      </c>
      <c r="JG11" s="91" t="str">
        <f>JG7</f>
        <v>-</v>
      </c>
      <c r="JH11" s="91" t="str">
        <f>JH7</f>
        <v>-</v>
      </c>
      <c r="JI11" s="91" t="str">
        <f>JI7</f>
        <v>-</v>
      </c>
      <c r="JJ11" s="91" t="str">
        <f>JJ7</f>
        <v>-</v>
      </c>
      <c r="JK11" s="91" t="str">
        <f>JK7</f>
        <v>-</v>
      </c>
      <c r="JL11" s="80"/>
      <c r="JM11" s="80"/>
      <c r="JN11" s="80"/>
      <c r="JO11" s="80"/>
      <c r="JP11" s="90" t="s">
        <v>135</v>
      </c>
      <c r="JQ11" s="91" t="str">
        <f>JQ7</f>
        <v>-</v>
      </c>
      <c r="JR11" s="91" t="str">
        <f>JR7</f>
        <v>-</v>
      </c>
      <c r="JS11" s="91" t="str">
        <f>JS7</f>
        <v>-</v>
      </c>
      <c r="JT11" s="91" t="str">
        <f>JT7</f>
        <v>-</v>
      </c>
      <c r="JU11" s="91" t="str">
        <f>JU7</f>
        <v>-</v>
      </c>
      <c r="JV11" s="80"/>
      <c r="JW11" s="80"/>
      <c r="JX11" s="80"/>
      <c r="JY11" s="80"/>
      <c r="JZ11" s="90" t="s">
        <v>135</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135</v>
      </c>
      <c r="KV11" s="91" t="str">
        <f>KV7</f>
        <v>-</v>
      </c>
      <c r="KW11" s="91" t="str">
        <f>KW7</f>
        <v>-</v>
      </c>
      <c r="KX11" s="91" t="str">
        <f>KX7</f>
        <v>-</v>
      </c>
      <c r="KY11" s="91" t="str">
        <f>KY7</f>
        <v>-</v>
      </c>
      <c r="KZ11" s="91" t="str">
        <f>KZ7</f>
        <v>-</v>
      </c>
      <c r="LA11" s="80"/>
      <c r="LB11" s="80"/>
      <c r="LC11" s="80"/>
      <c r="LD11" s="80"/>
      <c r="LE11" s="90" t="s">
        <v>135</v>
      </c>
      <c r="LF11" s="91" t="str">
        <f>LF7</f>
        <v>-</v>
      </c>
      <c r="LG11" s="91" t="str">
        <f>LG7</f>
        <v>-</v>
      </c>
      <c r="LH11" s="91" t="str">
        <f>LH7</f>
        <v>-</v>
      </c>
      <c r="LI11" s="91" t="str">
        <f>LI7</f>
        <v>-</v>
      </c>
      <c r="LJ11" s="91" t="str">
        <f>LJ7</f>
        <v>-</v>
      </c>
      <c r="LK11" s="80"/>
      <c r="LL11" s="80"/>
      <c r="LM11" s="80"/>
      <c r="LN11" s="80"/>
      <c r="LO11" s="90" t="s">
        <v>135</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135</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140</v>
      </c>
      <c r="CE12" s="91">
        <f>CJ7</f>
        <v>7540.4</v>
      </c>
      <c r="CF12" s="91">
        <f>CK7</f>
        <v>7970</v>
      </c>
      <c r="CG12" s="91">
        <f>CL7</f>
        <v>7914.4</v>
      </c>
      <c r="CH12" s="91">
        <f>CM7</f>
        <v>7493.6</v>
      </c>
      <c r="CI12" s="91">
        <f>CN7</f>
        <v>8013.5</v>
      </c>
      <c r="CJ12" s="80"/>
      <c r="CK12" s="80"/>
      <c r="CL12" s="80"/>
      <c r="CM12" s="80"/>
      <c r="CN12" s="90" t="s">
        <v>141</v>
      </c>
      <c r="CO12" s="92">
        <f>CT7</f>
        <v>1059040</v>
      </c>
      <c r="CP12" s="92">
        <f>CU7</f>
        <v>1043769</v>
      </c>
      <c r="CQ12" s="92">
        <f>CV7</f>
        <v>1160012</v>
      </c>
      <c r="CR12" s="92">
        <f>CW7</f>
        <v>1146099</v>
      </c>
      <c r="CS12" s="92">
        <f>CX7</f>
        <v>1494682</v>
      </c>
      <c r="CT12" s="80"/>
      <c r="CU12" s="80"/>
      <c r="CV12" s="80"/>
      <c r="CW12" s="80"/>
      <c r="CX12" s="80"/>
      <c r="CY12" s="90" t="s">
        <v>140</v>
      </c>
      <c r="CZ12" s="91">
        <f>DE7</f>
        <v>40.200000000000003</v>
      </c>
      <c r="DA12" s="91">
        <f>DF7</f>
        <v>37.299999999999997</v>
      </c>
      <c r="DB12" s="91">
        <f>DG7</f>
        <v>36.299999999999997</v>
      </c>
      <c r="DC12" s="91">
        <f>DH7</f>
        <v>38.4</v>
      </c>
      <c r="DD12" s="91">
        <f>DI7</f>
        <v>37.700000000000003</v>
      </c>
      <c r="DE12" s="80"/>
      <c r="DF12" s="80"/>
      <c r="DG12" s="80"/>
      <c r="DH12" s="80"/>
      <c r="DI12" s="90" t="s">
        <v>142</v>
      </c>
      <c r="DJ12" s="91">
        <f>DO7</f>
        <v>22.5</v>
      </c>
      <c r="DK12" s="91">
        <f>DP7</f>
        <v>22.3</v>
      </c>
      <c r="DL12" s="91">
        <f>DQ7</f>
        <v>22.1</v>
      </c>
      <c r="DM12" s="91">
        <f>DR7</f>
        <v>21.1</v>
      </c>
      <c r="DN12" s="91">
        <f>DS7</f>
        <v>20</v>
      </c>
      <c r="DO12" s="80"/>
      <c r="DP12" s="80"/>
      <c r="DQ12" s="80"/>
      <c r="DR12" s="80"/>
      <c r="DS12" s="90" t="s">
        <v>140</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140</v>
      </c>
      <c r="EN12" s="91" t="str">
        <f>ES7</f>
        <v>-</v>
      </c>
      <c r="EO12" s="91">
        <f>ET7</f>
        <v>2.8</v>
      </c>
      <c r="EP12" s="91">
        <f>EU7</f>
        <v>15.4</v>
      </c>
      <c r="EQ12" s="91">
        <f>EV7</f>
        <v>16.2</v>
      </c>
      <c r="ER12" s="91">
        <f>EW7</f>
        <v>17.8</v>
      </c>
      <c r="ES12" s="80"/>
      <c r="ET12" s="80"/>
      <c r="EU12" s="80"/>
      <c r="EV12" s="80"/>
      <c r="EW12" s="80"/>
      <c r="EX12" s="90" t="s">
        <v>140</v>
      </c>
      <c r="EY12" s="91">
        <f>IF($EY$8,FD7,"-")</f>
        <v>40.4</v>
      </c>
      <c r="EZ12" s="91">
        <f>IF($EY$8,FE7,"-")</f>
        <v>37.5</v>
      </c>
      <c r="FA12" s="91">
        <f>IF($EY$8,FF7,"-")</f>
        <v>37</v>
      </c>
      <c r="FB12" s="91">
        <f>IF($EY$8,FG7,"-")</f>
        <v>39.5</v>
      </c>
      <c r="FC12" s="91">
        <f>IF($EY$8,FH7,"-")</f>
        <v>39.1</v>
      </c>
      <c r="FD12" s="80"/>
      <c r="FE12" s="80"/>
      <c r="FF12" s="80"/>
      <c r="FG12" s="80"/>
      <c r="FH12" s="90" t="s">
        <v>140</v>
      </c>
      <c r="FI12" s="91">
        <f>IF($FI$8,FN7,"-")</f>
        <v>23.5</v>
      </c>
      <c r="FJ12" s="91">
        <f>IF($FI$8,FO7,"-")</f>
        <v>23.1</v>
      </c>
      <c r="FK12" s="91">
        <f>IF($FI$8,FP7,"-")</f>
        <v>22.6</v>
      </c>
      <c r="FL12" s="91">
        <f>IF($FI$8,FQ7,"-")</f>
        <v>22</v>
      </c>
      <c r="FM12" s="91">
        <f>IF($FI$8,FR7,"-")</f>
        <v>21.4</v>
      </c>
      <c r="FN12" s="80"/>
      <c r="FO12" s="80"/>
      <c r="FP12" s="80"/>
      <c r="FQ12" s="80"/>
      <c r="FR12" s="90" t="s">
        <v>140</v>
      </c>
      <c r="FS12" s="91">
        <f>IF($FS$8,FX7,"-")</f>
        <v>160.4</v>
      </c>
      <c r="FT12" s="91">
        <f>IF($FS$8,FY7,"-")</f>
        <v>146</v>
      </c>
      <c r="FU12" s="91">
        <f>IF($FS$8,FZ7,"-")</f>
        <v>121.2</v>
      </c>
      <c r="FV12" s="91">
        <f>IF($FS$8,GA7,"-")</f>
        <v>106.1</v>
      </c>
      <c r="FW12" s="91">
        <f>IF($FS$8,GB7,"-")</f>
        <v>89.6</v>
      </c>
      <c r="FX12" s="80"/>
      <c r="FY12" s="80"/>
      <c r="FZ12" s="80"/>
      <c r="GA12" s="80"/>
      <c r="GB12" s="90" t="s">
        <v>140</v>
      </c>
      <c r="GC12" s="91">
        <f>IF($GC$8,GH7,"-")</f>
        <v>56.7</v>
      </c>
      <c r="GD12" s="91">
        <f>IF($GC$8,GI7,"-")</f>
        <v>57.6</v>
      </c>
      <c r="GE12" s="91">
        <f>IF($GC$8,GJ7,"-")</f>
        <v>58.6</v>
      </c>
      <c r="GF12" s="91">
        <f>IF($GC$8,GK7,"-")</f>
        <v>61.3</v>
      </c>
      <c r="GG12" s="91">
        <f>IF($GC$8,GL7,"-")</f>
        <v>61.7</v>
      </c>
      <c r="GH12" s="80"/>
      <c r="GI12" s="80"/>
      <c r="GJ12" s="80"/>
      <c r="GK12" s="80"/>
      <c r="GL12" s="90" t="s">
        <v>140</v>
      </c>
      <c r="GM12" s="91" t="str">
        <f>IF($GM$8,GR7,"-")</f>
        <v>-</v>
      </c>
      <c r="GN12" s="91">
        <f>IF($GM$8,GS7,"-")</f>
        <v>1.8</v>
      </c>
      <c r="GO12" s="91">
        <f>IF($GM$8,GT7,"-")</f>
        <v>12.3</v>
      </c>
      <c r="GP12" s="91">
        <f>IF($GM$8,GU7,"-")</f>
        <v>11.9</v>
      </c>
      <c r="GQ12" s="91">
        <f>IF($GM$8,GV7,"-")</f>
        <v>13.3</v>
      </c>
      <c r="GR12" s="80"/>
      <c r="GS12" s="80"/>
      <c r="GT12" s="80"/>
      <c r="GU12" s="80"/>
      <c r="GV12" s="80"/>
      <c r="GW12" s="90" t="s">
        <v>140</v>
      </c>
      <c r="GX12" s="91" t="str">
        <f>IF($GX$8,HC7,"-")</f>
        <v>-</v>
      </c>
      <c r="GY12" s="91" t="str">
        <f>IF($GX$8,HD7,"-")</f>
        <v>-</v>
      </c>
      <c r="GZ12" s="91" t="str">
        <f>IF($GX$8,HE7,"-")</f>
        <v>-</v>
      </c>
      <c r="HA12" s="91" t="str">
        <f>IF($GX$8,HF7,"-")</f>
        <v>-</v>
      </c>
      <c r="HB12" s="91" t="str">
        <f>IF($GX$8,HG7,"-")</f>
        <v>-</v>
      </c>
      <c r="HC12" s="80"/>
      <c r="HD12" s="80"/>
      <c r="HE12" s="80"/>
      <c r="HF12" s="80"/>
      <c r="HG12" s="90" t="s">
        <v>140</v>
      </c>
      <c r="HH12" s="91" t="str">
        <f>IF($HH$8,HM7,"-")</f>
        <v>-</v>
      </c>
      <c r="HI12" s="91" t="str">
        <f>IF($HH$8,HN7,"-")</f>
        <v>-</v>
      </c>
      <c r="HJ12" s="91" t="str">
        <f>IF($HH$8,HO7,"-")</f>
        <v>-</v>
      </c>
      <c r="HK12" s="91" t="str">
        <f>IF($HH$8,HP7,"-")</f>
        <v>-</v>
      </c>
      <c r="HL12" s="91" t="str">
        <f>IF($HH$8,HQ7,"-")</f>
        <v>-</v>
      </c>
      <c r="HM12" s="80"/>
      <c r="HN12" s="80"/>
      <c r="HO12" s="80"/>
      <c r="HP12" s="80"/>
      <c r="HQ12" s="90" t="s">
        <v>140</v>
      </c>
      <c r="HR12" s="91" t="str">
        <f>IF($HR$8,HW7,"-")</f>
        <v>-</v>
      </c>
      <c r="HS12" s="91" t="str">
        <f>IF($HR$8,HX7,"-")</f>
        <v>-</v>
      </c>
      <c r="HT12" s="91" t="str">
        <f>IF($HR$8,HY7,"-")</f>
        <v>-</v>
      </c>
      <c r="HU12" s="91" t="str">
        <f>IF($HR$8,HZ7,"-")</f>
        <v>-</v>
      </c>
      <c r="HV12" s="91" t="str">
        <f>IF($HR$8,IA7,"-")</f>
        <v>-</v>
      </c>
      <c r="HW12" s="80"/>
      <c r="HX12" s="80"/>
      <c r="HY12" s="80"/>
      <c r="HZ12" s="80"/>
      <c r="IA12" s="90" t="s">
        <v>140</v>
      </c>
      <c r="IB12" s="91" t="str">
        <f>IF($IB$8,IG7,"-")</f>
        <v>-</v>
      </c>
      <c r="IC12" s="91" t="str">
        <f>IF($IB$8,IH7,"-")</f>
        <v>-</v>
      </c>
      <c r="ID12" s="91" t="str">
        <f>IF($IB$8,II7,"-")</f>
        <v>-</v>
      </c>
      <c r="IE12" s="91" t="str">
        <f>IF($IB$8,IJ7,"-")</f>
        <v>-</v>
      </c>
      <c r="IF12" s="91" t="str">
        <f>IF($IB$8,IK7,"-")</f>
        <v>-</v>
      </c>
      <c r="IG12" s="80"/>
      <c r="IH12" s="80"/>
      <c r="II12" s="80"/>
      <c r="IJ12" s="80"/>
      <c r="IK12" s="90" t="s">
        <v>140</v>
      </c>
      <c r="IL12" s="91" t="str">
        <f>IF($IL$8,IQ7,"-")</f>
        <v>-</v>
      </c>
      <c r="IM12" s="91" t="str">
        <f>IF($IL$8,IR7,"-")</f>
        <v>-</v>
      </c>
      <c r="IN12" s="91" t="str">
        <f>IF($IL$8,IS7,"-")</f>
        <v>-</v>
      </c>
      <c r="IO12" s="91" t="str">
        <f>IF($IL$8,IT7,"-")</f>
        <v>-</v>
      </c>
      <c r="IP12" s="91" t="str">
        <f>IF($IL$8,IU7,"-")</f>
        <v>-</v>
      </c>
      <c r="IQ12" s="80"/>
      <c r="IR12" s="80"/>
      <c r="IS12" s="80"/>
      <c r="IT12" s="80"/>
      <c r="IU12" s="80"/>
      <c r="IV12" s="90" t="s">
        <v>140</v>
      </c>
      <c r="IW12" s="91" t="str">
        <f>IF($IW$8,JB7,"-")</f>
        <v>-</v>
      </c>
      <c r="IX12" s="91" t="str">
        <f>IF($IW$8,JC7,"-")</f>
        <v>-</v>
      </c>
      <c r="IY12" s="91" t="str">
        <f>IF($IW$8,JD7,"-")</f>
        <v>-</v>
      </c>
      <c r="IZ12" s="91" t="str">
        <f>IF($IW$8,JE7,"-")</f>
        <v>-</v>
      </c>
      <c r="JA12" s="91" t="str">
        <f>IF($IW$8,JF7,"-")</f>
        <v>-</v>
      </c>
      <c r="JB12" s="80"/>
      <c r="JC12" s="80"/>
      <c r="JD12" s="80"/>
      <c r="JE12" s="80"/>
      <c r="JF12" s="90" t="s">
        <v>140</v>
      </c>
      <c r="JG12" s="91" t="str">
        <f>IF($JG$8,JL7,"-")</f>
        <v>-</v>
      </c>
      <c r="JH12" s="91" t="str">
        <f>IF($JG$8,JM7,"-")</f>
        <v>-</v>
      </c>
      <c r="JI12" s="91" t="str">
        <f>IF($JG$8,JN7,"-")</f>
        <v>-</v>
      </c>
      <c r="JJ12" s="91" t="str">
        <f>IF($JG$8,JO7,"-")</f>
        <v>-</v>
      </c>
      <c r="JK12" s="91" t="str">
        <f>IF($JG$8,JP7,"-")</f>
        <v>-</v>
      </c>
      <c r="JL12" s="80"/>
      <c r="JM12" s="80"/>
      <c r="JN12" s="80"/>
      <c r="JO12" s="80"/>
      <c r="JP12" s="90" t="s">
        <v>140</v>
      </c>
      <c r="JQ12" s="91" t="str">
        <f>IF($JQ$8,JV7,"-")</f>
        <v>-</v>
      </c>
      <c r="JR12" s="91" t="str">
        <f>IF($JQ$8,JW7,"-")</f>
        <v>-</v>
      </c>
      <c r="JS12" s="91" t="str">
        <f>IF($JQ$8,JX7,"-")</f>
        <v>-</v>
      </c>
      <c r="JT12" s="91" t="str">
        <f>IF($JQ$8,JY7,"-")</f>
        <v>-</v>
      </c>
      <c r="JU12" s="91" t="str">
        <f>IF($JQ$8,JZ7,"-")</f>
        <v>-</v>
      </c>
      <c r="JV12" s="80"/>
      <c r="JW12" s="80"/>
      <c r="JX12" s="80"/>
      <c r="JY12" s="80"/>
      <c r="JZ12" s="90" t="s">
        <v>140</v>
      </c>
      <c r="KA12" s="91" t="str">
        <f>IF($KA$8,KF7,"-")</f>
        <v>-</v>
      </c>
      <c r="KB12" s="91" t="str">
        <f>IF($KA$8,KG7,"-")</f>
        <v>-</v>
      </c>
      <c r="KC12" s="91" t="str">
        <f>IF($KA$8,KH7,"-")</f>
        <v>-</v>
      </c>
      <c r="KD12" s="91" t="str">
        <f>IF($KA$8,KI7,"-")</f>
        <v>-</v>
      </c>
      <c r="KE12" s="91" t="str">
        <f>IF($KA$8,KJ7,"-")</f>
        <v>-</v>
      </c>
      <c r="KF12" s="80"/>
      <c r="KG12" s="80"/>
      <c r="KH12" s="80"/>
      <c r="KI12" s="80"/>
      <c r="KJ12" s="90" t="s">
        <v>140</v>
      </c>
      <c r="KK12" s="91" t="str">
        <f>IF($KK$8,KP7,"-")</f>
        <v>-</v>
      </c>
      <c r="KL12" s="91" t="str">
        <f>IF($KK$8,KQ7,"-")</f>
        <v>-</v>
      </c>
      <c r="KM12" s="91" t="str">
        <f>IF($KK$8,KR7,"-")</f>
        <v>-</v>
      </c>
      <c r="KN12" s="91" t="str">
        <f>IF($KK$8,KS7,"-")</f>
        <v>-</v>
      </c>
      <c r="KO12" s="91" t="str">
        <f>IF($KK$8,KT7,"-")</f>
        <v>-</v>
      </c>
      <c r="KP12" s="80"/>
      <c r="KQ12" s="80"/>
      <c r="KR12" s="80"/>
      <c r="KS12" s="80"/>
      <c r="KT12" s="80"/>
      <c r="KU12" s="90" t="s">
        <v>140</v>
      </c>
      <c r="KV12" s="91" t="str">
        <f>IF($KV$8,LA7,"-")</f>
        <v>-</v>
      </c>
      <c r="KW12" s="91" t="str">
        <f>IF($KV$8,LB7,"-")</f>
        <v>-</v>
      </c>
      <c r="KX12" s="91" t="str">
        <f>IF($KV$8,LC7,"-")</f>
        <v>-</v>
      </c>
      <c r="KY12" s="91" t="str">
        <f>IF($KV$8,LD7,"-")</f>
        <v>-</v>
      </c>
      <c r="KZ12" s="91" t="str">
        <f>IF($KV$8,LE7,"-")</f>
        <v>-</v>
      </c>
      <c r="LA12" s="80"/>
      <c r="LB12" s="80"/>
      <c r="LC12" s="80"/>
      <c r="LD12" s="80"/>
      <c r="LE12" s="90" t="s">
        <v>140</v>
      </c>
      <c r="LF12" s="91" t="str">
        <f>IF($LF$8,LK7,"-")</f>
        <v>-</v>
      </c>
      <c r="LG12" s="91" t="str">
        <f>IF($LF$8,LL7,"-")</f>
        <v>-</v>
      </c>
      <c r="LH12" s="91" t="str">
        <f>IF($LF$8,LM7,"-")</f>
        <v>-</v>
      </c>
      <c r="LI12" s="91" t="str">
        <f>IF($LF$8,LN7,"-")</f>
        <v>-</v>
      </c>
      <c r="LJ12" s="91" t="str">
        <f>IF($LF$8,LO7,"-")</f>
        <v>-</v>
      </c>
      <c r="LK12" s="80"/>
      <c r="LL12" s="80"/>
      <c r="LM12" s="80"/>
      <c r="LN12" s="80"/>
      <c r="LO12" s="90" t="s">
        <v>140</v>
      </c>
      <c r="LP12" s="91" t="str">
        <f>IF($LP$8,LU7,"-")</f>
        <v>-</v>
      </c>
      <c r="LQ12" s="91" t="str">
        <f>IF($LP$8,LV7,"-")</f>
        <v>-</v>
      </c>
      <c r="LR12" s="91" t="str">
        <f>IF($LP$8,LW7,"-")</f>
        <v>-</v>
      </c>
      <c r="LS12" s="91" t="str">
        <f>IF($LP$8,LX7,"-")</f>
        <v>-</v>
      </c>
      <c r="LT12" s="91" t="str">
        <f>IF($LP$8,LY7,"-")</f>
        <v>-</v>
      </c>
      <c r="LU12" s="80"/>
      <c r="LV12" s="80"/>
      <c r="LW12" s="80"/>
      <c r="LX12" s="80"/>
      <c r="LY12" s="90" t="s">
        <v>140</v>
      </c>
      <c r="LZ12" s="91" t="str">
        <f>IF($LZ$8,ME7,"-")</f>
        <v>-</v>
      </c>
      <c r="MA12" s="91" t="str">
        <f>IF($LZ$8,MF7,"-")</f>
        <v>-</v>
      </c>
      <c r="MB12" s="91" t="str">
        <f>IF($LZ$8,MG7,"-")</f>
        <v>-</v>
      </c>
      <c r="MC12" s="91" t="str">
        <f>IF($LZ$8,MH7,"-")</f>
        <v>-</v>
      </c>
      <c r="MD12" s="91" t="str">
        <f>IF($LZ$8,MI7,"-")</f>
        <v>-</v>
      </c>
      <c r="ME12" s="80"/>
      <c r="MF12" s="80"/>
      <c r="MG12" s="80"/>
      <c r="MH12" s="80"/>
      <c r="MI12" s="90" t="s">
        <v>140</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201" t="s">
        <v>145</v>
      </c>
      <c r="G14" s="20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146</v>
      </c>
      <c r="C15" s="191"/>
      <c r="D15" s="96"/>
      <c r="E15" s="93">
        <v>1</v>
      </c>
      <c r="F15" s="191" t="s">
        <v>147</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148</v>
      </c>
      <c r="AX15" s="98"/>
      <c r="AY15" s="98"/>
      <c r="AZ15" s="98"/>
      <c r="BA15" s="98"/>
      <c r="BB15" s="98"/>
      <c r="BC15" s="96"/>
      <c r="BD15" s="96"/>
      <c r="BE15" s="96"/>
      <c r="BF15" s="96"/>
      <c r="BG15" s="96"/>
      <c r="BH15" s="97" t="s">
        <v>148</v>
      </c>
      <c r="BI15" s="98"/>
      <c r="BJ15" s="98"/>
      <c r="BK15" s="98"/>
      <c r="BL15" s="98"/>
      <c r="BM15" s="98"/>
      <c r="BN15" s="96"/>
      <c r="BO15" s="96"/>
      <c r="BP15" s="96"/>
      <c r="BQ15" s="96"/>
      <c r="BR15" s="96"/>
      <c r="BS15" s="97" t="s">
        <v>148</v>
      </c>
      <c r="BT15" s="98"/>
      <c r="BU15" s="98"/>
      <c r="BV15" s="98"/>
      <c r="BW15" s="98"/>
      <c r="BX15" s="98"/>
      <c r="BY15" s="96"/>
      <c r="BZ15" s="96"/>
      <c r="CA15" s="96"/>
      <c r="CB15" s="96"/>
      <c r="CC15" s="96"/>
      <c r="CD15" s="97" t="s">
        <v>148</v>
      </c>
      <c r="CE15" s="98"/>
      <c r="CF15" s="98"/>
      <c r="CG15" s="98"/>
      <c r="CH15" s="98"/>
      <c r="CI15" s="98"/>
      <c r="CJ15" s="96"/>
      <c r="CK15" s="96"/>
      <c r="CL15" s="96"/>
      <c r="CM15" s="96"/>
      <c r="CN15" s="97" t="s">
        <v>148</v>
      </c>
      <c r="CO15" s="98"/>
      <c r="CP15" s="98"/>
      <c r="CQ15" s="98"/>
      <c r="CR15" s="98"/>
      <c r="CS15" s="98"/>
      <c r="CT15" s="96"/>
      <c r="CU15" s="96"/>
      <c r="CV15" s="96"/>
      <c r="CW15" s="96"/>
      <c r="CX15" s="96"/>
      <c r="CY15" s="97" t="s">
        <v>148</v>
      </c>
      <c r="CZ15" s="98"/>
      <c r="DA15" s="98"/>
      <c r="DB15" s="98"/>
      <c r="DC15" s="98"/>
      <c r="DD15" s="98"/>
      <c r="DE15" s="96"/>
      <c r="DF15" s="96"/>
      <c r="DG15" s="96"/>
      <c r="DH15" s="96"/>
      <c r="DI15" s="97" t="s">
        <v>148</v>
      </c>
      <c r="DJ15" s="98"/>
      <c r="DK15" s="98"/>
      <c r="DL15" s="98"/>
      <c r="DM15" s="98"/>
      <c r="DN15" s="98"/>
      <c r="DO15" s="96"/>
      <c r="DP15" s="96"/>
      <c r="DQ15" s="96"/>
      <c r="DR15" s="96"/>
      <c r="DS15" s="97" t="s">
        <v>148</v>
      </c>
      <c r="DT15" s="98"/>
      <c r="DU15" s="98"/>
      <c r="DV15" s="98"/>
      <c r="DW15" s="98"/>
      <c r="DX15" s="98"/>
      <c r="DY15" s="96"/>
      <c r="DZ15" s="96"/>
      <c r="EA15" s="96"/>
      <c r="EB15" s="96"/>
      <c r="EC15" s="97" t="s">
        <v>148</v>
      </c>
      <c r="ED15" s="98"/>
      <c r="EE15" s="98"/>
      <c r="EF15" s="98"/>
      <c r="EG15" s="98"/>
      <c r="EH15" s="98"/>
      <c r="EI15" s="96"/>
      <c r="EJ15" s="96"/>
      <c r="EK15" s="96"/>
      <c r="EL15" s="96"/>
      <c r="EM15" s="97" t="s">
        <v>148</v>
      </c>
      <c r="EN15" s="98"/>
      <c r="EO15" s="98"/>
      <c r="EP15" s="98"/>
      <c r="EQ15" s="98"/>
      <c r="ER15" s="98"/>
      <c r="ES15" s="96"/>
      <c r="ET15" s="96"/>
      <c r="EU15" s="96"/>
      <c r="EV15" s="96"/>
      <c r="EW15" s="96"/>
      <c r="EX15" s="97" t="s">
        <v>148</v>
      </c>
      <c r="EY15" s="98"/>
      <c r="EZ15" s="98"/>
      <c r="FA15" s="98"/>
      <c r="FB15" s="98"/>
      <c r="FC15" s="98"/>
      <c r="FD15" s="96"/>
      <c r="FE15" s="96"/>
      <c r="FF15" s="96"/>
      <c r="FG15" s="96"/>
      <c r="FH15" s="97" t="s">
        <v>148</v>
      </c>
      <c r="FI15" s="98"/>
      <c r="FJ15" s="98"/>
      <c r="FK15" s="98"/>
      <c r="FL15" s="98"/>
      <c r="FM15" s="98"/>
      <c r="FN15" s="96"/>
      <c r="FO15" s="96"/>
      <c r="FP15" s="96"/>
      <c r="FQ15" s="96"/>
      <c r="FR15" s="97" t="s">
        <v>148</v>
      </c>
      <c r="FS15" s="98"/>
      <c r="FT15" s="98"/>
      <c r="FU15" s="98"/>
      <c r="FV15" s="98"/>
      <c r="FW15" s="98"/>
      <c r="FX15" s="96"/>
      <c r="FY15" s="96"/>
      <c r="FZ15" s="96"/>
      <c r="GA15" s="96"/>
      <c r="GB15" s="97" t="s">
        <v>148</v>
      </c>
      <c r="GC15" s="98"/>
      <c r="GD15" s="98"/>
      <c r="GE15" s="98"/>
      <c r="GF15" s="98"/>
      <c r="GG15" s="98"/>
      <c r="GH15" s="96"/>
      <c r="GI15" s="96"/>
      <c r="GJ15" s="96"/>
      <c r="GK15" s="96"/>
      <c r="GL15" s="97" t="s">
        <v>148</v>
      </c>
      <c r="GM15" s="98"/>
      <c r="GN15" s="98"/>
      <c r="GO15" s="98"/>
      <c r="GP15" s="98"/>
      <c r="GQ15" s="98"/>
      <c r="GR15" s="96"/>
      <c r="GS15" s="96"/>
      <c r="GT15" s="96"/>
      <c r="GU15" s="96"/>
      <c r="GV15" s="96"/>
      <c r="GW15" s="97" t="s">
        <v>148</v>
      </c>
      <c r="GX15" s="98"/>
      <c r="GY15" s="98"/>
      <c r="GZ15" s="98"/>
      <c r="HA15" s="98"/>
      <c r="HB15" s="98"/>
      <c r="HC15" s="96"/>
      <c r="HD15" s="96"/>
      <c r="HE15" s="96"/>
      <c r="HF15" s="96"/>
      <c r="HG15" s="97" t="s">
        <v>148</v>
      </c>
      <c r="HH15" s="98"/>
      <c r="HI15" s="98"/>
      <c r="HJ15" s="98"/>
      <c r="HK15" s="98"/>
      <c r="HL15" s="98"/>
      <c r="HM15" s="96"/>
      <c r="HN15" s="96"/>
      <c r="HO15" s="96"/>
      <c r="HP15" s="96"/>
      <c r="HQ15" s="97" t="s">
        <v>148</v>
      </c>
      <c r="HR15" s="98"/>
      <c r="HS15" s="98"/>
      <c r="HT15" s="98"/>
      <c r="HU15" s="98"/>
      <c r="HV15" s="98"/>
      <c r="HW15" s="96"/>
      <c r="HX15" s="96"/>
      <c r="HY15" s="96"/>
      <c r="HZ15" s="96"/>
      <c r="IA15" s="97" t="s">
        <v>148</v>
      </c>
      <c r="IB15" s="98"/>
      <c r="IC15" s="98"/>
      <c r="ID15" s="98"/>
      <c r="IE15" s="98"/>
      <c r="IF15" s="98"/>
      <c r="IG15" s="96"/>
      <c r="IH15" s="96"/>
      <c r="II15" s="96"/>
      <c r="IJ15" s="96"/>
      <c r="IK15" s="97" t="s">
        <v>148</v>
      </c>
      <c r="IL15" s="98"/>
      <c r="IM15" s="98"/>
      <c r="IN15" s="98"/>
      <c r="IO15" s="98"/>
      <c r="IP15" s="98"/>
      <c r="IQ15" s="96"/>
      <c r="IR15" s="96"/>
      <c r="IS15" s="96"/>
      <c r="IT15" s="96"/>
      <c r="IU15" s="96"/>
      <c r="IV15" s="97" t="s">
        <v>148</v>
      </c>
      <c r="IW15" s="98"/>
      <c r="IX15" s="98"/>
      <c r="IY15" s="98"/>
      <c r="IZ15" s="98"/>
      <c r="JA15" s="98"/>
      <c r="JB15" s="96"/>
      <c r="JC15" s="96"/>
      <c r="JD15" s="96"/>
      <c r="JE15" s="96"/>
      <c r="JF15" s="97" t="s">
        <v>148</v>
      </c>
      <c r="JG15" s="98"/>
      <c r="JH15" s="98"/>
      <c r="JI15" s="98"/>
      <c r="JJ15" s="98"/>
      <c r="JK15" s="98"/>
      <c r="JL15" s="96"/>
      <c r="JM15" s="96"/>
      <c r="JN15" s="96"/>
      <c r="JO15" s="96"/>
      <c r="JP15" s="97" t="s">
        <v>148</v>
      </c>
      <c r="JQ15" s="98"/>
      <c r="JR15" s="98"/>
      <c r="JS15" s="98"/>
      <c r="JT15" s="98"/>
      <c r="JU15" s="98"/>
      <c r="JV15" s="96"/>
      <c r="JW15" s="96"/>
      <c r="JX15" s="96"/>
      <c r="JY15" s="96"/>
      <c r="JZ15" s="97" t="s">
        <v>148</v>
      </c>
      <c r="KA15" s="98"/>
      <c r="KB15" s="98"/>
      <c r="KC15" s="98"/>
      <c r="KD15" s="98"/>
      <c r="KE15" s="98"/>
      <c r="KF15" s="96"/>
      <c r="KG15" s="96"/>
      <c r="KH15" s="96"/>
      <c r="KI15" s="96"/>
      <c r="KJ15" s="97" t="s">
        <v>148</v>
      </c>
      <c r="KK15" s="98"/>
      <c r="KL15" s="98"/>
      <c r="KM15" s="98"/>
      <c r="KN15" s="98"/>
      <c r="KO15" s="98"/>
      <c r="KP15" s="96"/>
      <c r="KQ15" s="96"/>
      <c r="KR15" s="96"/>
      <c r="KS15" s="96"/>
      <c r="KT15" s="96"/>
      <c r="KU15" s="97" t="s">
        <v>148</v>
      </c>
      <c r="KV15" s="98"/>
      <c r="KW15" s="98"/>
      <c r="KX15" s="98"/>
      <c r="KY15" s="98"/>
      <c r="KZ15" s="98"/>
      <c r="LA15" s="96"/>
      <c r="LB15" s="96"/>
      <c r="LC15" s="96"/>
      <c r="LD15" s="96"/>
      <c r="LE15" s="97" t="s">
        <v>148</v>
      </c>
      <c r="LF15" s="98"/>
      <c r="LG15" s="98"/>
      <c r="LH15" s="98"/>
      <c r="LI15" s="98"/>
      <c r="LJ15" s="98"/>
      <c r="LK15" s="96"/>
      <c r="LL15" s="96"/>
      <c r="LM15" s="96"/>
      <c r="LN15" s="96"/>
      <c r="LO15" s="97" t="s">
        <v>148</v>
      </c>
      <c r="LP15" s="98"/>
      <c r="LQ15" s="98"/>
      <c r="LR15" s="98"/>
      <c r="LS15" s="98"/>
      <c r="LT15" s="98"/>
      <c r="LU15" s="96"/>
      <c r="LV15" s="96"/>
      <c r="LW15" s="96"/>
      <c r="LX15" s="96"/>
      <c r="LY15" s="97" t="s">
        <v>148</v>
      </c>
      <c r="LZ15" s="98"/>
      <c r="MA15" s="98"/>
      <c r="MB15" s="98"/>
      <c r="MC15" s="98"/>
      <c r="MD15" s="98"/>
      <c r="ME15" s="96"/>
      <c r="MF15" s="96"/>
      <c r="MG15" s="96"/>
      <c r="MH15" s="96"/>
      <c r="MI15" s="97" t="s">
        <v>148</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149</v>
      </c>
      <c r="C16" s="191"/>
      <c r="D16" s="96"/>
      <c r="E16" s="93">
        <f>E15+1</f>
        <v>2</v>
      </c>
      <c r="F16" s="191" t="s">
        <v>150</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151</v>
      </c>
      <c r="C17" s="191"/>
      <c r="D17" s="96"/>
      <c r="E17" s="93">
        <f t="shared" ref="E17" si="8">E16+1</f>
        <v>3</v>
      </c>
      <c r="F17" s="191" t="s">
        <v>152</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153</v>
      </c>
      <c r="AX17" s="101">
        <f>IF(AX7="-",NA(),AX7)</f>
        <v>112.5</v>
      </c>
      <c r="AY17" s="101">
        <f t="shared" ref="AY17:BB17" si="9">IF(AY7="-",NA(),AY7)</f>
        <v>104.4</v>
      </c>
      <c r="AZ17" s="101">
        <f t="shared" si="9"/>
        <v>105.8</v>
      </c>
      <c r="BA17" s="101">
        <f t="shared" si="9"/>
        <v>108.2</v>
      </c>
      <c r="BB17" s="101">
        <f t="shared" si="9"/>
        <v>104.7</v>
      </c>
      <c r="BC17" s="96"/>
      <c r="BD17" s="96"/>
      <c r="BE17" s="96"/>
      <c r="BF17" s="96"/>
      <c r="BG17" s="96"/>
      <c r="BH17" s="100" t="s">
        <v>153</v>
      </c>
      <c r="BI17" s="101">
        <f>IF(BI7="-",NA(),BI7)</f>
        <v>111.7</v>
      </c>
      <c r="BJ17" s="101">
        <f t="shared" ref="BJ17:BM17" si="10">IF(BJ7="-",NA(),BJ7)</f>
        <v>102.3</v>
      </c>
      <c r="BK17" s="101">
        <f t="shared" si="10"/>
        <v>102</v>
      </c>
      <c r="BL17" s="101">
        <f t="shared" si="10"/>
        <v>102.3</v>
      </c>
      <c r="BM17" s="101">
        <f t="shared" si="10"/>
        <v>103.5</v>
      </c>
      <c r="BN17" s="96"/>
      <c r="BO17" s="96"/>
      <c r="BP17" s="96"/>
      <c r="BQ17" s="96"/>
      <c r="BR17" s="96"/>
      <c r="BS17" s="100" t="s">
        <v>153</v>
      </c>
      <c r="BT17" s="101">
        <f>IF(BT7="-",NA(),BT7)</f>
        <v>3276.9</v>
      </c>
      <c r="BU17" s="101">
        <f t="shared" ref="BU17:BX17" si="11">IF(BU7="-",NA(),BU7)</f>
        <v>3117</v>
      </c>
      <c r="BV17" s="101">
        <f t="shared" si="11"/>
        <v>2469.3000000000002</v>
      </c>
      <c r="BW17" s="101">
        <f t="shared" si="11"/>
        <v>811.2</v>
      </c>
      <c r="BX17" s="101">
        <f t="shared" si="11"/>
        <v>1293.5999999999999</v>
      </c>
      <c r="BY17" s="96"/>
      <c r="BZ17" s="96"/>
      <c r="CA17" s="96"/>
      <c r="CB17" s="96"/>
      <c r="CC17" s="96"/>
      <c r="CD17" s="100" t="s">
        <v>153</v>
      </c>
      <c r="CE17" s="101">
        <f>IF(CE7="-",NA(),CE7)</f>
        <v>7379.1</v>
      </c>
      <c r="CF17" s="101">
        <f t="shared" ref="CF17:CI17" si="12">IF(CF7="-",NA(),CF7)</f>
        <v>9659.5</v>
      </c>
      <c r="CG17" s="101">
        <f t="shared" si="12"/>
        <v>9548.2999999999993</v>
      </c>
      <c r="CH17" s="101">
        <f t="shared" si="12"/>
        <v>9987.1</v>
      </c>
      <c r="CI17" s="101">
        <f t="shared" si="12"/>
        <v>8395.7999999999993</v>
      </c>
      <c r="CJ17" s="96"/>
      <c r="CK17" s="96"/>
      <c r="CL17" s="96"/>
      <c r="CM17" s="96"/>
      <c r="CN17" s="100" t="s">
        <v>153</v>
      </c>
      <c r="CO17" s="102">
        <f>IF(CO7="-",NA(),CO7)</f>
        <v>133520</v>
      </c>
      <c r="CP17" s="102">
        <f t="shared" ref="CP17:CS17" si="13">IF(CP7="-",NA(),CP7)</f>
        <v>122621</v>
      </c>
      <c r="CQ17" s="102">
        <f t="shared" si="13"/>
        <v>128116</v>
      </c>
      <c r="CR17" s="102">
        <f t="shared" si="13"/>
        <v>126923</v>
      </c>
      <c r="CS17" s="102">
        <f t="shared" si="13"/>
        <v>118073</v>
      </c>
      <c r="CT17" s="96"/>
      <c r="CU17" s="96"/>
      <c r="CV17" s="96"/>
      <c r="CW17" s="96"/>
      <c r="CX17" s="96"/>
      <c r="CY17" s="100" t="s">
        <v>153</v>
      </c>
      <c r="CZ17" s="101">
        <f>IF(CZ7="-",NA(),CZ7)</f>
        <v>46.9</v>
      </c>
      <c r="DA17" s="101">
        <f t="shared" ref="DA17:DD17" si="14">IF(DA7="-",NA(),DA7)</f>
        <v>38.299999999999997</v>
      </c>
      <c r="DB17" s="101">
        <f t="shared" si="14"/>
        <v>38.9</v>
      </c>
      <c r="DC17" s="101">
        <f t="shared" si="14"/>
        <v>37.6</v>
      </c>
      <c r="DD17" s="101">
        <f t="shared" si="14"/>
        <v>45.4</v>
      </c>
      <c r="DE17" s="96"/>
      <c r="DF17" s="96"/>
      <c r="DG17" s="96"/>
      <c r="DH17" s="96"/>
      <c r="DI17" s="100" t="s">
        <v>153</v>
      </c>
      <c r="DJ17" s="101">
        <f>IF(DJ7="-",NA(),DJ7)</f>
        <v>19</v>
      </c>
      <c r="DK17" s="101">
        <f t="shared" ref="DK17:DN17" si="15">IF(DK7="-",NA(),DK7)</f>
        <v>21.2</v>
      </c>
      <c r="DL17" s="101">
        <f t="shared" si="15"/>
        <v>24.9</v>
      </c>
      <c r="DM17" s="101">
        <f t="shared" si="15"/>
        <v>18.399999999999999</v>
      </c>
      <c r="DN17" s="101">
        <f t="shared" si="15"/>
        <v>32.6</v>
      </c>
      <c r="DO17" s="96"/>
      <c r="DP17" s="96"/>
      <c r="DQ17" s="96"/>
      <c r="DR17" s="96"/>
      <c r="DS17" s="100" t="s">
        <v>153</v>
      </c>
      <c r="DT17" s="101">
        <f>IF(DT7="-",NA(),DT7)</f>
        <v>18.8</v>
      </c>
      <c r="DU17" s="101">
        <f t="shared" ref="DU17:DX17" si="16">IF(DU7="-",NA(),DU7)</f>
        <v>17.600000000000001</v>
      </c>
      <c r="DV17" s="101">
        <f t="shared" si="16"/>
        <v>15.8</v>
      </c>
      <c r="DW17" s="101">
        <f t="shared" si="16"/>
        <v>13.7</v>
      </c>
      <c r="DX17" s="101">
        <f t="shared" si="16"/>
        <v>11.5</v>
      </c>
      <c r="DY17" s="96"/>
      <c r="DZ17" s="96"/>
      <c r="EA17" s="96"/>
      <c r="EB17" s="96"/>
      <c r="EC17" s="100" t="s">
        <v>153</v>
      </c>
      <c r="ED17" s="101">
        <f>IF(ED7="-",NA(),ED7)</f>
        <v>66.2</v>
      </c>
      <c r="EE17" s="101">
        <f t="shared" ref="EE17:EH17" si="17">IF(EE7="-",NA(),EE7)</f>
        <v>67</v>
      </c>
      <c r="EF17" s="101">
        <f t="shared" si="17"/>
        <v>68.7</v>
      </c>
      <c r="EG17" s="101">
        <f t="shared" si="17"/>
        <v>69.900000000000006</v>
      </c>
      <c r="EH17" s="101">
        <f t="shared" si="17"/>
        <v>70</v>
      </c>
      <c r="EI17" s="96"/>
      <c r="EJ17" s="96"/>
      <c r="EK17" s="96"/>
      <c r="EL17" s="96"/>
      <c r="EM17" s="100" t="s">
        <v>153</v>
      </c>
      <c r="EN17" s="101" t="e">
        <f>IF(EN7="-",NA(),EN7)</f>
        <v>#N/A</v>
      </c>
      <c r="EO17" s="101">
        <f t="shared" ref="EO17:ER17" si="18">IF(EO7="-",NA(),EO7)</f>
        <v>0</v>
      </c>
      <c r="EP17" s="101">
        <f t="shared" si="18"/>
        <v>0</v>
      </c>
      <c r="EQ17" s="101">
        <f t="shared" si="18"/>
        <v>0</v>
      </c>
      <c r="ER17" s="101">
        <f t="shared" si="18"/>
        <v>0</v>
      </c>
      <c r="ES17" s="96"/>
      <c r="ET17" s="96"/>
      <c r="EU17" s="96"/>
      <c r="EV17" s="96"/>
      <c r="EW17" s="96"/>
      <c r="EX17" s="100" t="s">
        <v>153</v>
      </c>
      <c r="EY17" s="101">
        <f>IF(EY7="-",NA(),EY7)</f>
        <v>46.9</v>
      </c>
      <c r="EZ17" s="101">
        <f t="shared" ref="EZ17:FC17" si="19">IF(EZ7="-",NA(),EZ7)</f>
        <v>38.299999999999997</v>
      </c>
      <c r="FA17" s="101">
        <f t="shared" si="19"/>
        <v>38.9</v>
      </c>
      <c r="FB17" s="101">
        <f t="shared" si="19"/>
        <v>37.6</v>
      </c>
      <c r="FC17" s="101">
        <f t="shared" si="19"/>
        <v>45.4</v>
      </c>
      <c r="FD17" s="96"/>
      <c r="FE17" s="96"/>
      <c r="FF17" s="96"/>
      <c r="FG17" s="96"/>
      <c r="FH17" s="100" t="s">
        <v>153</v>
      </c>
      <c r="FI17" s="101">
        <f>IF(FI7="-",NA(),FI7)</f>
        <v>19</v>
      </c>
      <c r="FJ17" s="101">
        <f t="shared" ref="FJ17:FM17" si="20">IF(FJ7="-",NA(),FJ7)</f>
        <v>21.2</v>
      </c>
      <c r="FK17" s="101">
        <f t="shared" si="20"/>
        <v>24.9</v>
      </c>
      <c r="FL17" s="101">
        <f t="shared" si="20"/>
        <v>18.399999999999999</v>
      </c>
      <c r="FM17" s="101">
        <f t="shared" si="20"/>
        <v>32.6</v>
      </c>
      <c r="FN17" s="96"/>
      <c r="FO17" s="96"/>
      <c r="FP17" s="96"/>
      <c r="FQ17" s="96"/>
      <c r="FR17" s="100" t="s">
        <v>153</v>
      </c>
      <c r="FS17" s="101">
        <f>IF(FS7="-",NA(),FS7)</f>
        <v>18.8</v>
      </c>
      <c r="FT17" s="101">
        <f t="shared" ref="FT17:FW17" si="21">IF(FT7="-",NA(),FT7)</f>
        <v>17.600000000000001</v>
      </c>
      <c r="FU17" s="101">
        <f t="shared" si="21"/>
        <v>15.8</v>
      </c>
      <c r="FV17" s="101">
        <f t="shared" si="21"/>
        <v>13.7</v>
      </c>
      <c r="FW17" s="101">
        <f t="shared" si="21"/>
        <v>11.5</v>
      </c>
      <c r="FX17" s="96"/>
      <c r="FY17" s="96"/>
      <c r="FZ17" s="96"/>
      <c r="GA17" s="96"/>
      <c r="GB17" s="100" t="s">
        <v>153</v>
      </c>
      <c r="GC17" s="101">
        <f>IF(GC7="-",NA(),GC7)</f>
        <v>66.2</v>
      </c>
      <c r="GD17" s="101">
        <f t="shared" ref="GD17:GG17" si="22">IF(GD7="-",NA(),GD7)</f>
        <v>67</v>
      </c>
      <c r="GE17" s="101">
        <f t="shared" si="22"/>
        <v>68.7</v>
      </c>
      <c r="GF17" s="101">
        <f t="shared" si="22"/>
        <v>69.900000000000006</v>
      </c>
      <c r="GG17" s="101">
        <f t="shared" si="22"/>
        <v>70</v>
      </c>
      <c r="GH17" s="96"/>
      <c r="GI17" s="96"/>
      <c r="GJ17" s="96"/>
      <c r="GK17" s="96"/>
      <c r="GL17" s="100" t="s">
        <v>153</v>
      </c>
      <c r="GM17" s="101" t="e">
        <f>IF(GM7="-",NA(),GM7)</f>
        <v>#N/A</v>
      </c>
      <c r="GN17" s="101">
        <f t="shared" ref="GN17:GQ17" si="23">IF(GN7="-",NA(),GN7)</f>
        <v>0</v>
      </c>
      <c r="GO17" s="101">
        <f t="shared" si="23"/>
        <v>0</v>
      </c>
      <c r="GP17" s="101">
        <f t="shared" si="23"/>
        <v>0</v>
      </c>
      <c r="GQ17" s="101">
        <f t="shared" si="23"/>
        <v>0</v>
      </c>
      <c r="GR17" s="96"/>
      <c r="GS17" s="96"/>
      <c r="GT17" s="96"/>
      <c r="GU17" s="96"/>
      <c r="GV17" s="96"/>
      <c r="GW17" s="100" t="s">
        <v>153</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153</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153</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153</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153</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153</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153</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153</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153</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153</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153</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153</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153</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153</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153</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154</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155</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155</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155</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155</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155</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155</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155</v>
      </c>
      <c r="DJ18" s="101">
        <f>IF(DO7="-",NA(),DO7)</f>
        <v>22.5</v>
      </c>
      <c r="DK18" s="101">
        <f t="shared" ref="DK18:DN18" si="45">IF(DP7="-",NA(),DP7)</f>
        <v>22.3</v>
      </c>
      <c r="DL18" s="101">
        <f t="shared" si="45"/>
        <v>22.1</v>
      </c>
      <c r="DM18" s="101">
        <f t="shared" si="45"/>
        <v>21.1</v>
      </c>
      <c r="DN18" s="101">
        <f t="shared" si="45"/>
        <v>20</v>
      </c>
      <c r="DO18" s="96"/>
      <c r="DP18" s="96"/>
      <c r="DQ18" s="96"/>
      <c r="DR18" s="96"/>
      <c r="DS18" s="100" t="s">
        <v>155</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155</v>
      </c>
      <c r="ED18" s="101">
        <f>IF(EI7="-",NA(),EI7)</f>
        <v>56.2</v>
      </c>
      <c r="EE18" s="101">
        <f t="shared" ref="EE18:EH18" si="47">IF(EJ7="-",NA(),EJ7)</f>
        <v>57</v>
      </c>
      <c r="EF18" s="101">
        <f t="shared" si="47"/>
        <v>57.7</v>
      </c>
      <c r="EG18" s="101">
        <f t="shared" si="47"/>
        <v>59.8</v>
      </c>
      <c r="EH18" s="101">
        <f t="shared" si="47"/>
        <v>59.6</v>
      </c>
      <c r="EI18" s="96"/>
      <c r="EJ18" s="96"/>
      <c r="EK18" s="96"/>
      <c r="EL18" s="96"/>
      <c r="EM18" s="100" t="s">
        <v>155</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155</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155</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155</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155</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155</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155</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155</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155</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155</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155</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155</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155</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155</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155</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155</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155</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155</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155</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155</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155</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156</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157</v>
      </c>
      <c r="C20" s="191"/>
      <c r="D20" s="96"/>
    </row>
    <row r="21" spans="1:373">
      <c r="A21" s="93">
        <f t="shared" si="7"/>
        <v>7</v>
      </c>
      <c r="B21" s="191" t="s">
        <v>158</v>
      </c>
      <c r="C21" s="191"/>
      <c r="D21" s="96"/>
    </row>
    <row r="22" spans="1:373">
      <c r="A22" s="93">
        <f t="shared" si="7"/>
        <v>8</v>
      </c>
      <c r="B22" s="191" t="s">
        <v>159</v>
      </c>
      <c r="C22" s="191"/>
      <c r="D22" s="96"/>
      <c r="E22" s="192" t="s">
        <v>160</v>
      </c>
      <c r="F22" s="193"/>
      <c r="G22" s="193"/>
      <c r="H22" s="193"/>
      <c r="I22" s="194"/>
    </row>
    <row r="23" spans="1:373">
      <c r="A23" s="93">
        <f t="shared" si="7"/>
        <v>9</v>
      </c>
      <c r="B23" s="191" t="s">
        <v>161</v>
      </c>
      <c r="C23" s="191"/>
      <c r="D23" s="96"/>
      <c r="E23" s="195"/>
      <c r="F23" s="196"/>
      <c r="G23" s="196"/>
      <c r="H23" s="196"/>
      <c r="I23" s="197"/>
    </row>
    <row r="24" spans="1:373">
      <c r="A24" s="93">
        <f t="shared" si="7"/>
        <v>10</v>
      </c>
      <c r="B24" s="191" t="s">
        <v>162</v>
      </c>
      <c r="C24" s="191"/>
      <c r="D24" s="96"/>
      <c r="E24" s="195"/>
      <c r="F24" s="196"/>
      <c r="G24" s="196"/>
      <c r="H24" s="196"/>
      <c r="I24" s="197"/>
    </row>
    <row r="25" spans="1:373">
      <c r="A25" s="93">
        <f t="shared" si="7"/>
        <v>11</v>
      </c>
      <c r="B25" s="191" t="s">
        <v>163</v>
      </c>
      <c r="C25" s="191"/>
      <c r="D25" s="96"/>
      <c r="E25" s="195"/>
      <c r="F25" s="196"/>
      <c r="G25" s="196"/>
      <c r="H25" s="196"/>
      <c r="I25" s="197"/>
    </row>
    <row r="26" spans="1:373">
      <c r="A26" s="93">
        <f t="shared" si="7"/>
        <v>12</v>
      </c>
      <c r="B26" s="191" t="s">
        <v>164</v>
      </c>
      <c r="C26" s="191"/>
      <c r="D26" s="96"/>
      <c r="E26" s="195"/>
      <c r="F26" s="196"/>
      <c r="G26" s="196"/>
      <c r="H26" s="196"/>
      <c r="I26" s="197"/>
    </row>
    <row r="27" spans="1:373">
      <c r="A27" s="93">
        <f t="shared" si="7"/>
        <v>13</v>
      </c>
      <c r="B27" s="191" t="s">
        <v>165</v>
      </c>
      <c r="C27" s="191"/>
      <c r="D27" s="96"/>
      <c r="E27" s="195"/>
      <c r="F27" s="196"/>
      <c r="G27" s="196"/>
      <c r="H27" s="196"/>
      <c r="I27" s="197"/>
    </row>
    <row r="28" spans="1:373">
      <c r="A28" s="93">
        <f t="shared" si="7"/>
        <v>14</v>
      </c>
      <c r="B28" s="191" t="s">
        <v>166</v>
      </c>
      <c r="C28" s="191"/>
      <c r="D28" s="96"/>
      <c r="E28" s="195"/>
      <c r="F28" s="196"/>
      <c r="G28" s="196"/>
      <c r="H28" s="196"/>
      <c r="I28" s="197"/>
    </row>
    <row r="29" spans="1:373">
      <c r="A29" s="93">
        <f t="shared" si="7"/>
        <v>15</v>
      </c>
      <c r="B29" s="191" t="s">
        <v>167</v>
      </c>
      <c r="C29" s="191"/>
      <c r="D29" s="96"/>
      <c r="E29" s="195"/>
      <c r="F29" s="196"/>
      <c r="G29" s="196"/>
      <c r="H29" s="196"/>
      <c r="I29" s="197"/>
    </row>
    <row r="30" spans="1:373">
      <c r="A30" s="93">
        <f t="shared" si="7"/>
        <v>16</v>
      </c>
      <c r="B30" s="191" t="s">
        <v>168</v>
      </c>
      <c r="C30" s="191"/>
      <c r="D30" s="96"/>
      <c r="E30" s="195"/>
      <c r="F30" s="196"/>
      <c r="G30" s="196"/>
      <c r="H30" s="196"/>
      <c r="I30" s="197"/>
    </row>
    <row r="31" spans="1:373">
      <c r="A31" s="93">
        <f t="shared" si="7"/>
        <v>17</v>
      </c>
      <c r="B31" s="191" t="s">
        <v>169</v>
      </c>
      <c r="C31" s="191"/>
      <c r="D31" s="96"/>
      <c r="E31" s="195"/>
      <c r="F31" s="196"/>
      <c r="G31" s="196"/>
      <c r="H31" s="196"/>
      <c r="I31" s="197"/>
    </row>
    <row r="32" spans="1:373">
      <c r="A32" s="93">
        <f t="shared" si="7"/>
        <v>18</v>
      </c>
      <c r="B32" s="191" t="s">
        <v>170</v>
      </c>
      <c r="C32" s="191"/>
      <c r="D32" s="96"/>
      <c r="E32" s="195"/>
      <c r="F32" s="196"/>
      <c r="G32" s="196"/>
      <c r="H32" s="196"/>
      <c r="I32" s="197"/>
    </row>
    <row r="33" spans="1:9">
      <c r="A33" s="93">
        <f t="shared" si="7"/>
        <v>19</v>
      </c>
      <c r="B33" s="191" t="s">
        <v>171</v>
      </c>
      <c r="C33" s="191"/>
      <c r="D33" s="96"/>
      <c r="E33" s="195"/>
      <c r="F33" s="196"/>
      <c r="G33" s="196"/>
      <c r="H33" s="196"/>
      <c r="I33" s="197"/>
    </row>
    <row r="34" spans="1:9">
      <c r="A34" s="93">
        <f t="shared" si="7"/>
        <v>20</v>
      </c>
      <c r="B34" s="191" t="s">
        <v>172</v>
      </c>
      <c r="C34" s="191"/>
      <c r="D34" s="96"/>
      <c r="E34" s="195"/>
      <c r="F34" s="196"/>
      <c r="G34" s="196"/>
      <c r="H34" s="196"/>
      <c r="I34" s="197"/>
    </row>
    <row r="35" spans="1:9" ht="25.5" customHeight="1">
      <c r="E35" s="198"/>
      <c r="F35" s="199"/>
      <c r="G35" s="199"/>
      <c r="H35" s="199"/>
      <c r="I35" s="200"/>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2017-08-21T01:22:01Z</cp:lastPrinted>
  <dcterms:created xsi:type="dcterms:W3CDTF">2017-06-20T03:24:28Z</dcterms:created>
  <dcterms:modified xsi:type="dcterms:W3CDTF">2017-08-23T11:44:32Z</dcterms:modified>
  <cp:category/>
</cp:coreProperties>
</file>