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4240" windowHeight="12600"/>
  </bookViews>
  <sheets>
    <sheet name="法適用_電気事業" sheetId="4" r:id="rId1"/>
    <sheet name="データ" sheetId="5" state="hidden" r:id="rId2"/>
  </sheets>
  <calcPr calcId="171027"/>
  <fileRecoveryPr autoRecover="0"/>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LF12" i="5"/>
  <c r="IM12" i="5"/>
  <c r="HU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N12" i="5" s="1"/>
  <c r="MI8" i="5"/>
  <c r="LZ8" i="5"/>
  <c r="MA12" i="5" s="1"/>
  <c r="LY8" i="5"/>
  <c r="LP8" i="5"/>
  <c r="LQ12" i="5" s="1"/>
  <c r="LO8" i="5"/>
  <c r="LF8" i="5"/>
  <c r="LJ12" i="5" s="1"/>
  <c r="LE8" i="5"/>
  <c r="KV8" i="5"/>
  <c r="KY12" i="5" s="1"/>
  <c r="KU8" i="5"/>
  <c r="KT8" i="5"/>
  <c r="KK8" i="5"/>
  <c r="KJ8" i="5"/>
  <c r="KA8" i="5"/>
  <c r="JZ8" i="5"/>
  <c r="JQ8" i="5"/>
  <c r="JP8" i="5"/>
  <c r="JG8" i="5"/>
  <c r="JF8" i="5"/>
  <c r="IW8" i="5"/>
  <c r="IV8" i="5"/>
  <c r="IU8" i="5"/>
  <c r="IL8" i="5"/>
  <c r="IO12" i="5" s="1"/>
  <c r="IK8" i="5"/>
  <c r="IB8" i="5"/>
  <c r="IF12" i="5" s="1"/>
  <c r="IA8" i="5"/>
  <c r="HR8" i="5"/>
  <c r="HS12" i="5" s="1"/>
  <c r="HQ8" i="5"/>
  <c r="HH8" i="5"/>
  <c r="HL12" i="5" s="1"/>
  <c r="HG8" i="5"/>
  <c r="GX8" i="5"/>
  <c r="HA12" i="5" s="1"/>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N5" i="4" s="1"/>
  <c r="O6" i="5"/>
  <c r="J5" i="4" s="1"/>
  <c r="N6" i="5"/>
  <c r="M6" i="5"/>
  <c r="B5" i="4" s="1"/>
  <c r="L6" i="5"/>
  <c r="GM8" i="5" s="1"/>
  <c r="K6" i="5"/>
  <c r="J3" i="4" s="1"/>
  <c r="J6" i="5"/>
  <c r="I6" i="5"/>
  <c r="B3" i="4" s="1"/>
  <c r="H6" i="5"/>
  <c r="B1" i="4" s="1"/>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5" i="4"/>
  <c r="F3" i="4"/>
  <c r="FI8" i="5" l="1"/>
  <c r="GC8" i="5"/>
  <c r="HJ12" i="5"/>
  <c r="IB12" i="5"/>
  <c r="LH12" i="5"/>
  <c r="HH12" i="5"/>
  <c r="C10" i="5"/>
  <c r="DA10" i="5" s="1"/>
  <c r="GY12" i="5"/>
  <c r="ID12" i="5"/>
  <c r="KW12" i="5"/>
  <c r="MJ12" i="5"/>
  <c r="LS12" i="5"/>
  <c r="N3" i="4"/>
  <c r="EY8" i="5"/>
  <c r="FS8" i="5"/>
  <c r="FU18" i="5" s="1"/>
  <c r="E10" i="5"/>
  <c r="MD16" i="5"/>
  <c r="LJ16" i="5"/>
  <c r="KO16" i="5"/>
  <c r="JU16" i="5"/>
  <c r="JA16" i="5"/>
  <c r="MN16" i="5"/>
  <c r="KZ16" i="5"/>
  <c r="JK16" i="5"/>
  <c r="HV16" i="5"/>
  <c r="HB16" i="5"/>
  <c r="GG16" i="5"/>
  <c r="FM16" i="5"/>
  <c r="ER16" i="5"/>
  <c r="DX16" i="5"/>
  <c r="DD16" i="5"/>
  <c r="CI16" i="5"/>
  <c r="BM16" i="5"/>
  <c r="LT16" i="5"/>
  <c r="KE16" i="5"/>
  <c r="IP16" i="5"/>
  <c r="IF16" i="5"/>
  <c r="HL16" i="5"/>
  <c r="GQ16" i="5"/>
  <c r="FW16" i="5"/>
  <c r="FC16" i="5"/>
  <c r="DN16" i="5"/>
  <c r="BX16" i="5"/>
  <c r="MN10" i="5"/>
  <c r="LT10" i="5"/>
  <c r="KZ10" i="5"/>
  <c r="KE10" i="5"/>
  <c r="JK10" i="5"/>
  <c r="IP10" i="5"/>
  <c r="HV10" i="5"/>
  <c r="HB10" i="5"/>
  <c r="GG10" i="5"/>
  <c r="FM10" i="5"/>
  <c r="ER10" i="5"/>
  <c r="DX10" i="5"/>
  <c r="DD10" i="5"/>
  <c r="CI10" i="5"/>
  <c r="BM10" i="5"/>
  <c r="MD10" i="5"/>
  <c r="JA10" i="5"/>
  <c r="GQ10" i="5"/>
  <c r="FC10" i="5"/>
  <c r="EH16" i="5"/>
  <c r="CS16" i="5"/>
  <c r="BB16" i="5"/>
  <c r="LJ10" i="5"/>
  <c r="KO10" i="5"/>
  <c r="JU10" i="5"/>
  <c r="IF10" i="5"/>
  <c r="HL10" i="5"/>
  <c r="FW10" i="5"/>
  <c r="EH10" i="5"/>
  <c r="DN10" i="5"/>
  <c r="N11" i="4"/>
  <c r="FB18" i="5"/>
  <c r="EZ18" i="5"/>
  <c r="FC18" i="5"/>
  <c r="EY18" i="5"/>
  <c r="FA18" i="5"/>
  <c r="FB12" i="5"/>
  <c r="EZ12" i="5"/>
  <c r="FC12" i="5"/>
  <c r="FA12" i="5"/>
  <c r="EY12" i="5"/>
  <c r="FM18" i="5"/>
  <c r="FK18" i="5"/>
  <c r="FI18" i="5"/>
  <c r="FL18" i="5"/>
  <c r="FJ18" i="5"/>
  <c r="FM12" i="5"/>
  <c r="FK12" i="5"/>
  <c r="FI12" i="5"/>
  <c r="FL12" i="5"/>
  <c r="FJ12" i="5"/>
  <c r="FV18" i="5"/>
  <c r="FT18" i="5"/>
  <c r="FS18" i="5"/>
  <c r="FV12" i="5"/>
  <c r="FU12" i="5"/>
  <c r="FS12" i="5"/>
  <c r="GG18" i="5"/>
  <c r="GE18" i="5"/>
  <c r="GC18" i="5"/>
  <c r="GD18" i="5"/>
  <c r="GF18" i="5"/>
  <c r="GG12" i="5"/>
  <c r="GE12" i="5"/>
  <c r="GC12" i="5"/>
  <c r="GF12" i="5"/>
  <c r="GD12" i="5"/>
  <c r="GP18" i="5"/>
  <c r="GN18" i="5"/>
  <c r="GQ18" i="5"/>
  <c r="GM18" i="5"/>
  <c r="GO18" i="5"/>
  <c r="GP12" i="5"/>
  <c r="GN12" i="5"/>
  <c r="GQ12" i="5"/>
  <c r="GO12" i="5"/>
  <c r="GM12" i="5"/>
  <c r="IZ18" i="5"/>
  <c r="IX18" i="5"/>
  <c r="IY18" i="5"/>
  <c r="JA18" i="5"/>
  <c r="IW18" i="5"/>
  <c r="IZ12" i="5"/>
  <c r="IX12" i="5"/>
  <c r="JA12" i="5"/>
  <c r="IY12" i="5"/>
  <c r="IW12" i="5"/>
  <c r="JK18" i="5"/>
  <c r="JI18" i="5"/>
  <c r="JG18" i="5"/>
  <c r="JH18" i="5"/>
  <c r="JJ18" i="5"/>
  <c r="JK12" i="5"/>
  <c r="JI12" i="5"/>
  <c r="JG12" i="5"/>
  <c r="JJ12" i="5"/>
  <c r="JH12" i="5"/>
  <c r="JT18" i="5"/>
  <c r="JR18" i="5"/>
  <c r="JU18" i="5"/>
  <c r="JQ18" i="5"/>
  <c r="JS18" i="5"/>
  <c r="JT12" i="5"/>
  <c r="JR12" i="5"/>
  <c r="JU12" i="5"/>
  <c r="JS12" i="5"/>
  <c r="JQ12" i="5"/>
  <c r="KE18" i="5"/>
  <c r="KC18" i="5"/>
  <c r="KA18" i="5"/>
  <c r="KD18" i="5"/>
  <c r="KB18" i="5"/>
  <c r="KE12" i="5"/>
  <c r="KC12" i="5"/>
  <c r="KA12" i="5"/>
  <c r="KD12" i="5"/>
  <c r="KB12" i="5"/>
  <c r="KO18" i="5"/>
  <c r="KM18" i="5"/>
  <c r="KN18" i="5"/>
  <c r="KL18" i="5"/>
  <c r="KK18" i="5"/>
  <c r="KN12" i="5"/>
  <c r="KL12" i="5"/>
  <c r="KO12" i="5"/>
  <c r="KM12" i="5"/>
  <c r="KK12" i="5"/>
  <c r="LS16" i="5"/>
  <c r="IO16" i="5"/>
  <c r="HK16" i="5"/>
  <c r="EG16" i="5"/>
  <c r="BA16" i="5"/>
  <c r="HU16" i="5"/>
  <c r="DW16" i="5"/>
  <c r="KN10" i="5"/>
  <c r="HK10" i="5"/>
  <c r="EG10" i="5"/>
  <c r="BA10" i="5"/>
  <c r="HA10" i="5"/>
  <c r="DC16" i="5"/>
  <c r="KY10" i="5"/>
  <c r="DW10" i="5"/>
  <c r="BJ10" i="5"/>
  <c r="BX10" i="5"/>
  <c r="MK16" i="5"/>
  <c r="LQ16" i="5"/>
  <c r="KW16" i="5"/>
  <c r="KB16" i="5"/>
  <c r="JH16" i="5"/>
  <c r="MA16" i="5"/>
  <c r="KL16" i="5"/>
  <c r="IX16" i="5"/>
  <c r="IC16" i="5"/>
  <c r="HI16" i="5"/>
  <c r="GN16" i="5"/>
  <c r="FT16" i="5"/>
  <c r="EZ16" i="5"/>
  <c r="EE16" i="5"/>
  <c r="DK16" i="5"/>
  <c r="CP16" i="5"/>
  <c r="BU16" i="5"/>
  <c r="AY16" i="5"/>
  <c r="LG16" i="5"/>
  <c r="JR16" i="5"/>
  <c r="IM16" i="5"/>
  <c r="HS16" i="5"/>
  <c r="GY16" i="5"/>
  <c r="GD16" i="5"/>
  <c r="FJ16" i="5"/>
  <c r="EO16" i="5"/>
  <c r="DA16" i="5"/>
  <c r="BJ16" i="5"/>
  <c r="MA10" i="5"/>
  <c r="LG10" i="5"/>
  <c r="KL10" i="5"/>
  <c r="JR10" i="5"/>
  <c r="IX10" i="5"/>
  <c r="IC10" i="5"/>
  <c r="HI10" i="5"/>
  <c r="GN10" i="5"/>
  <c r="FT10" i="5"/>
  <c r="EZ10" i="5"/>
  <c r="EE10" i="5"/>
  <c r="DK10" i="5"/>
  <c r="CP10" i="5"/>
  <c r="BU10" i="5"/>
  <c r="AY10" i="5"/>
  <c r="H11" i="4"/>
  <c r="IM10" i="5"/>
  <c r="HS10" i="5"/>
  <c r="GD10" i="5"/>
  <c r="DU10" i="5"/>
  <c r="DU16" i="5"/>
  <c r="CF16" i="5"/>
  <c r="MK10" i="5"/>
  <c r="LQ10" i="5"/>
  <c r="KW10" i="5"/>
  <c r="KB10" i="5"/>
  <c r="JH10" i="5"/>
  <c r="GY10" i="5"/>
  <c r="FJ10" i="5"/>
  <c r="EO10" i="5"/>
  <c r="BB10" i="5"/>
  <c r="CF10" i="5"/>
  <c r="CS10" i="5"/>
  <c r="HB18" i="5"/>
  <c r="GZ18" i="5"/>
  <c r="GX18" i="5"/>
  <c r="HA18" i="5"/>
  <c r="GY18" i="5"/>
  <c r="HK18" i="5"/>
  <c r="HI18" i="5"/>
  <c r="HJ18" i="5"/>
  <c r="HL18" i="5"/>
  <c r="HH18" i="5"/>
  <c r="HV18" i="5"/>
  <c r="HT18" i="5"/>
  <c r="HR18" i="5"/>
  <c r="HS18" i="5"/>
  <c r="HU18" i="5"/>
  <c r="IE18" i="5"/>
  <c r="IC18" i="5"/>
  <c r="IF18" i="5"/>
  <c r="IB18" i="5"/>
  <c r="ID18" i="5"/>
  <c r="IP18" i="5"/>
  <c r="IN18" i="5"/>
  <c r="IL18" i="5"/>
  <c r="IO18" i="5"/>
  <c r="IM18" i="5"/>
  <c r="KY18" i="5"/>
  <c r="KW18" i="5"/>
  <c r="KZ18" i="5"/>
  <c r="KX18" i="5"/>
  <c r="KV18" i="5"/>
  <c r="LJ18" i="5"/>
  <c r="LH18" i="5"/>
  <c r="LF18" i="5"/>
  <c r="LI18" i="5"/>
  <c r="LG18" i="5"/>
  <c r="LS18" i="5"/>
  <c r="LQ18" i="5"/>
  <c r="LT18" i="5"/>
  <c r="LR18" i="5"/>
  <c r="LP18" i="5"/>
  <c r="MD18" i="5"/>
  <c r="MB18" i="5"/>
  <c r="LZ18" i="5"/>
  <c r="MC18" i="5"/>
  <c r="MA18" i="5"/>
  <c r="MD12" i="5"/>
  <c r="MB12" i="5"/>
  <c r="LZ12" i="5"/>
  <c r="MM18" i="5"/>
  <c r="MK18" i="5"/>
  <c r="MN18" i="5"/>
  <c r="ML18" i="5"/>
  <c r="MJ18" i="5"/>
  <c r="MM12" i="5"/>
  <c r="MK12" i="5"/>
  <c r="B10" i="5"/>
  <c r="D10" i="5"/>
  <c r="GX12" i="5"/>
  <c r="GZ12" i="5"/>
  <c r="HB12" i="5"/>
  <c r="HI12" i="5"/>
  <c r="HK12" i="5"/>
  <c r="HR12" i="5"/>
  <c r="HT12" i="5"/>
  <c r="HV12" i="5"/>
  <c r="IC12" i="5"/>
  <c r="IE12" i="5"/>
  <c r="IL12" i="5"/>
  <c r="IN12" i="5"/>
  <c r="IP12" i="5"/>
  <c r="KV12" i="5"/>
  <c r="KX12" i="5"/>
  <c r="KZ12" i="5"/>
  <c r="LG12" i="5"/>
  <c r="LI12" i="5"/>
  <c r="LP12" i="5"/>
  <c r="LR12" i="5"/>
  <c r="LT12" i="5"/>
  <c r="MC12" i="5"/>
  <c r="ML12" i="5"/>
  <c r="DC10" i="5" l="1"/>
  <c r="BL10" i="5"/>
  <c r="CH10" i="5"/>
  <c r="GF10" i="5"/>
  <c r="LS10" i="5"/>
  <c r="EQ16" i="5"/>
  <c r="HU10" i="5"/>
  <c r="BW10" i="5"/>
  <c r="FB10" i="5"/>
  <c r="IE10" i="5"/>
  <c r="LI10" i="5"/>
  <c r="FL16" i="5"/>
  <c r="IZ16" i="5"/>
  <c r="BW16" i="5"/>
  <c r="FB16" i="5"/>
  <c r="IE16" i="5"/>
  <c r="JJ16" i="5"/>
  <c r="MM16" i="5"/>
  <c r="IO10" i="5"/>
  <c r="MM10" i="5"/>
  <c r="EQ10" i="5"/>
  <c r="JJ10" i="5"/>
  <c r="CR10" i="5"/>
  <c r="FV10" i="5"/>
  <c r="IZ10" i="5"/>
  <c r="MC10" i="5"/>
  <c r="GF16" i="5"/>
  <c r="KN16" i="5"/>
  <c r="CR16" i="5"/>
  <c r="FV16" i="5"/>
  <c r="JT16" i="5"/>
  <c r="KD16" i="5"/>
  <c r="FW12" i="5"/>
  <c r="FW18" i="5"/>
  <c r="KD10" i="5"/>
  <c r="BL16" i="5"/>
  <c r="FL10" i="5"/>
  <c r="L11" i="4"/>
  <c r="DM10" i="5"/>
  <c r="GP10" i="5"/>
  <c r="JT10" i="5"/>
  <c r="CH16" i="5"/>
  <c r="HA16" i="5"/>
  <c r="MC16" i="5"/>
  <c r="DM16" i="5"/>
  <c r="GP16" i="5"/>
  <c r="LI16" i="5"/>
  <c r="KY16" i="5"/>
  <c r="FT12" i="5"/>
  <c r="MB16" i="5"/>
  <c r="LH16" i="5"/>
  <c r="KM16" i="5"/>
  <c r="JS16" i="5"/>
  <c r="IY16" i="5"/>
  <c r="LR16" i="5"/>
  <c r="KC16" i="5"/>
  <c r="IN16" i="5"/>
  <c r="HT16" i="5"/>
  <c r="GZ16" i="5"/>
  <c r="GE16" i="5"/>
  <c r="FK16" i="5"/>
  <c r="EP16" i="5"/>
  <c r="DV16" i="5"/>
  <c r="DB16" i="5"/>
  <c r="CG16" i="5"/>
  <c r="BK16" i="5"/>
  <c r="ML16" i="5"/>
  <c r="KX16" i="5"/>
  <c r="JI16" i="5"/>
  <c r="ID16" i="5"/>
  <c r="HJ16" i="5"/>
  <c r="GO16" i="5"/>
  <c r="FU16" i="5"/>
  <c r="FA16" i="5"/>
  <c r="EF16" i="5"/>
  <c r="CQ16" i="5"/>
  <c r="AZ16" i="5"/>
  <c r="ML10" i="5"/>
  <c r="LR10" i="5"/>
  <c r="KX10" i="5"/>
  <c r="KC10" i="5"/>
  <c r="JI10" i="5"/>
  <c r="IN10" i="5"/>
  <c r="HT10" i="5"/>
  <c r="GZ10" i="5"/>
  <c r="GE10" i="5"/>
  <c r="FK10" i="5"/>
  <c r="EP10" i="5"/>
  <c r="DV10" i="5"/>
  <c r="DB10" i="5"/>
  <c r="CG10" i="5"/>
  <c r="BK10" i="5"/>
  <c r="ID10" i="5"/>
  <c r="HJ10" i="5"/>
  <c r="FU10" i="5"/>
  <c r="FA10" i="5"/>
  <c r="EF10" i="5"/>
  <c r="DL16" i="5"/>
  <c r="BV16" i="5"/>
  <c r="MB10" i="5"/>
  <c r="LH10" i="5"/>
  <c r="KM10" i="5"/>
  <c r="JS10" i="5"/>
  <c r="IY10" i="5"/>
  <c r="GO10" i="5"/>
  <c r="DL10" i="5"/>
  <c r="BV10" i="5"/>
  <c r="CQ10" i="5"/>
  <c r="AZ10" i="5"/>
  <c r="J11" i="4"/>
  <c r="LZ16" i="5"/>
  <c r="LF16" i="5"/>
  <c r="KK16" i="5"/>
  <c r="JQ16" i="5"/>
  <c r="IW16" i="5"/>
  <c r="MJ16" i="5"/>
  <c r="KV16" i="5"/>
  <c r="JG16" i="5"/>
  <c r="IL16" i="5"/>
  <c r="HR16" i="5"/>
  <c r="GX16" i="5"/>
  <c r="GC16" i="5"/>
  <c r="FI16" i="5"/>
  <c r="EN16" i="5"/>
  <c r="DT16" i="5"/>
  <c r="CZ16" i="5"/>
  <c r="CE16" i="5"/>
  <c r="BI16" i="5"/>
  <c r="LP16" i="5"/>
  <c r="KA16" i="5"/>
  <c r="IB16" i="5"/>
  <c r="HH16" i="5"/>
  <c r="GM16" i="5"/>
  <c r="FS16" i="5"/>
  <c r="EY16" i="5"/>
  <c r="DJ16" i="5"/>
  <c r="BT16" i="5"/>
  <c r="MJ10" i="5"/>
  <c r="LP10" i="5"/>
  <c r="KV10" i="5"/>
  <c r="KA10" i="5"/>
  <c r="JG10" i="5"/>
  <c r="IL10" i="5"/>
  <c r="HR10" i="5"/>
  <c r="GX10" i="5"/>
  <c r="GC10" i="5"/>
  <c r="FI10" i="5"/>
  <c r="EN10" i="5"/>
  <c r="DT10" i="5"/>
  <c r="CZ10" i="5"/>
  <c r="CE10" i="5"/>
  <c r="BI10" i="5"/>
  <c r="IW10" i="5"/>
  <c r="GM10" i="5"/>
  <c r="ED10" i="5"/>
  <c r="ED16" i="5"/>
  <c r="CO16" i="5"/>
  <c r="AX16" i="5"/>
  <c r="LZ10" i="5"/>
  <c r="LF10" i="5"/>
  <c r="KK10" i="5"/>
  <c r="JQ10" i="5"/>
  <c r="IB10" i="5"/>
  <c r="HH10" i="5"/>
  <c r="FS10" i="5"/>
  <c r="EY10" i="5"/>
  <c r="CO10" i="5"/>
  <c r="AX10" i="5"/>
  <c r="DJ10" i="5"/>
  <c r="BT10" i="5"/>
  <c r="F11" i="4"/>
</calcChain>
</file>

<file path=xl/sharedStrings.xml><?xml version="1.0" encoding="utf-8"?>
<sst xmlns="http://schemas.openxmlformats.org/spreadsheetml/2006/main" count="837" uniqueCount="173">
  <si>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</si>
  <si>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</si>
  <si>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</si>
  <si>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</si>
  <si>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</si>
  <si>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</si>
  <si>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</si>
  <si>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</si>
  <si>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利益剰余金の使途
　・当年度純利益 816,156千円
　→ 地方振興積立金への積立て 125,562千円
　　　建設改良積立金への積立て 680,594千円
　　　緑のダム造成事業積立金への積立て 10,000千円
　・その他未処分利益剰余金 507,728千円 → 組入資本金 507,728千円
　　（祝子発電所水車発電機更新工事における建設改良積立金取崩分）　
積立金残高
　・減債積立金　2,743,359千円
　・利益積立金　150,000千円
　・地方振興積立金　3,567,984千円
　・建設改良積立金　5,276,308千円
　・緑のダム造成事業積立金　180,000千円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</si>
  <si>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</si>
  <si>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</si>
  <si>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</si>
  <si>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</si>
  <si>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</si>
  <si>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</si>
  <si>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</si>
  <si>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</si>
  <si>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</si>
  <si>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</si>
  <si>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</si>
  <si>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</si>
  <si>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</si>
  <si>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</si>
  <si>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</si>
  <si>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</si>
  <si>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</si>
  <si>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</si>
  <si>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</si>
  <si>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</si>
  <si>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</si>
  <si>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</si>
  <si>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</si>
  <si>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</si>
  <si>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</si>
  <si>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</si>
  <si>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</si>
  <si>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</si>
  <si>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</si>
  <si>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</si>
  <si>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</si>
  <si>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</si>
  <si>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</si>
  <si>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</si>
  <si>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</si>
  <si>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</si>
  <si>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</si>
  <si>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</si>
  <si>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</si>
  <si>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</si>
  <si>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</si>
  <si>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</si>
  <si>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</si>
  <si>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</si>
  <si>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</si>
  <si>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</si>
  <si>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</si>
  <si>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</si>
  <si>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</si>
  <si>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</si>
  <si>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</si>
  <si>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</si>
  <si>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</si>
  <si>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</si>
  <si>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</si>
  <si>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</si>
  <si>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</si>
  <si>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</si>
  <si>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</si>
  <si>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</si>
  <si>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</si>
  <si>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</si>
  <si>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</si>
  <si>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</si>
  <si>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</si>
  <si>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</si>
  <si>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</si>
  <si>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</si>
  <si>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</si>
  <si>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</si>
  <si>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</si>
  <si>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</si>
  <si>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</si>
  <si>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</si>
  <si>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</si>
  <si>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</si>
  <si>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</si>
  <si>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</si>
  <si>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</si>
  <si>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</si>
  <si>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</si>
  <si>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</si>
  <si>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</si>
  <si>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</si>
  <si>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</si>
  <si>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</si>
  <si>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</si>
  <si>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</si>
  <si>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</si>
  <si>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</si>
  <si>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</si>
  <si>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</si>
  <si>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</si>
  <si>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</si>
  <si>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</si>
  <si>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</si>
  <si>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</si>
  <si>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</si>
  <si>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</si>
  <si>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</si>
  <si>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</si>
  <si>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</si>
  <si>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</si>
  <si>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</si>
  <si>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</si>
  <si>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</si>
  <si>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450006</t>
  </si>
  <si>
    <t>46</t>
  </si>
  <si>
    <t>04</t>
  </si>
  <si>
    <t>0</t>
  </si>
  <si>
    <t>000</t>
  </si>
  <si>
    <t>宮崎県</t>
  </si>
  <si>
    <t>法適用</t>
  </si>
  <si>
    <t>電気事業</t>
  </si>
  <si>
    <t>-</t>
  </si>
  <si>
    <t>平成38年3月31日　石河内第一発電所ほか</t>
  </si>
  <si>
    <t>平成44年7月31日　祝子第二発電所</t>
  </si>
  <si>
    <t>無</t>
  </si>
  <si>
    <t>九州電力株式会社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</si>
  <si>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</si>
  <si>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</si>
  <si>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</si>
  <si>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</si>
  <si>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</si>
  <si>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</si>
  <si>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</si>
  <si>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</si>
  <si>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</si>
  <si>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</si>
  <si>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</si>
  <si>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</si>
  <si>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</si>
  <si>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</si>
  <si>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</si>
  <si>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</si>
  <si>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</si>
  <si>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</si>
  <si>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</si>
  <si>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</si>
  <si>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</si>
  <si>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</si>
  <si>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</si>
  <si>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</si>
  <si>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</si>
  <si>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</si>
  <si>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</si>
  <si>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</si>
  <si>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</si>
  <si>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</si>
  <si>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</si>
  <si>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</si>
  <si>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</si>
  <si>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</si>
  <si>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</si>
  <si>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</si>
  <si>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</si>
  <si>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</si>
  <si>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</si>
  <si>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</si>
  <si>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</si>
  <si>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</si>
  <si>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r>
      <rPr>
        <b/>
        <sz val="16"/>
        <color theme="1"/>
        <rFont val="ＭＳ ゴシック"/>
        <family val="3"/>
        <charset val="128"/>
      </rPr>
      <t xml:space="preserve">経常収支比率
</t>
    </r>
    <r>
      <rPr>
        <sz val="16"/>
        <color theme="1"/>
        <rFont val="ＭＳ ゴシック"/>
        <family val="3"/>
        <charset val="128"/>
      </rPr>
      <t xml:space="preserve">・経常収支比率は100％以上であり、健全経営を維持している。
</t>
    </r>
    <r>
      <rPr>
        <b/>
        <sz val="16"/>
        <color theme="1"/>
        <rFont val="ＭＳ ゴシック"/>
        <family val="3"/>
        <charset val="128"/>
      </rPr>
      <t>営業収支比率</t>
    </r>
    <r>
      <rPr>
        <sz val="16"/>
        <color theme="1"/>
        <rFont val="ＭＳ ゴシック"/>
        <family val="3"/>
        <charset val="128"/>
      </rPr>
      <t xml:space="preserve">
・営業収支比率は100％以上であり、健全経営を維持している。
</t>
    </r>
    <r>
      <rPr>
        <b/>
        <sz val="16"/>
        <color theme="1"/>
        <rFont val="ＭＳ ゴシック"/>
        <family val="3"/>
        <charset val="128"/>
      </rPr>
      <t>流動比率</t>
    </r>
    <r>
      <rPr>
        <sz val="16"/>
        <color theme="1"/>
        <rFont val="ＭＳ ゴシック"/>
        <family val="3"/>
        <charset val="128"/>
      </rPr>
      <t xml:space="preserve">
・流動比率は100％以上であり、健全な状態である。
・Ｈ26及びＨ27は比率が下がっているが、これは、改良工事に伴う多額の未払金が流動負債に計上されているためである。
</t>
    </r>
    <r>
      <rPr>
        <b/>
        <sz val="16"/>
        <color theme="1"/>
        <rFont val="ＭＳ ゴシック"/>
        <family val="3"/>
        <charset val="128"/>
      </rPr>
      <t>供給原価</t>
    </r>
    <r>
      <rPr>
        <sz val="16"/>
        <color theme="1"/>
        <rFont val="ＭＳ ゴシック"/>
        <family val="3"/>
        <charset val="128"/>
      </rPr>
      <t xml:space="preserve">
・供給原価は全国平均と比較して低く抑えられている。
・全国平均を上回っているＨ23は修繕費増による経常費用の増、Ｈ25は渇水による発電電力量の減が主要因となっている。
</t>
    </r>
    <r>
      <rPr>
        <b/>
        <sz val="16"/>
        <color theme="1"/>
        <rFont val="ＭＳ ゴシック"/>
        <family val="3"/>
        <charset val="128"/>
      </rPr>
      <t xml:space="preserve">ＥＢＩＴＤＡ
</t>
    </r>
    <r>
      <rPr>
        <sz val="16"/>
        <color theme="1"/>
        <rFont val="ＭＳ ゴシック"/>
        <family val="3"/>
        <charset val="128"/>
      </rPr>
      <t>・本県は全国と比較して事業規模が大きいことからも、ＥＢＩＴＤＡは全国平均よりも高くなっている。
・Ｈ26は公営企業会計制度見直しによる特別利益を計上した年度であるため、突出した数値となっている。</t>
    </r>
    <rPh sb="0" eb="2">
      <t>ケイジョウ</t>
    </rPh>
    <rPh sb="2" eb="4">
      <t>シュウシ</t>
    </rPh>
    <rPh sb="4" eb="6">
      <t>ヒリツ</t>
    </rPh>
    <rPh sb="8" eb="10">
      <t>ケイジョウ</t>
    </rPh>
    <rPh sb="10" eb="12">
      <t>シュウシ</t>
    </rPh>
    <rPh sb="12" eb="14">
      <t>ヒリツ</t>
    </rPh>
    <rPh sb="19" eb="21">
      <t>イジョウ</t>
    </rPh>
    <rPh sb="25" eb="27">
      <t>ケンゼン</t>
    </rPh>
    <rPh sb="27" eb="29">
      <t>ケイエイ</t>
    </rPh>
    <rPh sb="30" eb="32">
      <t>イジ</t>
    </rPh>
    <rPh sb="78" eb="80">
      <t>リュウドウ</t>
    </rPh>
    <rPh sb="80" eb="82">
      <t>ヒリツ</t>
    </rPh>
    <rPh sb="84" eb="86">
      <t>リュウドウ</t>
    </rPh>
    <rPh sb="86" eb="88">
      <t>ヒリツ</t>
    </rPh>
    <rPh sb="93" eb="95">
      <t>イジョウ</t>
    </rPh>
    <rPh sb="99" eb="101">
      <t>ケンゼン</t>
    </rPh>
    <rPh sb="102" eb="104">
      <t>ジョウタイ</t>
    </rPh>
    <rPh sb="113" eb="114">
      <t>オヨ</t>
    </rPh>
    <rPh sb="119" eb="121">
      <t>ヒリツ</t>
    </rPh>
    <rPh sb="122" eb="123">
      <t>サ</t>
    </rPh>
    <rPh sb="134" eb="136">
      <t>カイリョウ</t>
    </rPh>
    <rPh sb="136" eb="138">
      <t>コウジ</t>
    </rPh>
    <rPh sb="139" eb="140">
      <t>トモナ</t>
    </rPh>
    <rPh sb="141" eb="143">
      <t>タガク</t>
    </rPh>
    <rPh sb="144" eb="147">
      <t>ミハライキン</t>
    </rPh>
    <rPh sb="148" eb="150">
      <t>リュウドウ</t>
    </rPh>
    <rPh sb="150" eb="152">
      <t>フサイ</t>
    </rPh>
    <rPh sb="153" eb="155">
      <t>ケイジョウ</t>
    </rPh>
    <rPh sb="168" eb="172">
      <t>キョウキュウゲンカ</t>
    </rPh>
    <rPh sb="174" eb="178">
      <t>キョウキュウゲンカ</t>
    </rPh>
    <rPh sb="179" eb="181">
      <t>ゼンコク</t>
    </rPh>
    <rPh sb="181" eb="183">
      <t>ヘイキン</t>
    </rPh>
    <rPh sb="184" eb="186">
      <t>ヒカク</t>
    </rPh>
    <rPh sb="188" eb="189">
      <t>ヒク</t>
    </rPh>
    <rPh sb="190" eb="191">
      <t>オサ</t>
    </rPh>
    <rPh sb="200" eb="202">
      <t>ゼンコク</t>
    </rPh>
    <rPh sb="202" eb="204">
      <t>ヘイキン</t>
    </rPh>
    <rPh sb="205" eb="207">
      <t>ウワマワ</t>
    </rPh>
    <rPh sb="215" eb="218">
      <t>シュウゼンヒ</t>
    </rPh>
    <rPh sb="218" eb="219">
      <t>ゾウ</t>
    </rPh>
    <rPh sb="222" eb="224">
      <t>ケイジョウ</t>
    </rPh>
    <rPh sb="224" eb="226">
      <t>ヒヨウ</t>
    </rPh>
    <rPh sb="227" eb="228">
      <t>ゾウ</t>
    </rPh>
    <rPh sb="233" eb="235">
      <t>カッスイ</t>
    </rPh>
    <rPh sb="238" eb="240">
      <t>ハツデン</t>
    </rPh>
    <rPh sb="240" eb="243">
      <t>デンリョクリョウ</t>
    </rPh>
    <rPh sb="244" eb="245">
      <t>ゲン</t>
    </rPh>
    <rPh sb="246" eb="249">
      <t>シュヨウイン</t>
    </rPh>
    <rPh sb="276" eb="278">
      <t>ジギョウ</t>
    </rPh>
    <rPh sb="278" eb="280">
      <t>キボ</t>
    </rPh>
    <rPh sb="281" eb="282">
      <t>オオ</t>
    </rPh>
    <rPh sb="297" eb="299">
      <t>ゼンコク</t>
    </rPh>
    <rPh sb="299" eb="301">
      <t>ヘイキン</t>
    </rPh>
    <rPh sb="304" eb="305">
      <t>タカ</t>
    </rPh>
    <rPh sb="318" eb="320">
      <t>コウエイ</t>
    </rPh>
    <rPh sb="320" eb="322">
      <t>キギョウ</t>
    </rPh>
    <rPh sb="322" eb="324">
      <t>カイケイ</t>
    </rPh>
    <rPh sb="324" eb="326">
      <t>セイド</t>
    </rPh>
    <rPh sb="326" eb="328">
      <t>ミナオ</t>
    </rPh>
    <rPh sb="332" eb="334">
      <t>トクベツ</t>
    </rPh>
    <rPh sb="334" eb="336">
      <t>リエキ</t>
    </rPh>
    <rPh sb="337" eb="339">
      <t>ケイジョウ</t>
    </rPh>
    <rPh sb="341" eb="343">
      <t>ネンド</t>
    </rPh>
    <rPh sb="349" eb="351">
      <t>トッシュツ</t>
    </rPh>
    <rPh sb="353" eb="355">
      <t>スウチ</t>
    </rPh>
    <phoneticPr fontId="3"/>
  </si>
  <si>
    <t>　「経営の状況」及び「経営のリスク」共に良好な状態ではあるが、現在、国において進められている電力システム改革も最終段階へと進んでおり、今後、企業局を取り巻く環境の大きな変化が予想されることから、その動向を注視しながら、必要に応じた対応を的確に行う必要がある。
　また、発電所やその関連設備については、建設後相当の期間を経過し、更新時期が近づいている設備もあることから、更新工事に必要な財源の確保や設備の適切な改修等を計画的に行う必要がある。
　平成26年度には、これらの課題解決に向けた経営戦略である宮崎県企業局経営ビジョン（平成27年度から36年度）を策定したところであり、今後もこれに基づく企業経営を着実に実行し、引き続き健全経営を維持しながら、本県の産業経済の振興と住民福祉の増進を図っていく。</t>
    <rPh sb="2" eb="4">
      <t>ケイエイ</t>
    </rPh>
    <rPh sb="5" eb="7">
      <t>ジョウキョウ</t>
    </rPh>
    <rPh sb="8" eb="9">
      <t>オヨ</t>
    </rPh>
    <rPh sb="11" eb="13">
      <t>ケイエイ</t>
    </rPh>
    <rPh sb="18" eb="19">
      <t>トモ</t>
    </rPh>
    <rPh sb="20" eb="22">
      <t>リョウコウ</t>
    </rPh>
    <rPh sb="23" eb="25">
      <t>ジョウタイ</t>
    </rPh>
    <rPh sb="31" eb="33">
      <t>ゲンザイ</t>
    </rPh>
    <rPh sb="34" eb="35">
      <t>クニ</t>
    </rPh>
    <rPh sb="39" eb="40">
      <t>スス</t>
    </rPh>
    <rPh sb="46" eb="48">
      <t>デンリョク</t>
    </rPh>
    <rPh sb="52" eb="54">
      <t>カイカク</t>
    </rPh>
    <rPh sb="55" eb="57">
      <t>サイシュウ</t>
    </rPh>
    <rPh sb="57" eb="59">
      <t>ダンカイ</t>
    </rPh>
    <rPh sb="61" eb="62">
      <t>スス</t>
    </rPh>
    <rPh sb="67" eb="69">
      <t>コンゴ</t>
    </rPh>
    <rPh sb="70" eb="73">
      <t>キギョウキョク</t>
    </rPh>
    <rPh sb="74" eb="75">
      <t>ト</t>
    </rPh>
    <rPh sb="76" eb="77">
      <t>マ</t>
    </rPh>
    <rPh sb="78" eb="80">
      <t>カンキョウ</t>
    </rPh>
    <rPh sb="81" eb="82">
      <t>オオ</t>
    </rPh>
    <rPh sb="84" eb="86">
      <t>ヘンカ</t>
    </rPh>
    <rPh sb="87" eb="89">
      <t>ヨソウ</t>
    </rPh>
    <rPh sb="99" eb="101">
      <t>ドウコウ</t>
    </rPh>
    <rPh sb="102" eb="104">
      <t>チュウシ</t>
    </rPh>
    <rPh sb="109" eb="111">
      <t>ヒツヨウ</t>
    </rPh>
    <rPh sb="112" eb="113">
      <t>オウ</t>
    </rPh>
    <rPh sb="115" eb="117">
      <t>タイオウ</t>
    </rPh>
    <rPh sb="118" eb="120">
      <t>テキカク</t>
    </rPh>
    <rPh sb="121" eb="122">
      <t>オコナ</t>
    </rPh>
    <rPh sb="123" eb="125">
      <t>ヒツヨウ</t>
    </rPh>
    <rPh sb="134" eb="137">
      <t>ハツデンショ</t>
    </rPh>
    <rPh sb="140" eb="142">
      <t>カンレン</t>
    </rPh>
    <rPh sb="142" eb="144">
      <t>セツビ</t>
    </rPh>
    <rPh sb="150" eb="153">
      <t>ケンセツゴ</t>
    </rPh>
    <rPh sb="153" eb="155">
      <t>ソウトウ</t>
    </rPh>
    <rPh sb="156" eb="158">
      <t>キカン</t>
    </rPh>
    <rPh sb="159" eb="161">
      <t>ケイカ</t>
    </rPh>
    <rPh sb="163" eb="165">
      <t>コウシン</t>
    </rPh>
    <rPh sb="165" eb="167">
      <t>ジキ</t>
    </rPh>
    <rPh sb="168" eb="169">
      <t>チカ</t>
    </rPh>
    <rPh sb="174" eb="176">
      <t>セツビ</t>
    </rPh>
    <rPh sb="184" eb="186">
      <t>コウシン</t>
    </rPh>
    <rPh sb="186" eb="188">
      <t>コウジ</t>
    </rPh>
    <rPh sb="189" eb="191">
      <t>ヒツヨウ</t>
    </rPh>
    <rPh sb="192" eb="194">
      <t>ザイゲン</t>
    </rPh>
    <rPh sb="195" eb="197">
      <t>カクホ</t>
    </rPh>
    <rPh sb="198" eb="200">
      <t>セツビ</t>
    </rPh>
    <rPh sb="201" eb="203">
      <t>テキセツ</t>
    </rPh>
    <rPh sb="204" eb="206">
      <t>カイシュウ</t>
    </rPh>
    <rPh sb="206" eb="207">
      <t>トウ</t>
    </rPh>
    <rPh sb="208" eb="211">
      <t>ケイカクテキ</t>
    </rPh>
    <rPh sb="212" eb="213">
      <t>オコナ</t>
    </rPh>
    <rPh sb="214" eb="216">
      <t>ヒツヨウ</t>
    </rPh>
    <rPh sb="222" eb="224">
      <t>ヘイセイ</t>
    </rPh>
    <rPh sb="226" eb="228">
      <t>ネンド</t>
    </rPh>
    <rPh sb="235" eb="237">
      <t>カダイ</t>
    </rPh>
    <rPh sb="237" eb="239">
      <t>カイケツ</t>
    </rPh>
    <rPh sb="240" eb="241">
      <t>ム</t>
    </rPh>
    <rPh sb="243" eb="245">
      <t>ケイエイ</t>
    </rPh>
    <rPh sb="245" eb="247">
      <t>センリャク</t>
    </rPh>
    <rPh sb="250" eb="253">
      <t>ミヤザキケン</t>
    </rPh>
    <rPh sb="253" eb="256">
      <t>キギョウキョク</t>
    </rPh>
    <rPh sb="256" eb="258">
      <t>ケイエイ</t>
    </rPh>
    <rPh sb="277" eb="279">
      <t>サクテイ</t>
    </rPh>
    <rPh sb="288" eb="290">
      <t>コンゴ</t>
    </rPh>
    <rPh sb="294" eb="295">
      <t>モト</t>
    </rPh>
    <rPh sb="297" eb="299">
      <t>キギョウ</t>
    </rPh>
    <rPh sb="299" eb="301">
      <t>ケイエイ</t>
    </rPh>
    <rPh sb="302" eb="304">
      <t>チャクジツ</t>
    </rPh>
    <rPh sb="305" eb="307">
      <t>ジッコウ</t>
    </rPh>
    <rPh sb="309" eb="310">
      <t>ヒ</t>
    </rPh>
    <rPh sb="311" eb="312">
      <t>ツヅ</t>
    </rPh>
    <rPh sb="313" eb="315">
      <t>ケンゼン</t>
    </rPh>
    <rPh sb="315" eb="317">
      <t>ケイエイ</t>
    </rPh>
    <rPh sb="318" eb="320">
      <t>イジ</t>
    </rPh>
    <phoneticPr fontId="3"/>
  </si>
  <si>
    <r>
      <rPr>
        <b/>
        <sz val="16"/>
        <rFont val="ＭＳ ゴシック"/>
        <family val="3"/>
        <charset val="128"/>
      </rPr>
      <t>設備利用率</t>
    </r>
    <r>
      <rPr>
        <sz val="16"/>
        <rFont val="ＭＳ ゴシック"/>
        <family val="3"/>
        <charset val="128"/>
      </rPr>
      <t xml:space="preserve">
・設備利用率は全国平均とほぼ同程度かそれ以上を維持している。
・Ｈ25は渇水により供給電力量の目標達成率が86.2％となった年度であり、降雨量が少なかったことから、発電電力量が減少したため低利用率となっている。
・水力発電は降雨による影響を強く受けることから、降雨予測等をうまく活用しながら、これまで同様効率的なダム貯水池水位運用を行っていく必要がある。
</t>
    </r>
    <r>
      <rPr>
        <b/>
        <sz val="16"/>
        <rFont val="ＭＳ ゴシック"/>
        <family val="3"/>
        <charset val="128"/>
      </rPr>
      <t>修繕費比率</t>
    </r>
    <r>
      <rPr>
        <sz val="16"/>
        <rFont val="ＭＳ ゴシック"/>
        <family val="3"/>
        <charset val="128"/>
      </rPr>
      <t xml:space="preserve">
・修繕費比率は全国平均と比較して低く抑えられている。
・Ｈ23は綾第一発電所建屋修繕工事（109,092千円）、綾第二発電所建屋修繕工事（86,422千円）を行っており、この２つの工事で当該年度の修繕費798,122千円の24％を占めているため、比率が高くなっている。建屋修繕工事は20年経過を目処に行っているが、建物の状態を確認しながら修繕時期を決定している。しかし、Ｈ23のように多額の修繕費支出が発生することもあるため、修繕工事計画に基づき、今後も適切な費用の年度配分を考慮した修繕工事に努めるものとする。
</t>
    </r>
    <r>
      <rPr>
        <b/>
        <sz val="16"/>
        <rFont val="ＭＳ ゴシック"/>
        <family val="3"/>
        <charset val="128"/>
      </rPr>
      <t>企業債残高対料金収入比率</t>
    </r>
    <r>
      <rPr>
        <sz val="16"/>
        <rFont val="ＭＳ ゴシック"/>
        <family val="3"/>
        <charset val="128"/>
      </rPr>
      <t xml:space="preserve">
・企業債残高対料金収入比率は逓減している上に、全国平均と比較しても低く抑えられている。
・更新時期が近づいている設備もあることから、今後も計画的な設備更新と企業債償還を行っていく必要がある。
</t>
    </r>
    <r>
      <rPr>
        <b/>
        <sz val="16"/>
        <rFont val="ＭＳ ゴシック"/>
        <family val="3"/>
        <charset val="128"/>
      </rPr>
      <t>有形固定資産減価償却率</t>
    </r>
    <r>
      <rPr>
        <sz val="16"/>
        <rFont val="ＭＳ ゴシック"/>
        <family val="3"/>
        <charset val="128"/>
      </rPr>
      <t xml:space="preserve">
・有形固定資産減価償却率は逓増している上に、全国平均と比較しても高くなっている。
・経営ビジョンで策定した投資計画に基づいて、老朽化した設備については、計画的な更新を行っていく。
</t>
    </r>
    <r>
      <rPr>
        <b/>
        <sz val="16"/>
        <rFont val="ＭＳ ゴシック"/>
        <family val="3"/>
        <charset val="128"/>
      </rPr>
      <t>ＦＩＴ収入割合</t>
    </r>
    <r>
      <rPr>
        <sz val="16"/>
        <rFont val="ＭＳ ゴシック"/>
        <family val="3"/>
        <charset val="128"/>
      </rPr>
      <t xml:space="preserve">
・ＦＩＴ収入割合はほぼゼロであるため、固定価格買取制度の調達期間終了後、収入が大幅に減少するリスクは少ない。
・平成28年度以降は酒谷発電所や渡川発電所で固定価格買取制度による料金収入を見込んでおり、ＦＩＴ収入割合が増加する予定である。今後も、固定買取制度の調達期間終了後の収入減のリスクを踏まえた上で、健全経営を維持する必要がある。</t>
    </r>
    <rPh sb="0" eb="2">
      <t>セツビ</t>
    </rPh>
    <rPh sb="2" eb="5">
      <t>リヨウリツ</t>
    </rPh>
    <rPh sb="7" eb="9">
      <t>セツビ</t>
    </rPh>
    <rPh sb="9" eb="12">
      <t>リヨウリツ</t>
    </rPh>
    <rPh sb="13" eb="15">
      <t>ゼンコク</t>
    </rPh>
    <rPh sb="15" eb="17">
      <t>ヘイキン</t>
    </rPh>
    <rPh sb="20" eb="23">
      <t>ドウテイド</t>
    </rPh>
    <rPh sb="26" eb="28">
      <t>イジョウ</t>
    </rPh>
    <rPh sb="29" eb="31">
      <t>イジ</t>
    </rPh>
    <rPh sb="42" eb="44">
      <t>カッスイ</t>
    </rPh>
    <rPh sb="47" eb="49">
      <t>キョウキュウ</t>
    </rPh>
    <rPh sb="49" eb="52">
      <t>デンリョクリョウ</t>
    </rPh>
    <rPh sb="53" eb="55">
      <t>モクヒョウ</t>
    </rPh>
    <rPh sb="55" eb="58">
      <t>タッセイリツ</t>
    </rPh>
    <rPh sb="68" eb="70">
      <t>ネンド</t>
    </rPh>
    <rPh sb="113" eb="115">
      <t>スイリョク</t>
    </rPh>
    <rPh sb="115" eb="117">
      <t>ハツデン</t>
    </rPh>
    <rPh sb="118" eb="120">
      <t>コウウ</t>
    </rPh>
    <rPh sb="123" eb="125">
      <t>エイキョウ</t>
    </rPh>
    <rPh sb="126" eb="127">
      <t>ツヨ</t>
    </rPh>
    <rPh sb="128" eb="129">
      <t>ウ</t>
    </rPh>
    <rPh sb="136" eb="138">
      <t>コウウ</t>
    </rPh>
    <rPh sb="138" eb="140">
      <t>ヨソク</t>
    </rPh>
    <rPh sb="140" eb="141">
      <t>トウ</t>
    </rPh>
    <rPh sb="145" eb="147">
      <t>カツヨウ</t>
    </rPh>
    <rPh sb="156" eb="158">
      <t>ドウヨウ</t>
    </rPh>
    <rPh sb="158" eb="161">
      <t>コウリツテキ</t>
    </rPh>
    <rPh sb="164" eb="167">
      <t>チョスイチ</t>
    </rPh>
    <rPh sb="167" eb="169">
      <t>スイイ</t>
    </rPh>
    <rPh sb="169" eb="171">
      <t>ウンヨウ</t>
    </rPh>
    <rPh sb="172" eb="173">
      <t>オコナ</t>
    </rPh>
    <rPh sb="177" eb="179">
      <t>ヒツヨウ</t>
    </rPh>
    <rPh sb="185" eb="188">
      <t>シュウゼンヒ</t>
    </rPh>
    <rPh sb="188" eb="190">
      <t>ヒリツ</t>
    </rPh>
    <rPh sb="192" eb="195">
      <t>シュウゼンヒ</t>
    </rPh>
    <rPh sb="195" eb="197">
      <t>ヒリツ</t>
    </rPh>
    <rPh sb="198" eb="200">
      <t>ゼンコク</t>
    </rPh>
    <rPh sb="200" eb="202">
      <t>ヘイキン</t>
    </rPh>
    <rPh sb="203" eb="205">
      <t>ヒカク</t>
    </rPh>
    <rPh sb="207" eb="208">
      <t>ヒク</t>
    </rPh>
    <rPh sb="209" eb="210">
      <t>オサ</t>
    </rPh>
    <rPh sb="223" eb="224">
      <t>アヤ</t>
    </rPh>
    <rPh sb="224" eb="226">
      <t>ダイイチ</t>
    </rPh>
    <rPh sb="226" eb="229">
      <t>ハツデンショ</t>
    </rPh>
    <rPh sb="229" eb="230">
      <t>タ</t>
    </rPh>
    <rPh sb="230" eb="231">
      <t>ヤ</t>
    </rPh>
    <rPh sb="231" eb="233">
      <t>シュウゼン</t>
    </rPh>
    <rPh sb="233" eb="235">
      <t>コウジ</t>
    </rPh>
    <rPh sb="243" eb="245">
      <t>センエン</t>
    </rPh>
    <rPh sb="247" eb="248">
      <t>アヤ</t>
    </rPh>
    <rPh sb="248" eb="250">
      <t>ダイニ</t>
    </rPh>
    <rPh sb="250" eb="253">
      <t>ハツデンショ</t>
    </rPh>
    <rPh sb="253" eb="254">
      <t>タ</t>
    </rPh>
    <rPh sb="254" eb="255">
      <t>ヤ</t>
    </rPh>
    <rPh sb="255" eb="257">
      <t>シュウゼン</t>
    </rPh>
    <rPh sb="257" eb="259">
      <t>コウジ</t>
    </rPh>
    <rPh sb="266" eb="268">
      <t>センエン</t>
    </rPh>
    <rPh sb="270" eb="271">
      <t>オコナ</t>
    </rPh>
    <rPh sb="281" eb="283">
      <t>コウジ</t>
    </rPh>
    <rPh sb="284" eb="286">
      <t>トウガイ</t>
    </rPh>
    <rPh sb="286" eb="288">
      <t>ネンド</t>
    </rPh>
    <rPh sb="289" eb="292">
      <t>シュウゼンヒ</t>
    </rPh>
    <rPh sb="299" eb="301">
      <t>センエン</t>
    </rPh>
    <rPh sb="306" eb="307">
      <t>シ</t>
    </rPh>
    <rPh sb="314" eb="316">
      <t>ヒリツ</t>
    </rPh>
    <rPh sb="317" eb="318">
      <t>タカ</t>
    </rPh>
    <rPh sb="325" eb="326">
      <t>タ</t>
    </rPh>
    <rPh sb="326" eb="327">
      <t>ヤ</t>
    </rPh>
    <rPh sb="327" eb="329">
      <t>シュウゼン</t>
    </rPh>
    <rPh sb="329" eb="331">
      <t>コウジ</t>
    </rPh>
    <rPh sb="334" eb="335">
      <t>ネン</t>
    </rPh>
    <rPh sb="335" eb="337">
      <t>ケイカ</t>
    </rPh>
    <rPh sb="338" eb="340">
      <t>メド</t>
    </rPh>
    <rPh sb="341" eb="342">
      <t>オコナ</t>
    </rPh>
    <rPh sb="348" eb="350">
      <t>タテモノ</t>
    </rPh>
    <rPh sb="351" eb="353">
      <t>ジョウタイ</t>
    </rPh>
    <rPh sb="354" eb="356">
      <t>カクニン</t>
    </rPh>
    <rPh sb="360" eb="362">
      <t>シュウゼン</t>
    </rPh>
    <rPh sb="362" eb="364">
      <t>ジキ</t>
    </rPh>
    <rPh sb="365" eb="367">
      <t>ケッテイ</t>
    </rPh>
    <rPh sb="383" eb="385">
      <t>タガク</t>
    </rPh>
    <rPh sb="386" eb="389">
      <t>シュウゼンヒ</t>
    </rPh>
    <rPh sb="389" eb="391">
      <t>シシュツ</t>
    </rPh>
    <rPh sb="392" eb="394">
      <t>ハッセイ</t>
    </rPh>
    <rPh sb="404" eb="406">
      <t>シュウゼン</t>
    </rPh>
    <rPh sb="406" eb="408">
      <t>コウジ</t>
    </rPh>
    <rPh sb="408" eb="410">
      <t>ケイカク</t>
    </rPh>
    <rPh sb="411" eb="412">
      <t>モト</t>
    </rPh>
    <rPh sb="415" eb="417">
      <t>コンゴ</t>
    </rPh>
    <rPh sb="418" eb="420">
      <t>テキセツ</t>
    </rPh>
    <rPh sb="421" eb="423">
      <t>ヒヨウ</t>
    </rPh>
    <rPh sb="424" eb="426">
      <t>ネンド</t>
    </rPh>
    <rPh sb="426" eb="428">
      <t>ハイブン</t>
    </rPh>
    <rPh sb="429" eb="431">
      <t>コウリョ</t>
    </rPh>
    <rPh sb="433" eb="435">
      <t>シュウゼン</t>
    </rPh>
    <rPh sb="435" eb="437">
      <t>コウジ</t>
    </rPh>
    <rPh sb="438" eb="439">
      <t>ツト</t>
    </rPh>
    <rPh sb="449" eb="452">
      <t>キギョウサイ</t>
    </rPh>
    <rPh sb="452" eb="454">
      <t>ザンダカ</t>
    </rPh>
    <rPh sb="454" eb="455">
      <t>タイ</t>
    </rPh>
    <rPh sb="455" eb="457">
      <t>リョウキン</t>
    </rPh>
    <rPh sb="457" eb="459">
      <t>シュウニュウ</t>
    </rPh>
    <rPh sb="459" eb="461">
      <t>ヒリツ</t>
    </rPh>
    <rPh sb="463" eb="466">
      <t>キギョウサイ</t>
    </rPh>
    <rPh sb="466" eb="468">
      <t>ザンダカ</t>
    </rPh>
    <rPh sb="468" eb="469">
      <t>タイ</t>
    </rPh>
    <rPh sb="469" eb="471">
      <t>リョウキン</t>
    </rPh>
    <rPh sb="471" eb="473">
      <t>シュウニュウ</t>
    </rPh>
    <rPh sb="473" eb="475">
      <t>ヒリツ</t>
    </rPh>
    <rPh sb="476" eb="478">
      <t>テイゲン</t>
    </rPh>
    <rPh sb="482" eb="483">
      <t>ウエ</t>
    </rPh>
    <rPh sb="485" eb="487">
      <t>ゼンコク</t>
    </rPh>
    <rPh sb="487" eb="489">
      <t>ヘイキン</t>
    </rPh>
    <rPh sb="490" eb="492">
      <t>ヒカク</t>
    </rPh>
    <rPh sb="495" eb="496">
      <t>ヒク</t>
    </rPh>
    <rPh sb="497" eb="498">
      <t>オサ</t>
    </rPh>
    <rPh sb="518" eb="520">
      <t>セツビ</t>
    </rPh>
    <rPh sb="528" eb="530">
      <t>コンゴ</t>
    </rPh>
    <rPh sb="531" eb="534">
      <t>ケイカクテキ</t>
    </rPh>
    <rPh sb="535" eb="537">
      <t>セツビ</t>
    </rPh>
    <rPh sb="537" eb="539">
      <t>コウシン</t>
    </rPh>
    <rPh sb="540" eb="543">
      <t>キギョウサイ</t>
    </rPh>
    <rPh sb="543" eb="545">
      <t>ショウカン</t>
    </rPh>
    <rPh sb="546" eb="547">
      <t>オコナ</t>
    </rPh>
    <rPh sb="551" eb="553">
      <t>ヒツヨウ</t>
    </rPh>
    <rPh sb="559" eb="561">
      <t>ユウケイ</t>
    </rPh>
    <rPh sb="561" eb="565">
      <t>コテイシサン</t>
    </rPh>
    <rPh sb="565" eb="567">
      <t>ゲンカ</t>
    </rPh>
    <rPh sb="567" eb="570">
      <t>ショウキャクリツ</t>
    </rPh>
    <rPh sb="572" eb="574">
      <t>ユウケイ</t>
    </rPh>
    <rPh sb="574" eb="578">
      <t>コテイシサン</t>
    </rPh>
    <rPh sb="578" eb="580">
      <t>ゲンカ</t>
    </rPh>
    <rPh sb="580" eb="582">
      <t>ショウキャク</t>
    </rPh>
    <rPh sb="582" eb="583">
      <t>リツ</t>
    </rPh>
    <rPh sb="584" eb="586">
      <t>テイゾウ</t>
    </rPh>
    <rPh sb="590" eb="591">
      <t>ウエ</t>
    </rPh>
    <rPh sb="603" eb="604">
      <t>タカ</t>
    </rPh>
    <rPh sb="613" eb="615">
      <t>ケイエイ</t>
    </rPh>
    <rPh sb="620" eb="622">
      <t>サクテイ</t>
    </rPh>
    <rPh sb="624" eb="626">
      <t>トウシ</t>
    </rPh>
    <rPh sb="626" eb="628">
      <t>ケイカク</t>
    </rPh>
    <rPh sb="629" eb="630">
      <t>モト</t>
    </rPh>
    <rPh sb="634" eb="637">
      <t>ロウキュウカ</t>
    </rPh>
    <rPh sb="639" eb="641">
      <t>セツビ</t>
    </rPh>
    <rPh sb="647" eb="650">
      <t>ケイカクテキ</t>
    </rPh>
    <rPh sb="651" eb="653">
      <t>コウシン</t>
    </rPh>
    <rPh sb="654" eb="655">
      <t>オコナ</t>
    </rPh>
    <rPh sb="665" eb="667">
      <t>シュウニュウ</t>
    </rPh>
    <rPh sb="667" eb="669">
      <t>ワリアイ</t>
    </rPh>
    <rPh sb="674" eb="676">
      <t>シュウニュウ</t>
    </rPh>
    <rPh sb="676" eb="678">
      <t>ワリアイ</t>
    </rPh>
    <rPh sb="689" eb="691">
      <t>コテイ</t>
    </rPh>
    <rPh sb="691" eb="693">
      <t>カカク</t>
    </rPh>
    <rPh sb="693" eb="695">
      <t>カイトリ</t>
    </rPh>
    <rPh sb="695" eb="697">
      <t>セイド</t>
    </rPh>
    <rPh sb="698" eb="700">
      <t>チョウタツ</t>
    </rPh>
    <rPh sb="700" eb="702">
      <t>キカン</t>
    </rPh>
    <rPh sb="702" eb="705">
      <t>シュウリョウゴ</t>
    </rPh>
    <rPh sb="706" eb="708">
      <t>シュウニュウ</t>
    </rPh>
    <rPh sb="709" eb="711">
      <t>オオハバ</t>
    </rPh>
    <rPh sb="712" eb="714">
      <t>ゲンショウ</t>
    </rPh>
    <rPh sb="720" eb="721">
      <t>スク</t>
    </rPh>
    <rPh sb="726" eb="728">
      <t>ヘイセイ</t>
    </rPh>
    <rPh sb="732" eb="734">
      <t>イコウ</t>
    </rPh>
    <rPh sb="735" eb="737">
      <t>サカタニ</t>
    </rPh>
    <rPh sb="737" eb="740">
      <t>ハツデンショ</t>
    </rPh>
    <rPh sb="741" eb="743">
      <t>ドガワ</t>
    </rPh>
    <rPh sb="743" eb="746">
      <t>ハツデンショ</t>
    </rPh>
    <rPh sb="747" eb="749">
      <t>コテイ</t>
    </rPh>
    <rPh sb="749" eb="751">
      <t>カカク</t>
    </rPh>
    <rPh sb="751" eb="753">
      <t>カイトリ</t>
    </rPh>
    <rPh sb="753" eb="755">
      <t>セイド</t>
    </rPh>
    <rPh sb="758" eb="760">
      <t>リョウキン</t>
    </rPh>
    <rPh sb="760" eb="762">
      <t>シュウニュウ</t>
    </rPh>
    <rPh sb="763" eb="765">
      <t>ミコ</t>
    </rPh>
    <rPh sb="773" eb="775">
      <t>シュウニュウ</t>
    </rPh>
    <rPh sb="775" eb="777">
      <t>ワリアイ</t>
    </rPh>
    <rPh sb="778" eb="780">
      <t>ゾウカ</t>
    </rPh>
    <rPh sb="782" eb="784">
      <t>ヨテイ</t>
    </rPh>
    <rPh sb="788" eb="790">
      <t>コンゴ</t>
    </rPh>
    <rPh sb="792" eb="794">
      <t>コテイ</t>
    </rPh>
    <rPh sb="794" eb="796">
      <t>カイトリ</t>
    </rPh>
    <rPh sb="796" eb="798">
      <t>セイド</t>
    </rPh>
    <rPh sb="799" eb="801">
      <t>チョウタツ</t>
    </rPh>
    <rPh sb="801" eb="803">
      <t>キカン</t>
    </rPh>
    <rPh sb="803" eb="805">
      <t>シュウリョウ</t>
    </rPh>
    <rPh sb="805" eb="806">
      <t>ゴ</t>
    </rPh>
    <rPh sb="819" eb="820">
      <t>ウエ</t>
    </rPh>
    <rPh sb="822" eb="824">
      <t>ケンゼン</t>
    </rPh>
    <rPh sb="824" eb="826">
      <t>ケイエイ</t>
    </rPh>
    <rPh sb="827" eb="829">
      <t>イジ</t>
    </rPh>
    <rPh sb="831" eb="83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</si>
</sst>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b/>
      <sz val="16"/>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9"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9" fillId="0" borderId="13" xfId="1" applyNumberFormat="1" applyFont="1" applyFill="1" applyBorder="1" applyAlignment="1" applyProtection="1">
      <alignment horizontal="left" vertical="top" wrapText="1"/>
      <protection locked="0"/>
    </xf>
    <xf numFmtId="0" fontId="9" fillId="0" borderId="14" xfId="1" applyNumberFormat="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top" wrapText="1"/>
      <protection locked="0"/>
    </xf>
    <xf numFmtId="0" fontId="9" fillId="0" borderId="16"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top" wrapText="1"/>
      <protection locked="0"/>
    </xf>
    <xf numFmtId="0" fontId="9" fillId="0" borderId="17" xfId="1" applyNumberFormat="1" applyFont="1" applyFill="1" applyBorder="1" applyAlignment="1" applyProtection="1">
      <alignment horizontal="left" vertical="top" wrapText="1"/>
      <protection locked="0"/>
    </xf>
    <xf numFmtId="0" fontId="9" fillId="0" borderId="35" xfId="1" applyNumberFormat="1" applyFont="1" applyFill="1" applyBorder="1" applyAlignment="1" applyProtection="1">
      <alignment horizontal="left" vertical="top" wrapText="1"/>
      <protection locked="0"/>
    </xf>
    <xf numFmtId="0" fontId="9" fillId="0" borderId="36" xfId="1" applyNumberFormat="1" applyFont="1" applyFill="1" applyBorder="1" applyAlignment="1" applyProtection="1">
      <alignment horizontal="left" vertical="top" wrapText="1"/>
      <protection locked="0"/>
    </xf>
    <xf numFmtId="0" fontId="9"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7" fillId="0" borderId="16" xfId="1" applyFont="1" applyFill="1" applyBorder="1" applyAlignment="1" applyProtection="1">
      <alignment horizontal="left" vertical="top" wrapText="1"/>
      <protection locked="0"/>
    </xf>
    <xf numFmtId="0" fontId="17" fillId="0" borderId="0"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45" xfId="1" applyFont="1" applyFill="1" applyBorder="1" applyAlignment="1" applyProtection="1">
      <alignment horizontal="left" vertical="top" wrapText="1"/>
      <protection locked="0"/>
    </xf>
    <xf numFmtId="0" fontId="17" fillId="0" borderId="46" xfId="1" applyFont="1" applyFill="1" applyBorder="1" applyAlignment="1" applyProtection="1">
      <alignment horizontal="left" vertical="top" wrapText="1"/>
      <protection locked="0"/>
    </xf>
    <xf numFmtId="0" fontId="17"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7" fillId="0" borderId="1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17" xfId="1" applyFont="1" applyBorder="1" applyAlignment="1" applyProtection="1">
      <alignment horizontal="left" vertical="top" wrapText="1"/>
      <protection locked="0"/>
    </xf>
    <xf numFmtId="0" fontId="17" fillId="0" borderId="35" xfId="1" applyFont="1" applyBorder="1" applyAlignment="1" applyProtection="1">
      <alignment horizontal="left" vertical="top" wrapText="1"/>
      <protection locked="0"/>
    </xf>
    <xf numFmtId="0" fontId="17" fillId="0" borderId="36" xfId="1" applyFont="1" applyBorder="1" applyAlignment="1" applyProtection="1">
      <alignment horizontal="left" vertical="top" wrapText="1"/>
      <protection locked="0"/>
    </xf>
    <xf numFmtId="0" fontId="17"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6"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114.2</c:v>
                </c:pt>
                <c:pt idx="1">
                  <c:v>112.5</c:v>
                </c:pt>
                <c:pt idx="2">
                  <c:v>117.6</c:v>
                </c:pt>
                <c:pt idx="3">
                  <c:v>119.4</c:v>
                </c:pt>
                <c:pt idx="4">
                  <c:v>118.4</c:v>
                </c:pt>
              </c:numCache>
            </c:numRef>
          </c:val>
          <c:extLst xmlns:c16r2="http://schemas.microsoft.com/office/drawing/2015/06/chart">
            <c:ext xmlns:c16="http://schemas.microsoft.com/office/drawing/2014/chart" uri="{C3380CC4-5D6E-409C-BE32-E72D297353CC}">
              <c16:uniqueId val="{00000000-19F1-416F-82E3-F74159FEF88D}"/>
            </c:ext>
          </c:extLst>
        </c:ser>
        <c:dLbls>
          <c:showLegendKey val="0"/>
          <c:showVal val="0"/>
          <c:showCatName val="0"/>
          <c:showSerName val="0"/>
          <c:showPercent val="0"/>
          <c:showBubbleSize val="0"/>
        </c:dLbls>
        <c:gapWidth val="180"/>
        <c:overlap val="-90"/>
        <c:axId val="204943656"/>
        <c:axId val="20445192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extLst xmlns:c16r2="http://schemas.microsoft.com/office/drawing/2015/06/chart">
            <c:ext xmlns:c16="http://schemas.microsoft.com/office/drawing/2014/chart" uri="{C3380CC4-5D6E-409C-BE32-E72D297353CC}">
              <c16:uniqueId val="{00000001-19F1-416F-82E3-F74159FEF88D}"/>
            </c:ext>
          </c:extLst>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19F1-416F-82E3-F74159FEF88D}"/>
            </c:ext>
          </c:extLst>
        </c:ser>
        <c:dLbls>
          <c:showLegendKey val="0"/>
          <c:showVal val="0"/>
          <c:showCatName val="0"/>
          <c:showSerName val="0"/>
          <c:showPercent val="0"/>
          <c:showBubbleSize val="0"/>
        </c:dLbls>
        <c:marker val="1"/>
        <c:smooth val="0"/>
        <c:axId val="204943656"/>
        <c:axId val="204451920"/>
      </c:lineChart>
      <c:catAx>
        <c:axId val="204943656"/>
        <c:scaling>
          <c:orientation val="minMax"/>
        </c:scaling>
        <c:delete val="0"/>
        <c:axPos val="b"/>
        <c:numFmt formatCode="ge" sourceLinked="1"/>
        <c:majorTickMark val="none"/>
        <c:minorTickMark val="none"/>
        <c:tickLblPos val="none"/>
        <c:crossAx val="204451920"/>
        <c:crosses val="autoZero"/>
        <c:auto val="0"/>
        <c:lblAlgn val="ctr"/>
        <c:lblOffset val="100"/>
        <c:noMultiLvlLbl val="1"/>
      </c:catAx>
      <c:valAx>
        <c:axId val="20445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943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109.8</c:v>
                </c:pt>
                <c:pt idx="1">
                  <c:v>110.9</c:v>
                </c:pt>
                <c:pt idx="2">
                  <c:v>116.8</c:v>
                </c:pt>
                <c:pt idx="3">
                  <c:v>117.2</c:v>
                </c:pt>
                <c:pt idx="4">
                  <c:v>114.2</c:v>
                </c:pt>
              </c:numCache>
            </c:numRef>
          </c:val>
          <c:extLst xmlns:c16r2="http://schemas.microsoft.com/office/drawing/2015/06/chart">
            <c:ext xmlns:c16="http://schemas.microsoft.com/office/drawing/2014/chart" uri="{C3380CC4-5D6E-409C-BE32-E72D297353CC}">
              <c16:uniqueId val="{00000000-47AE-481C-ACAC-EA7A926911D6}"/>
            </c:ext>
          </c:extLst>
        </c:ser>
        <c:dLbls>
          <c:showLegendKey val="0"/>
          <c:showVal val="0"/>
          <c:showCatName val="0"/>
          <c:showSerName val="0"/>
          <c:showPercent val="0"/>
          <c:showBubbleSize val="0"/>
        </c:dLbls>
        <c:gapWidth val="180"/>
        <c:overlap val="-90"/>
        <c:axId val="205530560"/>
        <c:axId val="20555352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extLst xmlns:c16r2="http://schemas.microsoft.com/office/drawing/2015/06/chart">
            <c:ext xmlns:c16="http://schemas.microsoft.com/office/drawing/2014/chart" uri="{C3380CC4-5D6E-409C-BE32-E72D297353CC}">
              <c16:uniqueId val="{00000001-47AE-481C-ACAC-EA7A926911D6}"/>
            </c:ext>
          </c:extLst>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47AE-481C-ACAC-EA7A926911D6}"/>
            </c:ext>
          </c:extLst>
        </c:ser>
        <c:dLbls>
          <c:showLegendKey val="0"/>
          <c:showVal val="0"/>
          <c:showCatName val="0"/>
          <c:showSerName val="0"/>
          <c:showPercent val="0"/>
          <c:showBubbleSize val="0"/>
        </c:dLbls>
        <c:marker val="1"/>
        <c:smooth val="0"/>
        <c:axId val="205530560"/>
        <c:axId val="205553528"/>
      </c:lineChart>
      <c:catAx>
        <c:axId val="205530560"/>
        <c:scaling>
          <c:orientation val="minMax"/>
        </c:scaling>
        <c:delete val="0"/>
        <c:axPos val="b"/>
        <c:numFmt formatCode="ge" sourceLinked="1"/>
        <c:majorTickMark val="none"/>
        <c:minorTickMark val="none"/>
        <c:tickLblPos val="none"/>
        <c:crossAx val="205553528"/>
        <c:crosses val="autoZero"/>
        <c:auto val="0"/>
        <c:lblAlgn val="ctr"/>
        <c:lblOffset val="100"/>
        <c:noMultiLvlLbl val="1"/>
      </c:catAx>
      <c:valAx>
        <c:axId val="205553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530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536.5</c:v>
                </c:pt>
                <c:pt idx="1">
                  <c:v>529.9</c:v>
                </c:pt>
                <c:pt idx="2">
                  <c:v>492.4</c:v>
                </c:pt>
                <c:pt idx="3">
                  <c:v>411.7</c:v>
                </c:pt>
                <c:pt idx="4">
                  <c:v>431</c:v>
                </c:pt>
              </c:numCache>
            </c:numRef>
          </c:val>
          <c:extLst xmlns:c16r2="http://schemas.microsoft.com/office/drawing/2015/06/chart">
            <c:ext xmlns:c16="http://schemas.microsoft.com/office/drawing/2014/chart" uri="{C3380CC4-5D6E-409C-BE32-E72D297353CC}">
              <c16:uniqueId val="{00000000-1BBA-403E-88C9-43A55E5F65C5}"/>
            </c:ext>
          </c:extLst>
        </c:ser>
        <c:dLbls>
          <c:showLegendKey val="0"/>
          <c:showVal val="0"/>
          <c:showCatName val="0"/>
          <c:showSerName val="0"/>
          <c:showPercent val="0"/>
          <c:showBubbleSize val="0"/>
        </c:dLbls>
        <c:gapWidth val="180"/>
        <c:overlap val="-90"/>
        <c:axId val="205689104"/>
        <c:axId val="20411251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extLst xmlns:c16r2="http://schemas.microsoft.com/office/drawing/2015/06/chart">
            <c:ext xmlns:c16="http://schemas.microsoft.com/office/drawing/2014/chart" uri="{C3380CC4-5D6E-409C-BE32-E72D297353CC}">
              <c16:uniqueId val="{00000001-1BBA-403E-88C9-43A55E5F65C5}"/>
            </c:ext>
          </c:extLst>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1BBA-403E-88C9-43A55E5F65C5}"/>
            </c:ext>
          </c:extLst>
        </c:ser>
        <c:dLbls>
          <c:showLegendKey val="0"/>
          <c:showVal val="0"/>
          <c:showCatName val="0"/>
          <c:showSerName val="0"/>
          <c:showPercent val="0"/>
          <c:showBubbleSize val="0"/>
        </c:dLbls>
        <c:marker val="1"/>
        <c:smooth val="0"/>
        <c:axId val="205689104"/>
        <c:axId val="204112512"/>
      </c:lineChart>
      <c:catAx>
        <c:axId val="205689104"/>
        <c:scaling>
          <c:orientation val="minMax"/>
        </c:scaling>
        <c:delete val="0"/>
        <c:axPos val="b"/>
        <c:numFmt formatCode="ge" sourceLinked="1"/>
        <c:majorTickMark val="none"/>
        <c:minorTickMark val="none"/>
        <c:tickLblPos val="none"/>
        <c:crossAx val="204112512"/>
        <c:crosses val="autoZero"/>
        <c:auto val="0"/>
        <c:lblAlgn val="ctr"/>
        <c:lblOffset val="100"/>
        <c:noMultiLvlLbl val="1"/>
      </c:catAx>
      <c:valAx>
        <c:axId val="20411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8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7597</c:v>
                </c:pt>
                <c:pt idx="1">
                  <c:v>6436.3</c:v>
                </c:pt>
                <c:pt idx="2">
                  <c:v>8300.2000000000007</c:v>
                </c:pt>
                <c:pt idx="3">
                  <c:v>6296.3</c:v>
                </c:pt>
                <c:pt idx="4">
                  <c:v>6311.9</c:v>
                </c:pt>
              </c:numCache>
            </c:numRef>
          </c:val>
          <c:extLst xmlns:c16r2="http://schemas.microsoft.com/office/drawing/2015/06/chart">
            <c:ext xmlns:c16="http://schemas.microsoft.com/office/drawing/2014/chart" uri="{C3380CC4-5D6E-409C-BE32-E72D297353CC}">
              <c16:uniqueId val="{00000000-30CB-4988-89EB-7305395CE75E}"/>
            </c:ext>
          </c:extLst>
        </c:ser>
        <c:dLbls>
          <c:showLegendKey val="0"/>
          <c:showVal val="0"/>
          <c:showCatName val="0"/>
          <c:showSerName val="0"/>
          <c:showPercent val="0"/>
          <c:showBubbleSize val="0"/>
        </c:dLbls>
        <c:gapWidth val="180"/>
        <c:overlap val="-90"/>
        <c:axId val="205684528"/>
        <c:axId val="20564348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extLst xmlns:c16r2="http://schemas.microsoft.com/office/drawing/2015/06/chart">
            <c:ext xmlns:c16="http://schemas.microsoft.com/office/drawing/2014/chart" uri="{C3380CC4-5D6E-409C-BE32-E72D297353CC}">
              <c16:uniqueId val="{00000001-30CB-4988-89EB-7305395CE75E}"/>
            </c:ext>
          </c:extLst>
        </c:ser>
        <c:dLbls>
          <c:showLegendKey val="0"/>
          <c:showVal val="0"/>
          <c:showCatName val="0"/>
          <c:showSerName val="0"/>
          <c:showPercent val="0"/>
          <c:showBubbleSize val="0"/>
        </c:dLbls>
        <c:marker val="1"/>
        <c:smooth val="0"/>
        <c:axId val="205684528"/>
        <c:axId val="205643480"/>
      </c:lineChart>
      <c:catAx>
        <c:axId val="205684528"/>
        <c:scaling>
          <c:orientation val="minMax"/>
        </c:scaling>
        <c:delete val="0"/>
        <c:axPos val="b"/>
        <c:numFmt formatCode="ge" sourceLinked="1"/>
        <c:majorTickMark val="none"/>
        <c:minorTickMark val="none"/>
        <c:tickLblPos val="none"/>
        <c:crossAx val="205643480"/>
        <c:crosses val="autoZero"/>
        <c:auto val="0"/>
        <c:lblAlgn val="ctr"/>
        <c:lblOffset val="100"/>
        <c:noMultiLvlLbl val="1"/>
      </c:catAx>
      <c:valAx>
        <c:axId val="205643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8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2080427</c:v>
                </c:pt>
                <c:pt idx="1">
                  <c:v>1910325</c:v>
                </c:pt>
                <c:pt idx="2">
                  <c:v>1949485</c:v>
                </c:pt>
                <c:pt idx="3">
                  <c:v>2587649</c:v>
                </c:pt>
                <c:pt idx="4">
                  <c:v>2124119</c:v>
                </c:pt>
              </c:numCache>
            </c:numRef>
          </c:val>
          <c:extLst xmlns:c16r2="http://schemas.microsoft.com/office/drawing/2015/06/chart">
            <c:ext xmlns:c16="http://schemas.microsoft.com/office/drawing/2014/chart" uri="{C3380CC4-5D6E-409C-BE32-E72D297353CC}">
              <c16:uniqueId val="{00000000-6035-4ABA-96B1-A403EC804D75}"/>
            </c:ext>
          </c:extLst>
        </c:ser>
        <c:dLbls>
          <c:showLegendKey val="0"/>
          <c:showVal val="0"/>
          <c:showCatName val="0"/>
          <c:showSerName val="0"/>
          <c:showPercent val="0"/>
          <c:showBubbleSize val="0"/>
        </c:dLbls>
        <c:gapWidth val="180"/>
        <c:overlap val="-90"/>
        <c:axId val="203524432"/>
        <c:axId val="20352482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extLst xmlns:c16r2="http://schemas.microsoft.com/office/drawing/2015/06/chart">
            <c:ext xmlns:c16="http://schemas.microsoft.com/office/drawing/2014/chart" uri="{C3380CC4-5D6E-409C-BE32-E72D297353CC}">
              <c16:uniqueId val="{00000001-6035-4ABA-96B1-A403EC804D75}"/>
            </c:ext>
          </c:extLst>
        </c:ser>
        <c:dLbls>
          <c:showLegendKey val="0"/>
          <c:showVal val="0"/>
          <c:showCatName val="0"/>
          <c:showSerName val="0"/>
          <c:showPercent val="0"/>
          <c:showBubbleSize val="0"/>
        </c:dLbls>
        <c:marker val="1"/>
        <c:smooth val="0"/>
        <c:axId val="203524432"/>
        <c:axId val="203524824"/>
      </c:lineChart>
      <c:catAx>
        <c:axId val="203524432"/>
        <c:scaling>
          <c:orientation val="minMax"/>
        </c:scaling>
        <c:delete val="0"/>
        <c:axPos val="b"/>
        <c:numFmt formatCode="ge" sourceLinked="1"/>
        <c:majorTickMark val="none"/>
        <c:minorTickMark val="none"/>
        <c:tickLblPos val="none"/>
        <c:crossAx val="203524824"/>
        <c:crosses val="autoZero"/>
        <c:auto val="0"/>
        <c:lblAlgn val="ctr"/>
        <c:lblOffset val="100"/>
        <c:noMultiLvlLbl val="1"/>
      </c:catAx>
      <c:valAx>
        <c:axId val="2035248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52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40.299999999999997</c:v>
                </c:pt>
                <c:pt idx="1">
                  <c:v>44.5</c:v>
                </c:pt>
                <c:pt idx="2">
                  <c:v>31.3</c:v>
                </c:pt>
                <c:pt idx="3">
                  <c:v>42.3</c:v>
                </c:pt>
                <c:pt idx="4">
                  <c:v>43.3</c:v>
                </c:pt>
              </c:numCache>
            </c:numRef>
          </c:val>
          <c:extLst xmlns:c16r2="http://schemas.microsoft.com/office/drawing/2015/06/chart">
            <c:ext xmlns:c16="http://schemas.microsoft.com/office/drawing/2014/chart" uri="{C3380CC4-5D6E-409C-BE32-E72D297353CC}">
              <c16:uniqueId val="{00000000-6CCD-45A5-B6BA-7C3465FCE01C}"/>
            </c:ext>
          </c:extLst>
        </c:ser>
        <c:dLbls>
          <c:showLegendKey val="0"/>
          <c:showVal val="0"/>
          <c:showCatName val="0"/>
          <c:showSerName val="0"/>
          <c:showPercent val="0"/>
          <c:showBubbleSize val="0"/>
        </c:dLbls>
        <c:gapWidth val="180"/>
        <c:overlap val="-90"/>
        <c:axId val="259806848"/>
        <c:axId val="25980724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extLst xmlns:c16r2="http://schemas.microsoft.com/office/drawing/2015/06/chart">
            <c:ext xmlns:c16="http://schemas.microsoft.com/office/drawing/2014/chart" uri="{C3380CC4-5D6E-409C-BE32-E72D297353CC}">
              <c16:uniqueId val="{00000001-6CCD-45A5-B6BA-7C3465FCE01C}"/>
            </c:ext>
          </c:extLst>
        </c:ser>
        <c:dLbls>
          <c:showLegendKey val="0"/>
          <c:showVal val="0"/>
          <c:showCatName val="0"/>
          <c:showSerName val="0"/>
          <c:showPercent val="0"/>
          <c:showBubbleSize val="0"/>
        </c:dLbls>
        <c:marker val="1"/>
        <c:smooth val="0"/>
        <c:axId val="259806848"/>
        <c:axId val="259807240"/>
      </c:lineChart>
      <c:catAx>
        <c:axId val="259806848"/>
        <c:scaling>
          <c:orientation val="minMax"/>
        </c:scaling>
        <c:delete val="0"/>
        <c:axPos val="b"/>
        <c:numFmt formatCode="ge" sourceLinked="1"/>
        <c:majorTickMark val="none"/>
        <c:minorTickMark val="none"/>
        <c:tickLblPos val="none"/>
        <c:crossAx val="259807240"/>
        <c:crosses val="autoZero"/>
        <c:auto val="0"/>
        <c:lblAlgn val="ctr"/>
        <c:lblOffset val="100"/>
        <c:noMultiLvlLbl val="1"/>
      </c:catAx>
      <c:valAx>
        <c:axId val="259807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980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26.9</c:v>
                </c:pt>
                <c:pt idx="1">
                  <c:v>21.5</c:v>
                </c:pt>
                <c:pt idx="2">
                  <c:v>15.6</c:v>
                </c:pt>
                <c:pt idx="3">
                  <c:v>14.1</c:v>
                </c:pt>
                <c:pt idx="4">
                  <c:v>16.5</c:v>
                </c:pt>
              </c:numCache>
            </c:numRef>
          </c:val>
          <c:extLst xmlns:c16r2="http://schemas.microsoft.com/office/drawing/2015/06/chart">
            <c:ext xmlns:c16="http://schemas.microsoft.com/office/drawing/2014/chart" uri="{C3380CC4-5D6E-409C-BE32-E72D297353CC}">
              <c16:uniqueId val="{00000000-FECE-4217-9F5B-FCB7858637B0}"/>
            </c:ext>
          </c:extLst>
        </c:ser>
        <c:dLbls>
          <c:showLegendKey val="0"/>
          <c:showVal val="0"/>
          <c:showCatName val="0"/>
          <c:showSerName val="0"/>
          <c:showPercent val="0"/>
          <c:showBubbleSize val="0"/>
        </c:dLbls>
        <c:gapWidth val="180"/>
        <c:overlap val="-90"/>
        <c:axId val="259808024"/>
        <c:axId val="25980841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extLst xmlns:c16r2="http://schemas.microsoft.com/office/drawing/2015/06/chart">
            <c:ext xmlns:c16="http://schemas.microsoft.com/office/drawing/2014/chart" uri="{C3380CC4-5D6E-409C-BE32-E72D297353CC}">
              <c16:uniqueId val="{00000001-FECE-4217-9F5B-FCB7858637B0}"/>
            </c:ext>
          </c:extLst>
        </c:ser>
        <c:dLbls>
          <c:showLegendKey val="0"/>
          <c:showVal val="0"/>
          <c:showCatName val="0"/>
          <c:showSerName val="0"/>
          <c:showPercent val="0"/>
          <c:showBubbleSize val="0"/>
        </c:dLbls>
        <c:marker val="1"/>
        <c:smooth val="0"/>
        <c:axId val="259808024"/>
        <c:axId val="259808416"/>
      </c:lineChart>
      <c:catAx>
        <c:axId val="259808024"/>
        <c:scaling>
          <c:orientation val="minMax"/>
        </c:scaling>
        <c:delete val="0"/>
        <c:axPos val="b"/>
        <c:numFmt formatCode="ge" sourceLinked="1"/>
        <c:majorTickMark val="none"/>
        <c:minorTickMark val="none"/>
        <c:tickLblPos val="none"/>
        <c:crossAx val="259808416"/>
        <c:crosses val="autoZero"/>
        <c:auto val="0"/>
        <c:lblAlgn val="ctr"/>
        <c:lblOffset val="100"/>
        <c:noMultiLvlLbl val="1"/>
      </c:catAx>
      <c:valAx>
        <c:axId val="25980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9808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131.1</c:v>
                </c:pt>
                <c:pt idx="1">
                  <c:v>121.8</c:v>
                </c:pt>
                <c:pt idx="2">
                  <c:v>111.1</c:v>
                </c:pt>
                <c:pt idx="3">
                  <c:v>90</c:v>
                </c:pt>
                <c:pt idx="4">
                  <c:v>75.7</c:v>
                </c:pt>
              </c:numCache>
            </c:numRef>
          </c:val>
          <c:extLst xmlns:c16r2="http://schemas.microsoft.com/office/drawing/2015/06/chart">
            <c:ext xmlns:c16="http://schemas.microsoft.com/office/drawing/2014/chart" uri="{C3380CC4-5D6E-409C-BE32-E72D297353CC}">
              <c16:uniqueId val="{00000000-0EF6-43D3-8D70-EC42FA7F22EC}"/>
            </c:ext>
          </c:extLst>
        </c:ser>
        <c:dLbls>
          <c:showLegendKey val="0"/>
          <c:showVal val="0"/>
          <c:showCatName val="0"/>
          <c:showSerName val="0"/>
          <c:showPercent val="0"/>
          <c:showBubbleSize val="0"/>
        </c:dLbls>
        <c:gapWidth val="180"/>
        <c:overlap val="-90"/>
        <c:axId val="259991664"/>
        <c:axId val="25999205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extLst xmlns:c16r2="http://schemas.microsoft.com/office/drawing/2015/06/chart">
            <c:ext xmlns:c16="http://schemas.microsoft.com/office/drawing/2014/chart" uri="{C3380CC4-5D6E-409C-BE32-E72D297353CC}">
              <c16:uniqueId val="{00000001-0EF6-43D3-8D70-EC42FA7F22EC}"/>
            </c:ext>
          </c:extLst>
        </c:ser>
        <c:dLbls>
          <c:showLegendKey val="0"/>
          <c:showVal val="0"/>
          <c:showCatName val="0"/>
          <c:showSerName val="0"/>
          <c:showPercent val="0"/>
          <c:showBubbleSize val="0"/>
        </c:dLbls>
        <c:marker val="1"/>
        <c:smooth val="0"/>
        <c:axId val="259991664"/>
        <c:axId val="259992056"/>
      </c:lineChart>
      <c:catAx>
        <c:axId val="259991664"/>
        <c:scaling>
          <c:orientation val="minMax"/>
        </c:scaling>
        <c:delete val="0"/>
        <c:axPos val="b"/>
        <c:numFmt formatCode="ge" sourceLinked="1"/>
        <c:majorTickMark val="none"/>
        <c:minorTickMark val="none"/>
        <c:tickLblPos val="none"/>
        <c:crossAx val="259992056"/>
        <c:crosses val="autoZero"/>
        <c:auto val="0"/>
        <c:lblAlgn val="ctr"/>
        <c:lblOffset val="100"/>
        <c:noMultiLvlLbl val="1"/>
      </c:catAx>
      <c:valAx>
        <c:axId val="259992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999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62.5</c:v>
                </c:pt>
                <c:pt idx="1">
                  <c:v>64.2</c:v>
                </c:pt>
                <c:pt idx="2">
                  <c:v>65.599999999999994</c:v>
                </c:pt>
                <c:pt idx="3">
                  <c:v>66.599999999999994</c:v>
                </c:pt>
                <c:pt idx="4">
                  <c:v>66.7</c:v>
                </c:pt>
              </c:numCache>
            </c:numRef>
          </c:val>
          <c:extLst xmlns:c16r2="http://schemas.microsoft.com/office/drawing/2015/06/chart">
            <c:ext xmlns:c16="http://schemas.microsoft.com/office/drawing/2014/chart" uri="{C3380CC4-5D6E-409C-BE32-E72D297353CC}">
              <c16:uniqueId val="{00000000-B555-475C-BB58-21B0A0C0A51E}"/>
            </c:ext>
          </c:extLst>
        </c:ser>
        <c:dLbls>
          <c:showLegendKey val="0"/>
          <c:showVal val="0"/>
          <c:showCatName val="0"/>
          <c:showSerName val="0"/>
          <c:showPercent val="0"/>
          <c:showBubbleSize val="0"/>
        </c:dLbls>
        <c:gapWidth val="180"/>
        <c:overlap val="-90"/>
        <c:axId val="259806064"/>
        <c:axId val="25980567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extLst xmlns:c16r2="http://schemas.microsoft.com/office/drawing/2015/06/chart">
            <c:ext xmlns:c16="http://schemas.microsoft.com/office/drawing/2014/chart" uri="{C3380CC4-5D6E-409C-BE32-E72D297353CC}">
              <c16:uniqueId val="{00000001-B555-475C-BB58-21B0A0C0A51E}"/>
            </c:ext>
          </c:extLst>
        </c:ser>
        <c:dLbls>
          <c:showLegendKey val="0"/>
          <c:showVal val="0"/>
          <c:showCatName val="0"/>
          <c:showSerName val="0"/>
          <c:showPercent val="0"/>
          <c:showBubbleSize val="0"/>
        </c:dLbls>
        <c:marker val="1"/>
        <c:smooth val="0"/>
        <c:axId val="259806064"/>
        <c:axId val="259805672"/>
      </c:lineChart>
      <c:catAx>
        <c:axId val="259806064"/>
        <c:scaling>
          <c:orientation val="minMax"/>
        </c:scaling>
        <c:delete val="0"/>
        <c:axPos val="b"/>
        <c:numFmt formatCode="ge" sourceLinked="1"/>
        <c:majorTickMark val="none"/>
        <c:minorTickMark val="none"/>
        <c:tickLblPos val="none"/>
        <c:crossAx val="259805672"/>
        <c:crosses val="autoZero"/>
        <c:auto val="0"/>
        <c:lblAlgn val="ctr"/>
        <c:lblOffset val="100"/>
        <c:noMultiLvlLbl val="1"/>
      </c:catAx>
      <c:valAx>
        <c:axId val="259805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598060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0.1</c:v>
                </c:pt>
                <c:pt idx="3">
                  <c:v>0.1</c:v>
                </c:pt>
                <c:pt idx="4">
                  <c:v>0.1</c:v>
                </c:pt>
              </c:numCache>
            </c:numRef>
          </c:val>
          <c:extLst xmlns:c16r2="http://schemas.microsoft.com/office/drawing/2015/06/chart">
            <c:ext xmlns:c16="http://schemas.microsoft.com/office/drawing/2014/chart" uri="{C3380CC4-5D6E-409C-BE32-E72D297353CC}">
              <c16:uniqueId val="{00000000-457F-4FEA-8FAC-41D3338758C3}"/>
            </c:ext>
          </c:extLst>
        </c:ser>
        <c:dLbls>
          <c:showLegendKey val="0"/>
          <c:showVal val="0"/>
          <c:showCatName val="0"/>
          <c:showSerName val="0"/>
          <c:showPercent val="0"/>
          <c:showBubbleSize val="0"/>
        </c:dLbls>
        <c:gapWidth val="180"/>
        <c:overlap val="-90"/>
        <c:axId val="259806456"/>
        <c:axId val="25999284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extLst xmlns:c16r2="http://schemas.microsoft.com/office/drawing/2015/06/chart">
            <c:ext xmlns:c16="http://schemas.microsoft.com/office/drawing/2014/chart" uri="{C3380CC4-5D6E-409C-BE32-E72D297353CC}">
              <c16:uniqueId val="{00000001-457F-4FEA-8FAC-41D3338758C3}"/>
            </c:ext>
          </c:extLst>
        </c:ser>
        <c:dLbls>
          <c:showLegendKey val="0"/>
          <c:showVal val="0"/>
          <c:showCatName val="0"/>
          <c:showSerName val="0"/>
          <c:showPercent val="0"/>
          <c:showBubbleSize val="0"/>
        </c:dLbls>
        <c:marker val="1"/>
        <c:smooth val="0"/>
        <c:axId val="259806456"/>
        <c:axId val="259992840"/>
      </c:lineChart>
      <c:catAx>
        <c:axId val="259806456"/>
        <c:scaling>
          <c:orientation val="minMax"/>
        </c:scaling>
        <c:delete val="0"/>
        <c:axPos val="b"/>
        <c:numFmt formatCode="ge" sourceLinked="1"/>
        <c:majorTickMark val="none"/>
        <c:minorTickMark val="none"/>
        <c:tickLblPos val="none"/>
        <c:crossAx val="259992840"/>
        <c:crosses val="autoZero"/>
        <c:auto val="0"/>
        <c:lblAlgn val="ctr"/>
        <c:lblOffset val="100"/>
        <c:noMultiLvlLbl val="1"/>
      </c:catAx>
      <c:valAx>
        <c:axId val="259992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9806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40.299999999999997</c:v>
                </c:pt>
                <c:pt idx="1">
                  <c:v>44.5</c:v>
                </c:pt>
                <c:pt idx="2">
                  <c:v>31.3</c:v>
                </c:pt>
                <c:pt idx="3">
                  <c:v>42.3</c:v>
                </c:pt>
                <c:pt idx="4">
                  <c:v>43.3</c:v>
                </c:pt>
              </c:numCache>
            </c:numRef>
          </c:val>
          <c:extLst xmlns:c16r2="http://schemas.microsoft.com/office/drawing/2015/06/chart">
            <c:ext xmlns:c16="http://schemas.microsoft.com/office/drawing/2014/chart" uri="{C3380CC4-5D6E-409C-BE32-E72D297353CC}">
              <c16:uniqueId val="{00000000-6A71-44A2-8C3C-161C96B4D3EC}"/>
            </c:ext>
          </c:extLst>
        </c:ser>
        <c:dLbls>
          <c:showLegendKey val="0"/>
          <c:showVal val="0"/>
          <c:showCatName val="0"/>
          <c:showSerName val="0"/>
          <c:showPercent val="0"/>
          <c:showBubbleSize val="0"/>
        </c:dLbls>
        <c:gapWidth val="180"/>
        <c:overlap val="-90"/>
        <c:axId val="259993624"/>
        <c:axId val="25999401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extLst xmlns:c16r2="http://schemas.microsoft.com/office/drawing/2015/06/chart">
            <c:ext xmlns:c16="http://schemas.microsoft.com/office/drawing/2014/chart" uri="{C3380CC4-5D6E-409C-BE32-E72D297353CC}">
              <c16:uniqueId val="{00000001-6A71-44A2-8C3C-161C96B4D3EC}"/>
            </c:ext>
          </c:extLst>
        </c:ser>
        <c:dLbls>
          <c:showLegendKey val="0"/>
          <c:showVal val="0"/>
          <c:showCatName val="0"/>
          <c:showSerName val="0"/>
          <c:showPercent val="0"/>
          <c:showBubbleSize val="0"/>
        </c:dLbls>
        <c:marker val="1"/>
        <c:smooth val="0"/>
        <c:axId val="259993624"/>
        <c:axId val="259994016"/>
      </c:lineChart>
      <c:catAx>
        <c:axId val="259993624"/>
        <c:scaling>
          <c:orientation val="minMax"/>
        </c:scaling>
        <c:delete val="0"/>
        <c:axPos val="b"/>
        <c:numFmt formatCode="ge" sourceLinked="1"/>
        <c:majorTickMark val="none"/>
        <c:minorTickMark val="none"/>
        <c:tickLblPos val="none"/>
        <c:crossAx val="259994016"/>
        <c:crosses val="autoZero"/>
        <c:auto val="0"/>
        <c:lblAlgn val="ctr"/>
        <c:lblOffset val="100"/>
        <c:noMultiLvlLbl val="1"/>
      </c:catAx>
      <c:valAx>
        <c:axId val="259994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9993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26.9</c:v>
                </c:pt>
                <c:pt idx="1">
                  <c:v>21.5</c:v>
                </c:pt>
                <c:pt idx="2">
                  <c:v>15.6</c:v>
                </c:pt>
                <c:pt idx="3">
                  <c:v>14.1</c:v>
                </c:pt>
                <c:pt idx="4">
                  <c:v>16.5</c:v>
                </c:pt>
              </c:numCache>
            </c:numRef>
          </c:val>
          <c:extLst xmlns:c16r2="http://schemas.microsoft.com/office/drawing/2015/06/chart">
            <c:ext xmlns:c16="http://schemas.microsoft.com/office/drawing/2014/chart" uri="{C3380CC4-5D6E-409C-BE32-E72D297353CC}">
              <c16:uniqueId val="{00000000-281D-47BE-9FD1-975C57A6B7C5}"/>
            </c:ext>
          </c:extLst>
        </c:ser>
        <c:dLbls>
          <c:showLegendKey val="0"/>
          <c:showVal val="0"/>
          <c:showCatName val="0"/>
          <c:showSerName val="0"/>
          <c:showPercent val="0"/>
          <c:showBubbleSize val="0"/>
        </c:dLbls>
        <c:gapWidth val="180"/>
        <c:overlap val="-90"/>
        <c:axId val="259994800"/>
        <c:axId val="25999519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extLst xmlns:c16r2="http://schemas.microsoft.com/office/drawing/2015/06/chart">
            <c:ext xmlns:c16="http://schemas.microsoft.com/office/drawing/2014/chart" uri="{C3380CC4-5D6E-409C-BE32-E72D297353CC}">
              <c16:uniqueId val="{00000001-281D-47BE-9FD1-975C57A6B7C5}"/>
            </c:ext>
          </c:extLst>
        </c:ser>
        <c:dLbls>
          <c:showLegendKey val="0"/>
          <c:showVal val="0"/>
          <c:showCatName val="0"/>
          <c:showSerName val="0"/>
          <c:showPercent val="0"/>
          <c:showBubbleSize val="0"/>
        </c:dLbls>
        <c:marker val="1"/>
        <c:smooth val="0"/>
        <c:axId val="259994800"/>
        <c:axId val="259995192"/>
      </c:lineChart>
      <c:catAx>
        <c:axId val="259994800"/>
        <c:scaling>
          <c:orientation val="minMax"/>
        </c:scaling>
        <c:delete val="0"/>
        <c:axPos val="b"/>
        <c:numFmt formatCode="ge" sourceLinked="1"/>
        <c:majorTickMark val="none"/>
        <c:minorTickMark val="none"/>
        <c:tickLblPos val="none"/>
        <c:crossAx val="259995192"/>
        <c:crosses val="autoZero"/>
        <c:auto val="0"/>
        <c:lblAlgn val="ctr"/>
        <c:lblOffset val="100"/>
        <c:noMultiLvlLbl val="1"/>
      </c:catAx>
      <c:valAx>
        <c:axId val="25999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999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131.1</c:v>
                </c:pt>
                <c:pt idx="1">
                  <c:v>121.8</c:v>
                </c:pt>
                <c:pt idx="2">
                  <c:v>111.1</c:v>
                </c:pt>
                <c:pt idx="3">
                  <c:v>90</c:v>
                </c:pt>
                <c:pt idx="4">
                  <c:v>75.7</c:v>
                </c:pt>
              </c:numCache>
            </c:numRef>
          </c:val>
          <c:extLst xmlns:c16r2="http://schemas.microsoft.com/office/drawing/2015/06/chart">
            <c:ext xmlns:c16="http://schemas.microsoft.com/office/drawing/2014/chart" uri="{C3380CC4-5D6E-409C-BE32-E72D297353CC}">
              <c16:uniqueId val="{00000000-9369-4368-B473-8E9D2E00CE8D}"/>
            </c:ext>
          </c:extLst>
        </c:ser>
        <c:dLbls>
          <c:showLegendKey val="0"/>
          <c:showVal val="0"/>
          <c:showCatName val="0"/>
          <c:showSerName val="0"/>
          <c:showPercent val="0"/>
          <c:showBubbleSize val="0"/>
        </c:dLbls>
        <c:gapWidth val="180"/>
        <c:overlap val="-90"/>
        <c:axId val="260283376"/>
        <c:axId val="26028376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extLst xmlns:c16r2="http://schemas.microsoft.com/office/drawing/2015/06/chart">
            <c:ext xmlns:c16="http://schemas.microsoft.com/office/drawing/2014/chart" uri="{C3380CC4-5D6E-409C-BE32-E72D297353CC}">
              <c16:uniqueId val="{00000001-9369-4368-B473-8E9D2E00CE8D}"/>
            </c:ext>
          </c:extLst>
        </c:ser>
        <c:dLbls>
          <c:showLegendKey val="0"/>
          <c:showVal val="0"/>
          <c:showCatName val="0"/>
          <c:showSerName val="0"/>
          <c:showPercent val="0"/>
          <c:showBubbleSize val="0"/>
        </c:dLbls>
        <c:marker val="1"/>
        <c:smooth val="0"/>
        <c:axId val="260283376"/>
        <c:axId val="260283768"/>
      </c:lineChart>
      <c:catAx>
        <c:axId val="260283376"/>
        <c:scaling>
          <c:orientation val="minMax"/>
        </c:scaling>
        <c:delete val="0"/>
        <c:axPos val="b"/>
        <c:numFmt formatCode="ge" sourceLinked="1"/>
        <c:majorTickMark val="none"/>
        <c:minorTickMark val="none"/>
        <c:tickLblPos val="none"/>
        <c:crossAx val="260283768"/>
        <c:crosses val="autoZero"/>
        <c:auto val="0"/>
        <c:lblAlgn val="ctr"/>
        <c:lblOffset val="100"/>
        <c:noMultiLvlLbl val="1"/>
      </c:catAx>
      <c:valAx>
        <c:axId val="26028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602833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62.5</c:v>
                </c:pt>
                <c:pt idx="1">
                  <c:v>64.2</c:v>
                </c:pt>
                <c:pt idx="2">
                  <c:v>65.599999999999994</c:v>
                </c:pt>
                <c:pt idx="3">
                  <c:v>66.599999999999994</c:v>
                </c:pt>
                <c:pt idx="4">
                  <c:v>66.7</c:v>
                </c:pt>
              </c:numCache>
            </c:numRef>
          </c:val>
          <c:extLst xmlns:c16r2="http://schemas.microsoft.com/office/drawing/2015/06/chart">
            <c:ext xmlns:c16="http://schemas.microsoft.com/office/drawing/2014/chart" uri="{C3380CC4-5D6E-409C-BE32-E72D297353CC}">
              <c16:uniqueId val="{00000000-9801-49C2-A805-A9C574BEE0A7}"/>
            </c:ext>
          </c:extLst>
        </c:ser>
        <c:dLbls>
          <c:showLegendKey val="0"/>
          <c:showVal val="0"/>
          <c:showCatName val="0"/>
          <c:showSerName val="0"/>
          <c:showPercent val="0"/>
          <c:showBubbleSize val="0"/>
        </c:dLbls>
        <c:gapWidth val="180"/>
        <c:overlap val="-90"/>
        <c:axId val="260284552"/>
        <c:axId val="26028494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extLst xmlns:c16r2="http://schemas.microsoft.com/office/drawing/2015/06/chart">
            <c:ext xmlns:c16="http://schemas.microsoft.com/office/drawing/2014/chart" uri="{C3380CC4-5D6E-409C-BE32-E72D297353CC}">
              <c16:uniqueId val="{00000001-9801-49C2-A805-A9C574BEE0A7}"/>
            </c:ext>
          </c:extLst>
        </c:ser>
        <c:dLbls>
          <c:showLegendKey val="0"/>
          <c:showVal val="0"/>
          <c:showCatName val="0"/>
          <c:showSerName val="0"/>
          <c:showPercent val="0"/>
          <c:showBubbleSize val="0"/>
        </c:dLbls>
        <c:marker val="1"/>
        <c:smooth val="0"/>
        <c:axId val="260284552"/>
        <c:axId val="260284944"/>
      </c:lineChart>
      <c:catAx>
        <c:axId val="260284552"/>
        <c:scaling>
          <c:orientation val="minMax"/>
        </c:scaling>
        <c:delete val="0"/>
        <c:axPos val="b"/>
        <c:numFmt formatCode="ge" sourceLinked="1"/>
        <c:majorTickMark val="none"/>
        <c:minorTickMark val="none"/>
        <c:tickLblPos val="none"/>
        <c:crossAx val="260284944"/>
        <c:crosses val="autoZero"/>
        <c:auto val="0"/>
        <c:lblAlgn val="ctr"/>
        <c:lblOffset val="100"/>
        <c:noMultiLvlLbl val="1"/>
      </c:catAx>
      <c:valAx>
        <c:axId val="26028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284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0.1</c:v>
                </c:pt>
                <c:pt idx="3">
                  <c:v>0.1</c:v>
                </c:pt>
                <c:pt idx="4">
                  <c:v>0.1</c:v>
                </c:pt>
              </c:numCache>
            </c:numRef>
          </c:val>
          <c:extLst xmlns:c16r2="http://schemas.microsoft.com/office/drawing/2015/06/chart">
            <c:ext xmlns:c16="http://schemas.microsoft.com/office/drawing/2014/chart" uri="{C3380CC4-5D6E-409C-BE32-E72D297353CC}">
              <c16:uniqueId val="{00000000-216D-4935-B5FF-7E7CC7F00A17}"/>
            </c:ext>
          </c:extLst>
        </c:ser>
        <c:dLbls>
          <c:showLegendKey val="0"/>
          <c:showVal val="0"/>
          <c:showCatName val="0"/>
          <c:showSerName val="0"/>
          <c:showPercent val="0"/>
          <c:showBubbleSize val="0"/>
        </c:dLbls>
        <c:gapWidth val="180"/>
        <c:overlap val="-90"/>
        <c:axId val="260285728"/>
        <c:axId val="26028612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extLst xmlns:c16r2="http://schemas.microsoft.com/office/drawing/2015/06/chart">
            <c:ext xmlns:c16="http://schemas.microsoft.com/office/drawing/2014/chart" uri="{C3380CC4-5D6E-409C-BE32-E72D297353CC}">
              <c16:uniqueId val="{00000001-216D-4935-B5FF-7E7CC7F00A17}"/>
            </c:ext>
          </c:extLst>
        </c:ser>
        <c:dLbls>
          <c:showLegendKey val="0"/>
          <c:showVal val="0"/>
          <c:showCatName val="0"/>
          <c:showSerName val="0"/>
          <c:showPercent val="0"/>
          <c:showBubbleSize val="0"/>
        </c:dLbls>
        <c:marker val="1"/>
        <c:smooth val="0"/>
        <c:axId val="260285728"/>
        <c:axId val="260286120"/>
      </c:lineChart>
      <c:catAx>
        <c:axId val="260285728"/>
        <c:scaling>
          <c:orientation val="minMax"/>
        </c:scaling>
        <c:delete val="0"/>
        <c:axPos val="b"/>
        <c:numFmt formatCode="ge" sourceLinked="1"/>
        <c:majorTickMark val="none"/>
        <c:minorTickMark val="none"/>
        <c:tickLblPos val="none"/>
        <c:crossAx val="260286120"/>
        <c:crosses val="autoZero"/>
        <c:auto val="0"/>
        <c:lblAlgn val="ctr"/>
        <c:lblOffset val="100"/>
        <c:noMultiLvlLbl val="1"/>
      </c:catAx>
      <c:valAx>
        <c:axId val="260286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28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39-4B24-88E7-242E93A5CA6D}"/>
            </c:ext>
          </c:extLst>
        </c:ser>
        <c:dLbls>
          <c:showLegendKey val="0"/>
          <c:showVal val="0"/>
          <c:showCatName val="0"/>
          <c:showSerName val="0"/>
          <c:showPercent val="0"/>
          <c:showBubbleSize val="0"/>
        </c:dLbls>
        <c:gapWidth val="180"/>
        <c:overlap val="-90"/>
        <c:axId val="260286904"/>
        <c:axId val="26050563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39-4B24-88E7-242E93A5CA6D}"/>
            </c:ext>
          </c:extLst>
        </c:ser>
        <c:dLbls>
          <c:showLegendKey val="0"/>
          <c:showVal val="0"/>
          <c:showCatName val="0"/>
          <c:showSerName val="0"/>
          <c:showPercent val="0"/>
          <c:showBubbleSize val="0"/>
        </c:dLbls>
        <c:marker val="1"/>
        <c:smooth val="0"/>
        <c:axId val="260286904"/>
        <c:axId val="260505632"/>
      </c:lineChart>
      <c:catAx>
        <c:axId val="260286904"/>
        <c:scaling>
          <c:orientation val="minMax"/>
        </c:scaling>
        <c:delete val="0"/>
        <c:axPos val="b"/>
        <c:numFmt formatCode="ge" sourceLinked="1"/>
        <c:majorTickMark val="none"/>
        <c:minorTickMark val="none"/>
        <c:tickLblPos val="none"/>
        <c:crossAx val="260505632"/>
        <c:crosses val="autoZero"/>
        <c:auto val="0"/>
        <c:lblAlgn val="ctr"/>
        <c:lblOffset val="100"/>
        <c:noMultiLvlLbl val="1"/>
      </c:catAx>
      <c:valAx>
        <c:axId val="26050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286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37-4FB3-A9C1-FB10EDD4D065}"/>
            </c:ext>
          </c:extLst>
        </c:ser>
        <c:dLbls>
          <c:showLegendKey val="0"/>
          <c:showVal val="0"/>
          <c:showCatName val="0"/>
          <c:showSerName val="0"/>
          <c:showPercent val="0"/>
          <c:showBubbleSize val="0"/>
        </c:dLbls>
        <c:gapWidth val="180"/>
        <c:overlap val="-90"/>
        <c:axId val="260506416"/>
        <c:axId val="26050680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37-4FB3-A9C1-FB10EDD4D065}"/>
            </c:ext>
          </c:extLst>
        </c:ser>
        <c:dLbls>
          <c:showLegendKey val="0"/>
          <c:showVal val="0"/>
          <c:showCatName val="0"/>
          <c:showSerName val="0"/>
          <c:showPercent val="0"/>
          <c:showBubbleSize val="0"/>
        </c:dLbls>
        <c:marker val="1"/>
        <c:smooth val="0"/>
        <c:axId val="260506416"/>
        <c:axId val="260506808"/>
      </c:lineChart>
      <c:catAx>
        <c:axId val="260506416"/>
        <c:scaling>
          <c:orientation val="minMax"/>
        </c:scaling>
        <c:delete val="0"/>
        <c:axPos val="b"/>
        <c:numFmt formatCode="ge" sourceLinked="1"/>
        <c:majorTickMark val="none"/>
        <c:minorTickMark val="none"/>
        <c:tickLblPos val="none"/>
        <c:crossAx val="260506808"/>
        <c:crosses val="autoZero"/>
        <c:auto val="0"/>
        <c:lblAlgn val="ctr"/>
        <c:lblOffset val="100"/>
        <c:noMultiLvlLbl val="1"/>
      </c:catAx>
      <c:valAx>
        <c:axId val="26050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50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FC-4AD7-8EB3-50408784B655}"/>
            </c:ext>
          </c:extLst>
        </c:ser>
        <c:dLbls>
          <c:showLegendKey val="0"/>
          <c:showVal val="0"/>
          <c:showCatName val="0"/>
          <c:showSerName val="0"/>
          <c:showPercent val="0"/>
          <c:showBubbleSize val="0"/>
        </c:dLbls>
        <c:gapWidth val="180"/>
        <c:overlap val="-90"/>
        <c:axId val="260507592"/>
        <c:axId val="26050798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FC-4AD7-8EB3-50408784B655}"/>
            </c:ext>
          </c:extLst>
        </c:ser>
        <c:dLbls>
          <c:showLegendKey val="0"/>
          <c:showVal val="0"/>
          <c:showCatName val="0"/>
          <c:showSerName val="0"/>
          <c:showPercent val="0"/>
          <c:showBubbleSize val="0"/>
        </c:dLbls>
        <c:marker val="1"/>
        <c:smooth val="0"/>
        <c:axId val="260507592"/>
        <c:axId val="260507984"/>
      </c:lineChart>
      <c:catAx>
        <c:axId val="260507592"/>
        <c:scaling>
          <c:orientation val="minMax"/>
        </c:scaling>
        <c:delete val="0"/>
        <c:axPos val="b"/>
        <c:numFmt formatCode="ge" sourceLinked="1"/>
        <c:majorTickMark val="none"/>
        <c:minorTickMark val="none"/>
        <c:tickLblPos val="none"/>
        <c:crossAx val="260507984"/>
        <c:crosses val="autoZero"/>
        <c:auto val="0"/>
        <c:lblAlgn val="ctr"/>
        <c:lblOffset val="100"/>
        <c:noMultiLvlLbl val="1"/>
      </c:catAx>
      <c:valAx>
        <c:axId val="26050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507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50-4A41-BE34-611CABFC42F4}"/>
            </c:ext>
          </c:extLst>
        </c:ser>
        <c:dLbls>
          <c:showLegendKey val="0"/>
          <c:showVal val="0"/>
          <c:showCatName val="0"/>
          <c:showSerName val="0"/>
          <c:showPercent val="0"/>
          <c:showBubbleSize val="0"/>
        </c:dLbls>
        <c:gapWidth val="180"/>
        <c:overlap val="-90"/>
        <c:axId val="260509160"/>
        <c:axId val="2609561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50-4A41-BE34-611CABFC42F4}"/>
            </c:ext>
          </c:extLst>
        </c:ser>
        <c:dLbls>
          <c:showLegendKey val="0"/>
          <c:showVal val="0"/>
          <c:showCatName val="0"/>
          <c:showSerName val="0"/>
          <c:showPercent val="0"/>
          <c:showBubbleSize val="0"/>
        </c:dLbls>
        <c:marker val="1"/>
        <c:smooth val="0"/>
        <c:axId val="260509160"/>
        <c:axId val="260956184"/>
      </c:lineChart>
      <c:catAx>
        <c:axId val="260509160"/>
        <c:scaling>
          <c:orientation val="minMax"/>
        </c:scaling>
        <c:delete val="0"/>
        <c:axPos val="b"/>
        <c:numFmt formatCode="ge" sourceLinked="1"/>
        <c:majorTickMark val="none"/>
        <c:minorTickMark val="none"/>
        <c:tickLblPos val="none"/>
        <c:crossAx val="260956184"/>
        <c:crosses val="autoZero"/>
        <c:auto val="0"/>
        <c:lblAlgn val="ctr"/>
        <c:lblOffset val="100"/>
        <c:noMultiLvlLbl val="1"/>
      </c:catAx>
      <c:valAx>
        <c:axId val="260956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509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9F-4E96-8B1F-2615D2899D20}"/>
            </c:ext>
          </c:extLst>
        </c:ser>
        <c:dLbls>
          <c:showLegendKey val="0"/>
          <c:showVal val="0"/>
          <c:showCatName val="0"/>
          <c:showSerName val="0"/>
          <c:showPercent val="0"/>
          <c:showBubbleSize val="0"/>
        </c:dLbls>
        <c:gapWidth val="180"/>
        <c:overlap val="-90"/>
        <c:axId val="260956576"/>
        <c:axId val="26095696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9F-4E96-8B1F-2615D2899D20}"/>
            </c:ext>
          </c:extLst>
        </c:ser>
        <c:dLbls>
          <c:showLegendKey val="0"/>
          <c:showVal val="0"/>
          <c:showCatName val="0"/>
          <c:showSerName val="0"/>
          <c:showPercent val="0"/>
          <c:showBubbleSize val="0"/>
        </c:dLbls>
        <c:marker val="1"/>
        <c:smooth val="0"/>
        <c:axId val="260956576"/>
        <c:axId val="260956968"/>
      </c:lineChart>
      <c:catAx>
        <c:axId val="260956576"/>
        <c:scaling>
          <c:orientation val="minMax"/>
        </c:scaling>
        <c:delete val="0"/>
        <c:axPos val="b"/>
        <c:numFmt formatCode="ge" sourceLinked="1"/>
        <c:majorTickMark val="none"/>
        <c:minorTickMark val="none"/>
        <c:tickLblPos val="none"/>
        <c:crossAx val="260956968"/>
        <c:crosses val="autoZero"/>
        <c:auto val="0"/>
        <c:lblAlgn val="ctr"/>
        <c:lblOffset val="100"/>
        <c:noMultiLvlLbl val="1"/>
      </c:catAx>
      <c:valAx>
        <c:axId val="260956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95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34-4C58-9183-F741F66084F9}"/>
            </c:ext>
          </c:extLst>
        </c:ser>
        <c:dLbls>
          <c:showLegendKey val="0"/>
          <c:showVal val="0"/>
          <c:showCatName val="0"/>
          <c:showSerName val="0"/>
          <c:showPercent val="0"/>
          <c:showBubbleSize val="0"/>
        </c:dLbls>
        <c:gapWidth val="180"/>
        <c:overlap val="-90"/>
        <c:axId val="260957752"/>
        <c:axId val="26095814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34-4C58-9183-F741F66084F9}"/>
            </c:ext>
          </c:extLst>
        </c:ser>
        <c:dLbls>
          <c:showLegendKey val="0"/>
          <c:showVal val="0"/>
          <c:showCatName val="0"/>
          <c:showSerName val="0"/>
          <c:showPercent val="0"/>
          <c:showBubbleSize val="0"/>
        </c:dLbls>
        <c:marker val="1"/>
        <c:smooth val="0"/>
        <c:axId val="260957752"/>
        <c:axId val="260958144"/>
      </c:lineChart>
      <c:catAx>
        <c:axId val="260957752"/>
        <c:scaling>
          <c:orientation val="minMax"/>
        </c:scaling>
        <c:delete val="0"/>
        <c:axPos val="b"/>
        <c:numFmt formatCode="ge" sourceLinked="1"/>
        <c:majorTickMark val="none"/>
        <c:minorTickMark val="none"/>
        <c:tickLblPos val="none"/>
        <c:crossAx val="260958144"/>
        <c:crosses val="autoZero"/>
        <c:auto val="0"/>
        <c:lblAlgn val="ctr"/>
        <c:lblOffset val="100"/>
        <c:noMultiLvlLbl val="1"/>
      </c:catAx>
      <c:valAx>
        <c:axId val="26095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957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68-404E-8CB8-D1FA931E5271}"/>
            </c:ext>
          </c:extLst>
        </c:ser>
        <c:dLbls>
          <c:showLegendKey val="0"/>
          <c:showVal val="0"/>
          <c:showCatName val="0"/>
          <c:showSerName val="0"/>
          <c:showPercent val="0"/>
          <c:showBubbleSize val="0"/>
        </c:dLbls>
        <c:gapWidth val="180"/>
        <c:overlap val="-90"/>
        <c:axId val="260958928"/>
        <c:axId val="26095932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68-404E-8CB8-D1FA931E5271}"/>
            </c:ext>
          </c:extLst>
        </c:ser>
        <c:dLbls>
          <c:showLegendKey val="0"/>
          <c:showVal val="0"/>
          <c:showCatName val="0"/>
          <c:showSerName val="0"/>
          <c:showPercent val="0"/>
          <c:showBubbleSize val="0"/>
        </c:dLbls>
        <c:marker val="1"/>
        <c:smooth val="0"/>
        <c:axId val="260958928"/>
        <c:axId val="260959320"/>
      </c:lineChart>
      <c:catAx>
        <c:axId val="260958928"/>
        <c:scaling>
          <c:orientation val="minMax"/>
        </c:scaling>
        <c:delete val="0"/>
        <c:axPos val="b"/>
        <c:numFmt formatCode="ge" sourceLinked="1"/>
        <c:majorTickMark val="none"/>
        <c:minorTickMark val="none"/>
        <c:tickLblPos val="none"/>
        <c:crossAx val="260959320"/>
        <c:crosses val="autoZero"/>
        <c:auto val="0"/>
        <c:lblAlgn val="ctr"/>
        <c:lblOffset val="100"/>
        <c:noMultiLvlLbl val="1"/>
      </c:catAx>
      <c:valAx>
        <c:axId val="26095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95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3E-4598-ABEB-E1ADA07FAFFA}"/>
            </c:ext>
          </c:extLst>
        </c:ser>
        <c:dLbls>
          <c:showLegendKey val="0"/>
          <c:showVal val="0"/>
          <c:showCatName val="0"/>
          <c:showSerName val="0"/>
          <c:showPercent val="0"/>
          <c:showBubbleSize val="0"/>
        </c:dLbls>
        <c:gapWidth val="180"/>
        <c:overlap val="-90"/>
        <c:axId val="260730904"/>
        <c:axId val="26073129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3E-4598-ABEB-E1ADA07FAFFA}"/>
            </c:ext>
          </c:extLst>
        </c:ser>
        <c:dLbls>
          <c:showLegendKey val="0"/>
          <c:showVal val="0"/>
          <c:showCatName val="0"/>
          <c:showSerName val="0"/>
          <c:showPercent val="0"/>
          <c:showBubbleSize val="0"/>
        </c:dLbls>
        <c:marker val="1"/>
        <c:smooth val="0"/>
        <c:axId val="260730904"/>
        <c:axId val="260731296"/>
      </c:lineChart>
      <c:catAx>
        <c:axId val="260730904"/>
        <c:scaling>
          <c:orientation val="minMax"/>
        </c:scaling>
        <c:delete val="0"/>
        <c:axPos val="b"/>
        <c:numFmt formatCode="ge" sourceLinked="1"/>
        <c:majorTickMark val="none"/>
        <c:minorTickMark val="none"/>
        <c:tickLblPos val="none"/>
        <c:crossAx val="260731296"/>
        <c:crosses val="autoZero"/>
        <c:auto val="0"/>
        <c:lblAlgn val="ctr"/>
        <c:lblOffset val="100"/>
        <c:noMultiLvlLbl val="1"/>
      </c:catAx>
      <c:valAx>
        <c:axId val="26073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730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60-4E0A-B7D7-43A2513E8C41}"/>
            </c:ext>
          </c:extLst>
        </c:ser>
        <c:dLbls>
          <c:showLegendKey val="0"/>
          <c:showVal val="0"/>
          <c:showCatName val="0"/>
          <c:showSerName val="0"/>
          <c:showPercent val="0"/>
          <c:showBubbleSize val="0"/>
        </c:dLbls>
        <c:gapWidth val="180"/>
        <c:overlap val="-90"/>
        <c:axId val="260732080"/>
        <c:axId val="26073247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0-4E0A-B7D7-43A2513E8C41}"/>
            </c:ext>
          </c:extLst>
        </c:ser>
        <c:dLbls>
          <c:showLegendKey val="0"/>
          <c:showVal val="0"/>
          <c:showCatName val="0"/>
          <c:showSerName val="0"/>
          <c:showPercent val="0"/>
          <c:showBubbleSize val="0"/>
        </c:dLbls>
        <c:marker val="1"/>
        <c:smooth val="0"/>
        <c:axId val="260732080"/>
        <c:axId val="260732472"/>
      </c:lineChart>
      <c:catAx>
        <c:axId val="260732080"/>
        <c:scaling>
          <c:orientation val="minMax"/>
        </c:scaling>
        <c:delete val="0"/>
        <c:axPos val="b"/>
        <c:numFmt formatCode="ge" sourceLinked="1"/>
        <c:majorTickMark val="none"/>
        <c:minorTickMark val="none"/>
        <c:tickLblPos val="none"/>
        <c:crossAx val="260732472"/>
        <c:crosses val="autoZero"/>
        <c:auto val="0"/>
        <c:lblAlgn val="ctr"/>
        <c:lblOffset val="100"/>
        <c:noMultiLvlLbl val="1"/>
      </c:catAx>
      <c:valAx>
        <c:axId val="260732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7320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B7-468B-A8C6-ADEE96D5A64E}"/>
            </c:ext>
          </c:extLst>
        </c:ser>
        <c:dLbls>
          <c:showLegendKey val="0"/>
          <c:showVal val="0"/>
          <c:showCatName val="0"/>
          <c:showSerName val="0"/>
          <c:showPercent val="0"/>
          <c:showBubbleSize val="0"/>
        </c:dLbls>
        <c:gapWidth val="180"/>
        <c:overlap val="-90"/>
        <c:axId val="260733256"/>
        <c:axId val="26073364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B7-468B-A8C6-ADEE96D5A64E}"/>
            </c:ext>
          </c:extLst>
        </c:ser>
        <c:dLbls>
          <c:showLegendKey val="0"/>
          <c:showVal val="0"/>
          <c:showCatName val="0"/>
          <c:showSerName val="0"/>
          <c:showPercent val="0"/>
          <c:showBubbleSize val="0"/>
        </c:dLbls>
        <c:marker val="1"/>
        <c:smooth val="0"/>
        <c:axId val="260733256"/>
        <c:axId val="260733648"/>
      </c:lineChart>
      <c:catAx>
        <c:axId val="260733256"/>
        <c:scaling>
          <c:orientation val="minMax"/>
        </c:scaling>
        <c:delete val="0"/>
        <c:axPos val="b"/>
        <c:numFmt formatCode="ge" sourceLinked="1"/>
        <c:majorTickMark val="none"/>
        <c:minorTickMark val="none"/>
        <c:tickLblPos val="none"/>
        <c:crossAx val="260733648"/>
        <c:crosses val="autoZero"/>
        <c:auto val="0"/>
        <c:lblAlgn val="ctr"/>
        <c:lblOffset val="100"/>
        <c:noMultiLvlLbl val="1"/>
      </c:catAx>
      <c:valAx>
        <c:axId val="26073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733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1D-438E-A4A5-307DCA0BFD53}"/>
            </c:ext>
          </c:extLst>
        </c:ser>
        <c:dLbls>
          <c:showLegendKey val="0"/>
          <c:showVal val="0"/>
          <c:showCatName val="0"/>
          <c:showSerName val="0"/>
          <c:showPercent val="0"/>
          <c:showBubbleSize val="0"/>
        </c:dLbls>
        <c:gapWidth val="180"/>
        <c:overlap val="-90"/>
        <c:axId val="260734432"/>
        <c:axId val="26138632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1D-438E-A4A5-307DCA0BFD53}"/>
            </c:ext>
          </c:extLst>
        </c:ser>
        <c:dLbls>
          <c:showLegendKey val="0"/>
          <c:showVal val="0"/>
          <c:showCatName val="0"/>
          <c:showSerName val="0"/>
          <c:showPercent val="0"/>
          <c:showBubbleSize val="0"/>
        </c:dLbls>
        <c:marker val="1"/>
        <c:smooth val="0"/>
        <c:axId val="260734432"/>
        <c:axId val="261386320"/>
      </c:lineChart>
      <c:catAx>
        <c:axId val="260734432"/>
        <c:scaling>
          <c:orientation val="minMax"/>
        </c:scaling>
        <c:delete val="0"/>
        <c:axPos val="b"/>
        <c:numFmt formatCode="ge" sourceLinked="1"/>
        <c:majorTickMark val="none"/>
        <c:minorTickMark val="none"/>
        <c:tickLblPos val="none"/>
        <c:crossAx val="261386320"/>
        <c:crosses val="autoZero"/>
        <c:auto val="0"/>
        <c:lblAlgn val="ctr"/>
        <c:lblOffset val="100"/>
        <c:noMultiLvlLbl val="1"/>
      </c:catAx>
      <c:valAx>
        <c:axId val="261386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073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62-47C4-9F07-0F3CAD0F209D}"/>
            </c:ext>
          </c:extLst>
        </c:ser>
        <c:dLbls>
          <c:showLegendKey val="0"/>
          <c:showVal val="0"/>
          <c:showCatName val="0"/>
          <c:showSerName val="0"/>
          <c:showPercent val="0"/>
          <c:showBubbleSize val="0"/>
        </c:dLbls>
        <c:gapWidth val="180"/>
        <c:overlap val="-90"/>
        <c:axId val="261387104"/>
        <c:axId val="26138749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62-47C4-9F07-0F3CAD0F209D}"/>
            </c:ext>
          </c:extLst>
        </c:ser>
        <c:dLbls>
          <c:showLegendKey val="0"/>
          <c:showVal val="0"/>
          <c:showCatName val="0"/>
          <c:showSerName val="0"/>
          <c:showPercent val="0"/>
          <c:showBubbleSize val="0"/>
        </c:dLbls>
        <c:marker val="1"/>
        <c:smooth val="0"/>
        <c:axId val="261387104"/>
        <c:axId val="261387496"/>
      </c:lineChart>
      <c:catAx>
        <c:axId val="261387104"/>
        <c:scaling>
          <c:orientation val="minMax"/>
        </c:scaling>
        <c:delete val="0"/>
        <c:axPos val="b"/>
        <c:numFmt formatCode="ge" sourceLinked="1"/>
        <c:majorTickMark val="none"/>
        <c:minorTickMark val="none"/>
        <c:tickLblPos val="none"/>
        <c:crossAx val="261387496"/>
        <c:crosses val="autoZero"/>
        <c:auto val="0"/>
        <c:lblAlgn val="ctr"/>
        <c:lblOffset val="100"/>
        <c:noMultiLvlLbl val="1"/>
      </c:catAx>
      <c:valAx>
        <c:axId val="261387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1387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8B-4FC8-B816-11D1FC317395}"/>
            </c:ext>
          </c:extLst>
        </c:ser>
        <c:dLbls>
          <c:showLegendKey val="0"/>
          <c:showVal val="0"/>
          <c:showCatName val="0"/>
          <c:showSerName val="0"/>
          <c:showPercent val="0"/>
          <c:showBubbleSize val="0"/>
        </c:dLbls>
        <c:gapWidth val="180"/>
        <c:overlap val="-90"/>
        <c:axId val="261388280"/>
        <c:axId val="26138867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8B-4FC8-B816-11D1FC317395}"/>
            </c:ext>
          </c:extLst>
        </c:ser>
        <c:dLbls>
          <c:showLegendKey val="0"/>
          <c:showVal val="0"/>
          <c:showCatName val="0"/>
          <c:showSerName val="0"/>
          <c:showPercent val="0"/>
          <c:showBubbleSize val="0"/>
        </c:dLbls>
        <c:marker val="1"/>
        <c:smooth val="0"/>
        <c:axId val="261388280"/>
        <c:axId val="261388672"/>
      </c:lineChart>
      <c:catAx>
        <c:axId val="261388280"/>
        <c:scaling>
          <c:orientation val="minMax"/>
        </c:scaling>
        <c:delete val="0"/>
        <c:axPos val="b"/>
        <c:numFmt formatCode="ge" sourceLinked="1"/>
        <c:majorTickMark val="none"/>
        <c:minorTickMark val="none"/>
        <c:tickLblPos val="none"/>
        <c:crossAx val="261388672"/>
        <c:crosses val="autoZero"/>
        <c:auto val="0"/>
        <c:lblAlgn val="ctr"/>
        <c:lblOffset val="100"/>
        <c:noMultiLvlLbl val="1"/>
      </c:catAx>
      <c:valAx>
        <c:axId val="26138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1388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27-49DB-ABD1-19B842B8DB4B}"/>
            </c:ext>
          </c:extLst>
        </c:ser>
        <c:dLbls>
          <c:showLegendKey val="0"/>
          <c:showVal val="0"/>
          <c:showCatName val="0"/>
          <c:showSerName val="0"/>
          <c:showPercent val="0"/>
          <c:showBubbleSize val="0"/>
        </c:dLbls>
        <c:gapWidth val="180"/>
        <c:overlap val="-90"/>
        <c:axId val="261389456"/>
        <c:axId val="26138984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27-49DB-ABD1-19B842B8DB4B}"/>
            </c:ext>
          </c:extLst>
        </c:ser>
        <c:dLbls>
          <c:showLegendKey val="0"/>
          <c:showVal val="0"/>
          <c:showCatName val="0"/>
          <c:showSerName val="0"/>
          <c:showPercent val="0"/>
          <c:showBubbleSize val="0"/>
        </c:dLbls>
        <c:marker val="1"/>
        <c:smooth val="0"/>
        <c:axId val="261389456"/>
        <c:axId val="261389848"/>
      </c:lineChart>
      <c:catAx>
        <c:axId val="261389456"/>
        <c:scaling>
          <c:orientation val="minMax"/>
        </c:scaling>
        <c:delete val="0"/>
        <c:axPos val="b"/>
        <c:numFmt formatCode="ge" sourceLinked="1"/>
        <c:majorTickMark val="none"/>
        <c:minorTickMark val="none"/>
        <c:tickLblPos val="none"/>
        <c:crossAx val="261389848"/>
        <c:crosses val="autoZero"/>
        <c:auto val="0"/>
        <c:lblAlgn val="ctr"/>
        <c:lblOffset val="100"/>
        <c:noMultiLvlLbl val="1"/>
      </c:catAx>
      <c:valAx>
        <c:axId val="261389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138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F2-4FD1-8BF0-044FFA33463B}"/>
            </c:ext>
          </c:extLst>
        </c:ser>
        <c:dLbls>
          <c:showLegendKey val="0"/>
          <c:showVal val="0"/>
          <c:showCatName val="0"/>
          <c:showSerName val="0"/>
          <c:showPercent val="0"/>
          <c:showBubbleSize val="0"/>
        </c:dLbls>
        <c:gapWidth val="180"/>
        <c:overlap val="-90"/>
        <c:axId val="261173712"/>
        <c:axId val="26117410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F2-4FD1-8BF0-044FFA33463B}"/>
            </c:ext>
          </c:extLst>
        </c:ser>
        <c:dLbls>
          <c:showLegendKey val="0"/>
          <c:showVal val="0"/>
          <c:showCatName val="0"/>
          <c:showSerName val="0"/>
          <c:showPercent val="0"/>
          <c:showBubbleSize val="0"/>
        </c:dLbls>
        <c:marker val="1"/>
        <c:smooth val="0"/>
        <c:axId val="261173712"/>
        <c:axId val="261174104"/>
      </c:lineChart>
      <c:catAx>
        <c:axId val="261173712"/>
        <c:scaling>
          <c:orientation val="minMax"/>
        </c:scaling>
        <c:delete val="0"/>
        <c:axPos val="b"/>
        <c:numFmt formatCode="ge" sourceLinked="1"/>
        <c:majorTickMark val="none"/>
        <c:minorTickMark val="none"/>
        <c:tickLblPos val="none"/>
        <c:crossAx val="261174104"/>
        <c:crosses val="autoZero"/>
        <c:auto val="0"/>
        <c:lblAlgn val="ctr"/>
        <c:lblOffset val="100"/>
        <c:noMultiLvlLbl val="1"/>
      </c:catAx>
      <c:valAx>
        <c:axId val="261174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1173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54391" y="7270875"/>
          <a:ext cx="517373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5899970" y="7270875"/>
          <a:ext cx="508120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1253020" y="7270875"/>
          <a:ext cx="517373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6687441" y="7270875"/>
          <a:ext cx="510597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2082945" y="7270875"/>
          <a:ext cx="518326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a:extLst>
            <a:ext uri="{FF2B5EF4-FFF2-40B4-BE49-F238E27FC236}">
              <a16:creationId xmlns="" xmlns:a16="http://schemas.microsoft.com/office/drawing/2014/main" id="{00000000-0008-0000-0000-000014000000}"/>
            </a:ext>
          </a:extLst>
        </xdr:cNvPr>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（最大出力合計158,035kW）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409801</xdr:colOff>
      <xdr:row>41</xdr:row>
      <xdr:rowOff>117765</xdr:rowOff>
    </xdr:from>
    <xdr:ext cx="3070072" cy="392415"/>
    <xdr:sp macro="" textlink="データ!EW9">
      <xdr:nvSpPr>
        <xdr:cNvPr id="22" name="正方形/長方形 21">
          <a:extLst>
            <a:ext uri="{FF2B5EF4-FFF2-40B4-BE49-F238E27FC236}">
              <a16:creationId xmlns="" xmlns:a16="http://schemas.microsoft.com/office/drawing/2014/main" id="{00000000-0008-0000-0000-000016000000}"/>
            </a:ext>
          </a:extLst>
        </xdr:cNvPr>
        <xdr:cNvSpPr/>
      </xdr:nvSpPr>
      <xdr:spPr>
        <a:xfrm>
          <a:off x="9866765" y="11656622"/>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（最大出力合計158,035kW）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a:extLst>
            <a:ext uri="{FF2B5EF4-FFF2-40B4-BE49-F238E27FC236}">
              <a16:creationId xmlns="" xmlns:a16="http://schemas.microsoft.com/office/drawing/2014/main" id="{00000000-0008-0000-0000-000018000000}"/>
            </a:ext>
          </a:extLst>
        </xdr:cNvPr>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a:extLst>
            <a:ext uri="{FF2B5EF4-FFF2-40B4-BE49-F238E27FC236}">
              <a16:creationId xmlns="" xmlns:a16="http://schemas.microsoft.com/office/drawing/2014/main" id="{00000000-0008-0000-0000-00001A000000}"/>
            </a:ext>
          </a:extLst>
        </xdr:cNvPr>
        <xdr:cNvSpPr/>
      </xdr:nvSpPr>
      <xdr:spPr>
        <a:xfrm>
          <a:off x="2143395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a:extLst>
            <a:ext uri="{FF2B5EF4-FFF2-40B4-BE49-F238E27FC236}">
              <a16:creationId xmlns="" xmlns:a16="http://schemas.microsoft.com/office/drawing/2014/main" id="{00000000-0008-0000-0000-00001C000000}"/>
            </a:ext>
          </a:extLst>
        </xdr:cNvPr>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a:extLst>
            <a:ext uri="{FF2B5EF4-FFF2-40B4-BE49-F238E27FC236}">
              <a16:creationId xmlns="" xmlns:a16="http://schemas.microsoft.com/office/drawing/2014/main" id="{00000000-0008-0000-0000-00001D000000}"/>
            </a:ext>
          </a:extLst>
        </xdr:cNvPr>
        <xdr:cNvGrpSpPr/>
      </xdr:nvGrpSpPr>
      <xdr:grpSpPr>
        <a:xfrm>
          <a:off x="581892" y="12063845"/>
          <a:ext cx="5171915" cy="2947964"/>
          <a:chOff x="617271" y="12058402"/>
          <a:chExt cx="5727086" cy="2869043"/>
        </a:xfrm>
      </xdr:grpSpPr>
      <xdr:graphicFrame macro="">
        <xdr:nvGraphicFramePr>
          <xdr:cNvPr id="30" name="グラフ 29">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a:extLst>
            <a:ext uri="{FF2B5EF4-FFF2-40B4-BE49-F238E27FC236}">
              <a16:creationId xmlns="" xmlns:a16="http://schemas.microsoft.com/office/drawing/2014/main" id="{00000000-0008-0000-0000-00001F000000}"/>
            </a:ext>
          </a:extLst>
        </xdr:cNvPr>
        <xdr:cNvGrpSpPr/>
      </xdr:nvGrpSpPr>
      <xdr:grpSpPr>
        <a:xfrm>
          <a:off x="581892" y="15168996"/>
          <a:ext cx="5171915" cy="2934109"/>
          <a:chOff x="617271" y="15079189"/>
          <a:chExt cx="5727086" cy="2857909"/>
        </a:xfrm>
      </xdr:grpSpPr>
      <xdr:graphicFrame macro="">
        <xdr:nvGraphicFramePr>
          <xdr:cNvPr id="32" name="グラフ 31">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a:extLst>
            <a:ext uri="{FF2B5EF4-FFF2-40B4-BE49-F238E27FC236}">
              <a16:creationId xmlns="" xmlns:a16="http://schemas.microsoft.com/office/drawing/2014/main" id="{00000000-0008-0000-0000-000021000000}"/>
            </a:ext>
          </a:extLst>
        </xdr:cNvPr>
        <xdr:cNvGrpSpPr/>
      </xdr:nvGrpSpPr>
      <xdr:grpSpPr>
        <a:xfrm>
          <a:off x="581892" y="18277609"/>
          <a:ext cx="5171915" cy="2934109"/>
          <a:chOff x="617271" y="18106159"/>
          <a:chExt cx="5727086" cy="2857909"/>
        </a:xfrm>
      </xdr:grpSpPr>
      <xdr:graphicFrame macro="">
        <xdr:nvGraphicFramePr>
          <xdr:cNvPr id="34" name="グラフ 33">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a:extLst>
            <a:ext uri="{FF2B5EF4-FFF2-40B4-BE49-F238E27FC236}">
              <a16:creationId xmlns="" xmlns:a16="http://schemas.microsoft.com/office/drawing/2014/main" id="{00000000-0008-0000-0000-000023000000}"/>
            </a:ext>
          </a:extLst>
        </xdr:cNvPr>
        <xdr:cNvGrpSpPr/>
      </xdr:nvGrpSpPr>
      <xdr:grpSpPr>
        <a:xfrm>
          <a:off x="581892" y="21368905"/>
          <a:ext cx="5171915" cy="2934110"/>
          <a:chOff x="617271" y="21115812"/>
          <a:chExt cx="5727086" cy="2857910"/>
        </a:xfrm>
      </xdr:grpSpPr>
      <xdr:graphicFrame macro="">
        <xdr:nvGraphicFramePr>
          <xdr:cNvPr id="36" name="グラフ 35">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a:extLst>
            <a:ext uri="{FF2B5EF4-FFF2-40B4-BE49-F238E27FC236}">
              <a16:creationId xmlns="" xmlns:a16="http://schemas.microsoft.com/office/drawing/2014/main" id="{00000000-0008-0000-0000-000025000000}"/>
            </a:ext>
          </a:extLst>
        </xdr:cNvPr>
        <xdr:cNvGrpSpPr/>
      </xdr:nvGrpSpPr>
      <xdr:grpSpPr>
        <a:xfrm>
          <a:off x="581892" y="24423833"/>
          <a:ext cx="5171915" cy="2934109"/>
          <a:chOff x="617271" y="24094540"/>
          <a:chExt cx="5727086" cy="2857909"/>
        </a:xfrm>
      </xdr:grpSpPr>
      <xdr:graphicFrame macro="">
        <xdr:nvGraphicFramePr>
          <xdr:cNvPr id="38" name="グラフ 37">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a:extLst>
            <a:ext uri="{FF2B5EF4-FFF2-40B4-BE49-F238E27FC236}">
              <a16:creationId xmlns="" xmlns:a16="http://schemas.microsoft.com/office/drawing/2014/main" id="{00000000-0008-0000-0000-000027000000}"/>
            </a:ext>
          </a:extLst>
        </xdr:cNvPr>
        <xdr:cNvGrpSpPr/>
      </xdr:nvGrpSpPr>
      <xdr:grpSpPr>
        <a:xfrm>
          <a:off x="7135093" y="12063845"/>
          <a:ext cx="4677627" cy="2947964"/>
          <a:chOff x="7910700" y="12058402"/>
          <a:chExt cx="5232799" cy="2869043"/>
        </a:xfrm>
      </xdr:grpSpPr>
      <xdr:graphicFrame macro="">
        <xdr:nvGraphicFramePr>
          <xdr:cNvPr id="40" name="グラフ 39">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a:extLst>
            <a:ext uri="{FF2B5EF4-FFF2-40B4-BE49-F238E27FC236}">
              <a16:creationId xmlns="" xmlns:a16="http://schemas.microsoft.com/office/drawing/2014/main" id="{00000000-0008-0000-0000-000029000000}"/>
            </a:ext>
          </a:extLst>
        </xdr:cNvPr>
        <xdr:cNvGrpSpPr/>
      </xdr:nvGrpSpPr>
      <xdr:grpSpPr>
        <a:xfrm>
          <a:off x="7135093" y="15168996"/>
          <a:ext cx="4677627" cy="2934109"/>
          <a:chOff x="7910700" y="15079189"/>
          <a:chExt cx="5232799" cy="2857909"/>
        </a:xfrm>
      </xdr:grpSpPr>
      <xdr:graphicFrame macro="">
        <xdr:nvGraphicFramePr>
          <xdr:cNvPr id="42" name="グラフ 41">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a:extLst>
            <a:ext uri="{FF2B5EF4-FFF2-40B4-BE49-F238E27FC236}">
              <a16:creationId xmlns="" xmlns:a16="http://schemas.microsoft.com/office/drawing/2014/main" id="{00000000-0008-0000-0000-00002B000000}"/>
            </a:ext>
          </a:extLst>
        </xdr:cNvPr>
        <xdr:cNvGrpSpPr/>
      </xdr:nvGrpSpPr>
      <xdr:grpSpPr>
        <a:xfrm>
          <a:off x="7135093" y="18277609"/>
          <a:ext cx="4677627" cy="2934109"/>
          <a:chOff x="7910700" y="18106159"/>
          <a:chExt cx="5232799" cy="2857909"/>
        </a:xfrm>
      </xdr:grpSpPr>
      <xdr:graphicFrame macro="">
        <xdr:nvGraphicFramePr>
          <xdr:cNvPr id="44" name="グラフ 43">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a:extLst>
            <a:ext uri="{FF2B5EF4-FFF2-40B4-BE49-F238E27FC236}">
              <a16:creationId xmlns="" xmlns:a16="http://schemas.microsoft.com/office/drawing/2014/main" id="{00000000-0008-0000-0000-00002D000000}"/>
            </a:ext>
          </a:extLst>
        </xdr:cNvPr>
        <xdr:cNvGrpSpPr/>
      </xdr:nvGrpSpPr>
      <xdr:grpSpPr>
        <a:xfrm>
          <a:off x="7135093" y="21368905"/>
          <a:ext cx="4677627" cy="2934110"/>
          <a:chOff x="7910700" y="21115812"/>
          <a:chExt cx="5232799" cy="2857910"/>
        </a:xfrm>
      </xdr:grpSpPr>
      <xdr:graphicFrame macro="">
        <xdr:nvGraphicFramePr>
          <xdr:cNvPr id="46" name="グラフ 45">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a:extLst>
            <a:ext uri="{FF2B5EF4-FFF2-40B4-BE49-F238E27FC236}">
              <a16:creationId xmlns="" xmlns:a16="http://schemas.microsoft.com/office/drawing/2014/main" id="{00000000-0008-0000-0000-00002F000000}"/>
            </a:ext>
          </a:extLst>
        </xdr:cNvPr>
        <xdr:cNvGrpSpPr/>
      </xdr:nvGrpSpPr>
      <xdr:grpSpPr>
        <a:xfrm>
          <a:off x="7135093" y="24423833"/>
          <a:ext cx="4677627" cy="2934109"/>
          <a:chOff x="7910700" y="24094540"/>
          <a:chExt cx="5232799" cy="2857909"/>
        </a:xfrm>
      </xdr:grpSpPr>
      <xdr:graphicFrame macro="">
        <xdr:nvGraphicFramePr>
          <xdr:cNvPr id="48" name="グラフ 47">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a:extLst>
            <a:ext uri="{FF2B5EF4-FFF2-40B4-BE49-F238E27FC236}">
              <a16:creationId xmlns="" xmlns:a16="http://schemas.microsoft.com/office/drawing/2014/main" id="{00000000-0008-0000-0000-000031000000}"/>
            </a:ext>
          </a:extLst>
        </xdr:cNvPr>
        <xdr:cNvGrpSpPr/>
      </xdr:nvGrpSpPr>
      <xdr:grpSpPr>
        <a:xfrm>
          <a:off x="12292447" y="12063845"/>
          <a:ext cx="4677627" cy="2947964"/>
          <a:chOff x="13623226" y="12058402"/>
          <a:chExt cx="5232798" cy="2869043"/>
        </a:xfrm>
      </xdr:grpSpPr>
      <xdr:graphicFrame macro="">
        <xdr:nvGraphicFramePr>
          <xdr:cNvPr id="50" name="グラフ 49">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a:extLst>
            <a:ext uri="{FF2B5EF4-FFF2-40B4-BE49-F238E27FC236}">
              <a16:creationId xmlns="" xmlns:a16="http://schemas.microsoft.com/office/drawing/2014/main" id="{00000000-0008-0000-0000-000033000000}"/>
            </a:ext>
          </a:extLst>
        </xdr:cNvPr>
        <xdr:cNvGrpSpPr/>
      </xdr:nvGrpSpPr>
      <xdr:grpSpPr>
        <a:xfrm>
          <a:off x="12292447" y="15168996"/>
          <a:ext cx="4677627" cy="2934109"/>
          <a:chOff x="13623226" y="15079189"/>
          <a:chExt cx="5232798" cy="2857909"/>
        </a:xfrm>
      </xdr:grpSpPr>
      <xdr:graphicFrame macro="">
        <xdr:nvGraphicFramePr>
          <xdr:cNvPr id="52" name="グラフ 51">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a:extLst>
            <a:ext uri="{FF2B5EF4-FFF2-40B4-BE49-F238E27FC236}">
              <a16:creationId xmlns="" xmlns:a16="http://schemas.microsoft.com/office/drawing/2014/main" id="{00000000-0008-0000-0000-000035000000}"/>
            </a:ext>
          </a:extLst>
        </xdr:cNvPr>
        <xdr:cNvGrpSpPr/>
      </xdr:nvGrpSpPr>
      <xdr:grpSpPr>
        <a:xfrm>
          <a:off x="12292447" y="18277609"/>
          <a:ext cx="4677627" cy="2934109"/>
          <a:chOff x="13623226" y="18106159"/>
          <a:chExt cx="5232798" cy="2857909"/>
        </a:xfrm>
      </xdr:grpSpPr>
      <xdr:graphicFrame macro="">
        <xdr:nvGraphicFramePr>
          <xdr:cNvPr id="54" name="グラフ 53">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a:extLst>
            <a:ext uri="{FF2B5EF4-FFF2-40B4-BE49-F238E27FC236}">
              <a16:creationId xmlns="" xmlns:a16="http://schemas.microsoft.com/office/drawing/2014/main" id="{00000000-0008-0000-0000-000037000000}"/>
            </a:ext>
          </a:extLst>
        </xdr:cNvPr>
        <xdr:cNvGrpSpPr/>
      </xdr:nvGrpSpPr>
      <xdr:grpSpPr>
        <a:xfrm>
          <a:off x="12292447" y="21368905"/>
          <a:ext cx="4677627" cy="2934110"/>
          <a:chOff x="13623226" y="21115812"/>
          <a:chExt cx="5232798" cy="2857910"/>
        </a:xfrm>
      </xdr:grpSpPr>
      <xdr:graphicFrame macro="">
        <xdr:nvGraphicFramePr>
          <xdr:cNvPr id="56" name="グラフ 55">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a:extLst>
            <a:ext uri="{FF2B5EF4-FFF2-40B4-BE49-F238E27FC236}">
              <a16:creationId xmlns="" xmlns:a16="http://schemas.microsoft.com/office/drawing/2014/main" id="{00000000-0008-0000-0000-000039000000}"/>
            </a:ext>
          </a:extLst>
        </xdr:cNvPr>
        <xdr:cNvGrpSpPr/>
      </xdr:nvGrpSpPr>
      <xdr:grpSpPr>
        <a:xfrm>
          <a:off x="12292447" y="24423833"/>
          <a:ext cx="4677627" cy="2934109"/>
          <a:chOff x="13623226" y="24094540"/>
          <a:chExt cx="5232798" cy="2857909"/>
        </a:xfrm>
      </xdr:grpSpPr>
      <xdr:graphicFrame macro="">
        <xdr:nvGraphicFramePr>
          <xdr:cNvPr id="58" name="グラフ 57">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a:extLst>
            <a:ext uri="{FF2B5EF4-FFF2-40B4-BE49-F238E27FC236}">
              <a16:creationId xmlns="" xmlns:a16="http://schemas.microsoft.com/office/drawing/2014/main" id="{00000000-0008-0000-0000-00003B000000}"/>
            </a:ext>
          </a:extLst>
        </xdr:cNvPr>
        <xdr:cNvGrpSpPr/>
      </xdr:nvGrpSpPr>
      <xdr:grpSpPr>
        <a:xfrm>
          <a:off x="17380529" y="12063845"/>
          <a:ext cx="4677628" cy="2947964"/>
          <a:chOff x="19266479" y="12058402"/>
          <a:chExt cx="5232799" cy="2869043"/>
        </a:xfrm>
      </xdr:grpSpPr>
      <xdr:graphicFrame macro="">
        <xdr:nvGraphicFramePr>
          <xdr:cNvPr id="60" name="グラフ 59">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a:extLst>
            <a:ext uri="{FF2B5EF4-FFF2-40B4-BE49-F238E27FC236}">
              <a16:creationId xmlns="" xmlns:a16="http://schemas.microsoft.com/office/drawing/2014/main" id="{00000000-0008-0000-0000-00003D000000}"/>
            </a:ext>
          </a:extLst>
        </xdr:cNvPr>
        <xdr:cNvGrpSpPr/>
      </xdr:nvGrpSpPr>
      <xdr:grpSpPr>
        <a:xfrm>
          <a:off x="17380529" y="15168996"/>
          <a:ext cx="4677628" cy="2934109"/>
          <a:chOff x="19266479" y="15079189"/>
          <a:chExt cx="5232799" cy="2857909"/>
        </a:xfrm>
      </xdr:grpSpPr>
      <xdr:graphicFrame macro="">
        <xdr:nvGraphicFramePr>
          <xdr:cNvPr id="62" name="グラフ 61">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a:extLst>
            <a:ext uri="{FF2B5EF4-FFF2-40B4-BE49-F238E27FC236}">
              <a16:creationId xmlns="" xmlns:a16="http://schemas.microsoft.com/office/drawing/2014/main" id="{00000000-0008-0000-0000-00003F000000}"/>
            </a:ext>
          </a:extLst>
        </xdr:cNvPr>
        <xdr:cNvGrpSpPr/>
      </xdr:nvGrpSpPr>
      <xdr:grpSpPr>
        <a:xfrm>
          <a:off x="17380529" y="18277609"/>
          <a:ext cx="4677628" cy="2934109"/>
          <a:chOff x="19266479" y="18106159"/>
          <a:chExt cx="5232799" cy="2857909"/>
        </a:xfrm>
      </xdr:grpSpPr>
      <xdr:graphicFrame macro="">
        <xdr:nvGraphicFramePr>
          <xdr:cNvPr id="64" name="グラフ 63">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a:extLst>
            <a:ext uri="{FF2B5EF4-FFF2-40B4-BE49-F238E27FC236}">
              <a16:creationId xmlns="" xmlns:a16="http://schemas.microsoft.com/office/drawing/2014/main" id="{00000000-0008-0000-0000-000041000000}"/>
            </a:ext>
          </a:extLst>
        </xdr:cNvPr>
        <xdr:cNvGrpSpPr/>
      </xdr:nvGrpSpPr>
      <xdr:grpSpPr>
        <a:xfrm>
          <a:off x="17380529" y="21368905"/>
          <a:ext cx="4677628" cy="2934110"/>
          <a:chOff x="19266479" y="21115812"/>
          <a:chExt cx="5232799" cy="2857910"/>
        </a:xfrm>
      </xdr:grpSpPr>
      <xdr:graphicFrame macro="">
        <xdr:nvGraphicFramePr>
          <xdr:cNvPr id="66" name="グラフ 65">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a:extLst>
            <a:ext uri="{FF2B5EF4-FFF2-40B4-BE49-F238E27FC236}">
              <a16:creationId xmlns="" xmlns:a16="http://schemas.microsoft.com/office/drawing/2014/main" id="{00000000-0008-0000-0000-000043000000}"/>
            </a:ext>
          </a:extLst>
        </xdr:cNvPr>
        <xdr:cNvGrpSpPr/>
      </xdr:nvGrpSpPr>
      <xdr:grpSpPr>
        <a:xfrm>
          <a:off x="17380529" y="24423833"/>
          <a:ext cx="4677628" cy="2934109"/>
          <a:chOff x="19266479" y="24094540"/>
          <a:chExt cx="5232799" cy="2857909"/>
        </a:xfrm>
      </xdr:grpSpPr>
      <xdr:graphicFrame macro="">
        <xdr:nvGraphicFramePr>
          <xdr:cNvPr id="68" name="グラフ 67">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a:extLst>
            <a:ext uri="{FF2B5EF4-FFF2-40B4-BE49-F238E27FC236}">
              <a16:creationId xmlns="" xmlns:a16="http://schemas.microsoft.com/office/drawing/2014/main" id="{00000000-0008-0000-0000-000045000000}"/>
            </a:ext>
          </a:extLst>
        </xdr:cNvPr>
        <xdr:cNvGrpSpPr/>
      </xdr:nvGrpSpPr>
      <xdr:grpSpPr>
        <a:xfrm>
          <a:off x="22420814" y="12063845"/>
          <a:ext cx="4708107" cy="2947964"/>
          <a:chOff x="24892415" y="12058402"/>
          <a:chExt cx="5232799" cy="2869043"/>
        </a:xfrm>
      </xdr:grpSpPr>
      <xdr:graphicFrame macro="">
        <xdr:nvGraphicFramePr>
          <xdr:cNvPr id="70" name="グラフ 69">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a:extLst>
            <a:ext uri="{FF2B5EF4-FFF2-40B4-BE49-F238E27FC236}">
              <a16:creationId xmlns="" xmlns:a16="http://schemas.microsoft.com/office/drawing/2014/main" id="{00000000-0008-0000-0000-000047000000}"/>
            </a:ext>
          </a:extLst>
        </xdr:cNvPr>
        <xdr:cNvGrpSpPr/>
      </xdr:nvGrpSpPr>
      <xdr:grpSpPr>
        <a:xfrm>
          <a:off x="22420814" y="15168996"/>
          <a:ext cx="4708107" cy="2934109"/>
          <a:chOff x="24892415" y="15079189"/>
          <a:chExt cx="5232799" cy="2857909"/>
        </a:xfrm>
      </xdr:grpSpPr>
      <xdr:graphicFrame macro="">
        <xdr:nvGraphicFramePr>
          <xdr:cNvPr id="72" name="グラフ 71">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a:extLst>
            <a:ext uri="{FF2B5EF4-FFF2-40B4-BE49-F238E27FC236}">
              <a16:creationId xmlns="" xmlns:a16="http://schemas.microsoft.com/office/drawing/2014/main" id="{00000000-0008-0000-0000-000049000000}"/>
            </a:ext>
          </a:extLst>
        </xdr:cNvPr>
        <xdr:cNvGrpSpPr/>
      </xdr:nvGrpSpPr>
      <xdr:grpSpPr>
        <a:xfrm>
          <a:off x="22420814" y="18277609"/>
          <a:ext cx="4708107" cy="2934109"/>
          <a:chOff x="24892415" y="18106159"/>
          <a:chExt cx="5232799" cy="2857909"/>
        </a:xfrm>
      </xdr:grpSpPr>
      <xdr:graphicFrame macro="">
        <xdr:nvGraphicFramePr>
          <xdr:cNvPr id="74" name="グラフ 73">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a:extLst>
            <a:ext uri="{FF2B5EF4-FFF2-40B4-BE49-F238E27FC236}">
              <a16:creationId xmlns="" xmlns:a16="http://schemas.microsoft.com/office/drawing/2014/main" id="{00000000-0008-0000-0000-00004B000000}"/>
            </a:ext>
          </a:extLst>
        </xdr:cNvPr>
        <xdr:cNvGrpSpPr/>
      </xdr:nvGrpSpPr>
      <xdr:grpSpPr>
        <a:xfrm>
          <a:off x="22420814" y="21368905"/>
          <a:ext cx="4708107" cy="2934110"/>
          <a:chOff x="24892415" y="21115812"/>
          <a:chExt cx="5232799" cy="2857910"/>
        </a:xfrm>
      </xdr:grpSpPr>
      <xdr:graphicFrame macro="">
        <xdr:nvGraphicFramePr>
          <xdr:cNvPr id="76" name="グラフ 75">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a:extLst>
            <a:ext uri="{FF2B5EF4-FFF2-40B4-BE49-F238E27FC236}">
              <a16:creationId xmlns="" xmlns:a16="http://schemas.microsoft.com/office/drawing/2014/main" id="{00000000-0008-0000-0000-00004D000000}"/>
            </a:ext>
          </a:extLst>
        </xdr:cNvPr>
        <xdr:cNvGrpSpPr/>
      </xdr:nvGrpSpPr>
      <xdr:grpSpPr>
        <a:xfrm>
          <a:off x="22420814" y="24423833"/>
          <a:ext cx="4708107" cy="2934109"/>
          <a:chOff x="24892415" y="24094540"/>
          <a:chExt cx="5232799" cy="2857909"/>
        </a:xfrm>
      </xdr:grpSpPr>
      <xdr:graphicFrame macro="">
        <xdr:nvGraphicFramePr>
          <xdr:cNvPr id="78" name="グラフ 77">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W$10:$BB$12" spid="_x0000_s5548"/>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H$10:$BM$12" spid="_x0000_s5549"/>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S$10:$BX$12" spid="_x0000_s5550"/>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D$10:$CI$12" spid="_x0000_s5551"/>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N$10:$CS$12" spid="_x0000_s5552"/>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Y$10:$DD$12" spid="_x0000_s5553"/>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I10:DN12" spid="_x0000_s5554"/>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S10:DX12" spid="_x0000_s5555"/>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C10:EH12" spid="_x0000_s5556"/>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M10:ER12" spid="_x0000_s5557"/>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X10:FC12" spid="_x0000_s5558"/>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H10:FM12" spid="_x0000_s5559"/>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R10:FW12" spid="_x0000_s5560"/>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B10:GG12" spid="_x0000_s5561"/>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L10:GQ12" spid="_x0000_s5562"/>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W10:HB12" spid="_x0000_s5563"/>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G10:HL12" spid="_x0000_s5564"/>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Q10:HV12" spid="_x0000_s5565"/>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A10:IF12" spid="_x0000_s5566"/>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K10:IP12" spid="_x0000_s5567"/>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V10:JA12" spid="_x0000_s5568"/>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F10:JK12" spid="_x0000_s5569"/>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P10:JU12" spid="_x0000_s5570"/>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JZ10:KE12" spid="_x0000_s5571"/>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J10:KO12" spid="_x0000_s5572"/>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U10:KZ12" spid="_x0000_s5573"/>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E10:LJ12" spid="_x0000_s5574"/>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O10:LT12" spid="_x0000_s5575"/>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Y10:MD12" spid="_x0000_s5576"/>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I10:MN12" spid="_x0000_s5577"/>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5578"/>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5579"/>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5580"/>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5581"/>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5582"/>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5583"/>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5584"/>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5585"/>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5586"/>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5587"/>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5588"/>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5589"/>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5590"/>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5591"/>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5592"/>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宮崎県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83.2</v>
      </c>
      <c r="K3" s="124"/>
      <c r="L3" s="124"/>
      <c r="M3" s="124"/>
      <c r="N3" s="125">
        <f>データ!L6</f>
        <v>13</v>
      </c>
      <c r="O3" s="125"/>
      <c r="P3" s="125"/>
      <c r="Q3" s="126"/>
      <c r="R3" s="1"/>
      <c r="S3" s="127" t="s">
        <v>8</v>
      </c>
      <c r="T3" s="128"/>
      <c r="U3" s="128"/>
      <c r="V3" s="128"/>
      <c r="W3" s="128"/>
      <c r="X3" s="128"/>
      <c r="Y3" s="128"/>
      <c r="Z3" s="128"/>
      <c r="AA3" s="128"/>
      <c r="AB3" s="128"/>
      <c r="AC3" s="128"/>
      <c r="AD3" s="128"/>
      <c r="AE3" s="128"/>
      <c r="AF3" s="128"/>
      <c r="AG3" s="128"/>
      <c r="AH3" s="129"/>
      <c r="AI3" s="1"/>
      <c r="AJ3" s="1"/>
      <c r="AK3" s="113" t="s">
        <v>170</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t="str">
        <f>データ!O6</f>
        <v>-</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124</v>
      </c>
      <c r="C7" s="143"/>
      <c r="D7" s="143"/>
      <c r="E7" s="143"/>
      <c r="F7" s="144" t="s">
        <v>125</v>
      </c>
      <c r="G7" s="144"/>
      <c r="H7" s="144"/>
      <c r="I7" s="144"/>
      <c r="J7" s="145" t="str">
        <f>データ!S6</f>
        <v>無</v>
      </c>
      <c r="K7" s="145"/>
      <c r="L7" s="145"/>
      <c r="M7" s="145"/>
      <c r="N7" s="144" t="s">
        <v>127</v>
      </c>
      <c r="O7" s="144"/>
      <c r="P7" s="144"/>
      <c r="Q7" s="146"/>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7" t="s">
        <v>17</v>
      </c>
      <c r="C8" s="148"/>
      <c r="D8" s="148"/>
      <c r="E8" s="149"/>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50" t="str">
        <f>データ!U6</f>
        <v>-</v>
      </c>
      <c r="C9" s="151"/>
      <c r="D9" s="151"/>
      <c r="E9" s="152"/>
      <c r="F9" s="153"/>
      <c r="G9" s="153"/>
      <c r="H9" s="153"/>
      <c r="I9" s="153"/>
      <c r="J9" s="154"/>
      <c r="K9" s="154"/>
      <c r="L9" s="154"/>
      <c r="M9" s="154"/>
      <c r="N9" s="153"/>
      <c r="O9" s="153"/>
      <c r="P9" s="153"/>
      <c r="Q9" s="155"/>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8"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6">
        <f>データ!B10</f>
        <v>40544</v>
      </c>
      <c r="G11" s="157"/>
      <c r="H11" s="156">
        <f>データ!C10</f>
        <v>40909</v>
      </c>
      <c r="I11" s="157"/>
      <c r="J11" s="156">
        <f>データ!D10</f>
        <v>41275</v>
      </c>
      <c r="K11" s="157"/>
      <c r="L11" s="156">
        <f>データ!E10</f>
        <v>41640</v>
      </c>
      <c r="M11" s="157"/>
      <c r="N11" s="156">
        <f>データ!F10</f>
        <v>42005</v>
      </c>
      <c r="O11" s="158"/>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9">
        <f>データ!V6</f>
        <v>559955</v>
      </c>
      <c r="G12" s="160"/>
      <c r="H12" s="159">
        <f>データ!W6</f>
        <v>616228</v>
      </c>
      <c r="I12" s="160"/>
      <c r="J12" s="159">
        <f>データ!X6</f>
        <v>433318</v>
      </c>
      <c r="K12" s="160"/>
      <c r="L12" s="159">
        <f>データ!Y6</f>
        <v>586191</v>
      </c>
      <c r="M12" s="160"/>
      <c r="N12" s="138">
        <f>データ!Z6</f>
        <v>601178</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7" t="s">
        <v>22</v>
      </c>
      <c r="C13" s="148"/>
      <c r="D13" s="148"/>
      <c r="E13" s="149"/>
      <c r="F13" s="159" t="str">
        <f>データ!AA6</f>
        <v>-</v>
      </c>
      <c r="G13" s="160"/>
      <c r="H13" s="159" t="str">
        <f>データ!AB6</f>
        <v>-</v>
      </c>
      <c r="I13" s="160"/>
      <c r="J13" s="159" t="str">
        <f>データ!AC6</f>
        <v>-</v>
      </c>
      <c r="K13" s="160"/>
      <c r="L13" s="159" t="str">
        <f>データ!AD6</f>
        <v>-</v>
      </c>
      <c r="M13" s="160"/>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7" t="s">
        <v>23</v>
      </c>
      <c r="C14" s="148"/>
      <c r="D14" s="148"/>
      <c r="E14" s="149"/>
      <c r="F14" s="159" t="str">
        <f>データ!AF6</f>
        <v>-</v>
      </c>
      <c r="G14" s="160"/>
      <c r="H14" s="159" t="str">
        <f>データ!AG6</f>
        <v>-</v>
      </c>
      <c r="I14" s="160"/>
      <c r="J14" s="159" t="str">
        <f>データ!AH6</f>
        <v>-</v>
      </c>
      <c r="K14" s="160"/>
      <c r="L14" s="159" t="str">
        <f>データ!AI6</f>
        <v>-</v>
      </c>
      <c r="M14" s="160"/>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3" t="s">
        <v>24</v>
      </c>
      <c r="C15" s="164"/>
      <c r="D15" s="164"/>
      <c r="E15" s="165"/>
      <c r="F15" s="166" t="str">
        <f>データ!AK6</f>
        <v>-</v>
      </c>
      <c r="G15" s="166"/>
      <c r="H15" s="166" t="str">
        <f>データ!AL6</f>
        <v>-</v>
      </c>
      <c r="I15" s="166"/>
      <c r="J15" s="166" t="str">
        <f>データ!AM6</f>
        <v>-</v>
      </c>
      <c r="K15" s="166"/>
      <c r="L15" s="166" t="str">
        <f>データ!AN6</f>
        <v>-</v>
      </c>
      <c r="M15" s="166"/>
      <c r="N15" s="167" t="str">
        <f>データ!AO6</f>
        <v>-</v>
      </c>
      <c r="O15" s="168"/>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9" t="s">
        <v>25</v>
      </c>
      <c r="C16" s="170"/>
      <c r="D16" s="170"/>
      <c r="E16" s="171"/>
      <c r="F16" s="172">
        <f>データ!AP6</f>
        <v>559955</v>
      </c>
      <c r="G16" s="172"/>
      <c r="H16" s="172">
        <f>データ!AQ6</f>
        <v>616228</v>
      </c>
      <c r="I16" s="172"/>
      <c r="J16" s="172">
        <f>データ!AR6</f>
        <v>433318</v>
      </c>
      <c r="K16" s="172"/>
      <c r="L16" s="172">
        <f>データ!AS6</f>
        <v>586191</v>
      </c>
      <c r="M16" s="172"/>
      <c r="N16" s="161">
        <f>データ!AT6</f>
        <v>601178</v>
      </c>
      <c r="O16" s="162"/>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3"/>
      <c r="C18" s="174"/>
      <c r="D18" s="174"/>
      <c r="E18" s="174"/>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9" t="s">
        <v>28</v>
      </c>
      <c r="C19" s="170"/>
      <c r="D19" s="170"/>
      <c r="E19" s="171"/>
      <c r="F19" s="175">
        <f>データ!AU6</f>
        <v>4122150</v>
      </c>
      <c r="G19" s="175"/>
      <c r="H19" s="175"/>
      <c r="I19" s="175">
        <f>データ!AV6</f>
        <v>2248</v>
      </c>
      <c r="J19" s="175"/>
      <c r="K19" s="175"/>
      <c r="L19" s="175">
        <f>データ!AW6</f>
        <v>4124398</v>
      </c>
      <c r="M19" s="175"/>
      <c r="N19" s="175"/>
      <c r="O19" s="176"/>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7" t="s">
        <v>32</v>
      </c>
      <c r="AL39" s="178"/>
      <c r="AM39" s="178"/>
      <c r="AN39" s="178"/>
      <c r="AO39" s="178"/>
      <c r="AP39" s="178"/>
      <c r="AQ39" s="17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80" t="s">
        <v>172</v>
      </c>
      <c r="AL40" s="181"/>
      <c r="AM40" s="181"/>
      <c r="AN40" s="181"/>
      <c r="AO40" s="181"/>
      <c r="AP40" s="181"/>
      <c r="AQ40" s="182"/>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80"/>
      <c r="AL41" s="181"/>
      <c r="AM41" s="181"/>
      <c r="AN41" s="181"/>
      <c r="AO41" s="181"/>
      <c r="AP41" s="181"/>
      <c r="AQ41" s="182"/>
    </row>
    <row r="42" spans="1:43" ht="43.35" customHeight="1">
      <c r="A42" s="1"/>
      <c r="B42" s="186"/>
      <c r="C42" s="187"/>
      <c r="D42" s="187"/>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80"/>
      <c r="AL42" s="181"/>
      <c r="AM42" s="181"/>
      <c r="AN42" s="181"/>
      <c r="AO42" s="181"/>
      <c r="AP42" s="181"/>
      <c r="AQ42" s="182"/>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80"/>
      <c r="AL43" s="181"/>
      <c r="AM43" s="181"/>
      <c r="AN43" s="181"/>
      <c r="AO43" s="181"/>
      <c r="AP43" s="181"/>
      <c r="AQ43" s="182"/>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80"/>
      <c r="AL44" s="181"/>
      <c r="AM44" s="181"/>
      <c r="AN44" s="181"/>
      <c r="AO44" s="181"/>
      <c r="AP44" s="181"/>
      <c r="AQ44" s="182"/>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80"/>
      <c r="AL45" s="181"/>
      <c r="AM45" s="181"/>
      <c r="AN45" s="181"/>
      <c r="AO45" s="181"/>
      <c r="AP45" s="181"/>
      <c r="AQ45" s="182"/>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80"/>
      <c r="AL46" s="181"/>
      <c r="AM46" s="181"/>
      <c r="AN46" s="181"/>
      <c r="AO46" s="181"/>
      <c r="AP46" s="181"/>
      <c r="AQ46" s="182"/>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80"/>
      <c r="AL47" s="181"/>
      <c r="AM47" s="181"/>
      <c r="AN47" s="181"/>
      <c r="AO47" s="181"/>
      <c r="AP47" s="181"/>
      <c r="AQ47" s="182"/>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80"/>
      <c r="AL48" s="181"/>
      <c r="AM48" s="181"/>
      <c r="AN48" s="181"/>
      <c r="AO48" s="181"/>
      <c r="AP48" s="181"/>
      <c r="AQ48" s="182"/>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80"/>
      <c r="AL49" s="181"/>
      <c r="AM49" s="181"/>
      <c r="AN49" s="181"/>
      <c r="AO49" s="181"/>
      <c r="AP49" s="181"/>
      <c r="AQ49" s="182"/>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80"/>
      <c r="AL50" s="181"/>
      <c r="AM50" s="181"/>
      <c r="AN50" s="181"/>
      <c r="AO50" s="181"/>
      <c r="AP50" s="181"/>
      <c r="AQ50" s="182"/>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80"/>
      <c r="AL51" s="181"/>
      <c r="AM51" s="181"/>
      <c r="AN51" s="181"/>
      <c r="AO51" s="181"/>
      <c r="AP51" s="181"/>
      <c r="AQ51" s="182"/>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80"/>
      <c r="AL52" s="181"/>
      <c r="AM52" s="181"/>
      <c r="AN52" s="181"/>
      <c r="AO52" s="181"/>
      <c r="AP52" s="181"/>
      <c r="AQ52" s="182"/>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80"/>
      <c r="AL53" s="181"/>
      <c r="AM53" s="181"/>
      <c r="AN53" s="181"/>
      <c r="AO53" s="181"/>
      <c r="AP53" s="181"/>
      <c r="AQ53" s="182"/>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80"/>
      <c r="AL54" s="181"/>
      <c r="AM54" s="181"/>
      <c r="AN54" s="181"/>
      <c r="AO54" s="181"/>
      <c r="AP54" s="181"/>
      <c r="AQ54" s="182"/>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80"/>
      <c r="AL55" s="181"/>
      <c r="AM55" s="181"/>
      <c r="AN55" s="181"/>
      <c r="AO55" s="181"/>
      <c r="AP55" s="181"/>
      <c r="AQ55" s="182"/>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80"/>
      <c r="AL56" s="181"/>
      <c r="AM56" s="181"/>
      <c r="AN56" s="181"/>
      <c r="AO56" s="181"/>
      <c r="AP56" s="181"/>
      <c r="AQ56" s="182"/>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80"/>
      <c r="AL57" s="181"/>
      <c r="AM57" s="181"/>
      <c r="AN57" s="181"/>
      <c r="AO57" s="181"/>
      <c r="AP57" s="181"/>
      <c r="AQ57" s="182"/>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80"/>
      <c r="AL58" s="181"/>
      <c r="AM58" s="181"/>
      <c r="AN58" s="181"/>
      <c r="AO58" s="181"/>
      <c r="AP58" s="181"/>
      <c r="AQ58" s="182"/>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80"/>
      <c r="AL59" s="181"/>
      <c r="AM59" s="181"/>
      <c r="AN59" s="181"/>
      <c r="AO59" s="181"/>
      <c r="AP59" s="181"/>
      <c r="AQ59" s="182"/>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80"/>
      <c r="AL60" s="181"/>
      <c r="AM60" s="181"/>
      <c r="AN60" s="181"/>
      <c r="AO60" s="181"/>
      <c r="AP60" s="181"/>
      <c r="AQ60" s="182"/>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80"/>
      <c r="AL61" s="181"/>
      <c r="AM61" s="181"/>
      <c r="AN61" s="181"/>
      <c r="AO61" s="181"/>
      <c r="AP61" s="181"/>
      <c r="AQ61" s="182"/>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80"/>
      <c r="AL62" s="181"/>
      <c r="AM62" s="181"/>
      <c r="AN62" s="181"/>
      <c r="AO62" s="181"/>
      <c r="AP62" s="181"/>
      <c r="AQ62" s="182"/>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80"/>
      <c r="AL63" s="181"/>
      <c r="AM63" s="181"/>
      <c r="AN63" s="181"/>
      <c r="AO63" s="181"/>
      <c r="AP63" s="181"/>
      <c r="AQ63" s="182"/>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80"/>
      <c r="AL64" s="181"/>
      <c r="AM64" s="181"/>
      <c r="AN64" s="181"/>
      <c r="AO64" s="181"/>
      <c r="AP64" s="181"/>
      <c r="AQ64" s="182"/>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80"/>
      <c r="AL65" s="181"/>
      <c r="AM65" s="181"/>
      <c r="AN65" s="181"/>
      <c r="AO65" s="181"/>
      <c r="AP65" s="181"/>
      <c r="AQ65" s="182"/>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80"/>
      <c r="AL66" s="181"/>
      <c r="AM66" s="181"/>
      <c r="AN66" s="181"/>
      <c r="AO66" s="181"/>
      <c r="AP66" s="181"/>
      <c r="AQ66" s="182"/>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80"/>
      <c r="AL67" s="181"/>
      <c r="AM67" s="181"/>
      <c r="AN67" s="181"/>
      <c r="AO67" s="181"/>
      <c r="AP67" s="181"/>
      <c r="AQ67" s="182"/>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80"/>
      <c r="AL68" s="181"/>
      <c r="AM68" s="181"/>
      <c r="AN68" s="181"/>
      <c r="AO68" s="181"/>
      <c r="AP68" s="181"/>
      <c r="AQ68" s="182"/>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80"/>
      <c r="AL69" s="181"/>
      <c r="AM69" s="181"/>
      <c r="AN69" s="181"/>
      <c r="AO69" s="181"/>
      <c r="AP69" s="181"/>
      <c r="AQ69" s="182"/>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80"/>
      <c r="AL70" s="181"/>
      <c r="AM70" s="181"/>
      <c r="AN70" s="181"/>
      <c r="AO70" s="181"/>
      <c r="AP70" s="181"/>
      <c r="AQ70" s="182"/>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80"/>
      <c r="AL71" s="181"/>
      <c r="AM71" s="181"/>
      <c r="AN71" s="181"/>
      <c r="AO71" s="181"/>
      <c r="AP71" s="181"/>
      <c r="AQ71" s="182"/>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80"/>
      <c r="AL72" s="181"/>
      <c r="AM72" s="181"/>
      <c r="AN72" s="181"/>
      <c r="AO72" s="181"/>
      <c r="AP72" s="181"/>
      <c r="AQ72" s="182"/>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80"/>
      <c r="AL73" s="181"/>
      <c r="AM73" s="181"/>
      <c r="AN73" s="181"/>
      <c r="AO73" s="181"/>
      <c r="AP73" s="181"/>
      <c r="AQ73" s="182"/>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80"/>
      <c r="AL74" s="181"/>
      <c r="AM74" s="181"/>
      <c r="AN74" s="181"/>
      <c r="AO74" s="181"/>
      <c r="AP74" s="181"/>
      <c r="AQ74" s="182"/>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80"/>
      <c r="AL75" s="181"/>
      <c r="AM75" s="181"/>
      <c r="AN75" s="181"/>
      <c r="AO75" s="181"/>
      <c r="AP75" s="181"/>
      <c r="AQ75" s="182"/>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80"/>
      <c r="AL76" s="181"/>
      <c r="AM76" s="181"/>
      <c r="AN76" s="181"/>
      <c r="AO76" s="181"/>
      <c r="AP76" s="181"/>
      <c r="AQ76" s="182"/>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80"/>
      <c r="AL77" s="181"/>
      <c r="AM77" s="181"/>
      <c r="AN77" s="181"/>
      <c r="AO77" s="181"/>
      <c r="AP77" s="181"/>
      <c r="AQ77" s="182"/>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80"/>
      <c r="AL78" s="181"/>
      <c r="AM78" s="181"/>
      <c r="AN78" s="181"/>
      <c r="AO78" s="181"/>
      <c r="AP78" s="181"/>
      <c r="AQ78" s="182"/>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80"/>
      <c r="AL79" s="181"/>
      <c r="AM79" s="181"/>
      <c r="AN79" s="181"/>
      <c r="AO79" s="181"/>
      <c r="AP79" s="181"/>
      <c r="AQ79" s="182"/>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80"/>
      <c r="AL80" s="181"/>
      <c r="AM80" s="181"/>
      <c r="AN80" s="181"/>
      <c r="AO80" s="181"/>
      <c r="AP80" s="181"/>
      <c r="AQ80" s="182"/>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80"/>
      <c r="AL81" s="181"/>
      <c r="AM81" s="181"/>
      <c r="AN81" s="181"/>
      <c r="AO81" s="181"/>
      <c r="AP81" s="181"/>
      <c r="AQ81" s="182"/>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80"/>
      <c r="AL82" s="181"/>
      <c r="AM82" s="181"/>
      <c r="AN82" s="181"/>
      <c r="AO82" s="181"/>
      <c r="AP82" s="181"/>
      <c r="AQ82" s="182"/>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80"/>
      <c r="AL83" s="181"/>
      <c r="AM83" s="181"/>
      <c r="AN83" s="181"/>
      <c r="AO83" s="181"/>
      <c r="AP83" s="181"/>
      <c r="AQ83" s="182"/>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80"/>
      <c r="AL84" s="181"/>
      <c r="AM84" s="181"/>
      <c r="AN84" s="181"/>
      <c r="AO84" s="181"/>
      <c r="AP84" s="181"/>
      <c r="AQ84" s="182"/>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80"/>
      <c r="AL85" s="181"/>
      <c r="AM85" s="181"/>
      <c r="AN85" s="181"/>
      <c r="AO85" s="181"/>
      <c r="AP85" s="181"/>
      <c r="AQ85" s="182"/>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80"/>
      <c r="AL86" s="181"/>
      <c r="AM86" s="181"/>
      <c r="AN86" s="181"/>
      <c r="AO86" s="181"/>
      <c r="AP86" s="181"/>
      <c r="AQ86" s="182"/>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80"/>
      <c r="AL87" s="181"/>
      <c r="AM87" s="181"/>
      <c r="AN87" s="181"/>
      <c r="AO87" s="181"/>
      <c r="AP87" s="181"/>
      <c r="AQ87" s="182"/>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80"/>
      <c r="AL88" s="181"/>
      <c r="AM88" s="181"/>
      <c r="AN88" s="181"/>
      <c r="AO88" s="181"/>
      <c r="AP88" s="181"/>
      <c r="AQ88" s="182"/>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80"/>
      <c r="AL89" s="181"/>
      <c r="AM89" s="181"/>
      <c r="AN89" s="181"/>
      <c r="AO89" s="181"/>
      <c r="AP89" s="181"/>
      <c r="AQ89" s="182"/>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80"/>
      <c r="AL90" s="181"/>
      <c r="AM90" s="181"/>
      <c r="AN90" s="181"/>
      <c r="AO90" s="181"/>
      <c r="AP90" s="181"/>
      <c r="AQ90" s="182"/>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80"/>
      <c r="AL91" s="181"/>
      <c r="AM91" s="181"/>
      <c r="AN91" s="181"/>
      <c r="AO91" s="181"/>
      <c r="AP91" s="181"/>
      <c r="AQ91" s="182"/>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80"/>
      <c r="AL92" s="181"/>
      <c r="AM92" s="181"/>
      <c r="AN92" s="181"/>
      <c r="AO92" s="181"/>
      <c r="AP92" s="181"/>
      <c r="AQ92" s="182"/>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80"/>
      <c r="AL93" s="181"/>
      <c r="AM93" s="181"/>
      <c r="AN93" s="181"/>
      <c r="AO93" s="181"/>
      <c r="AP93" s="181"/>
      <c r="AQ93" s="182"/>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80"/>
      <c r="AL94" s="181"/>
      <c r="AM94" s="181"/>
      <c r="AN94" s="181"/>
      <c r="AO94" s="181"/>
      <c r="AP94" s="181"/>
      <c r="AQ94" s="182"/>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80"/>
      <c r="AL95" s="181"/>
      <c r="AM95" s="181"/>
      <c r="AN95" s="181"/>
      <c r="AO95" s="181"/>
      <c r="AP95" s="181"/>
      <c r="AQ95" s="182"/>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83"/>
      <c r="AL96" s="184"/>
      <c r="AM96" s="184"/>
      <c r="AN96" s="184"/>
      <c r="AO96" s="184"/>
      <c r="AP96" s="184"/>
      <c r="AQ96" s="185"/>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7" t="s">
        <v>34</v>
      </c>
      <c r="AL97" s="178"/>
      <c r="AM97" s="178"/>
      <c r="AN97" s="178"/>
      <c r="AO97" s="178"/>
      <c r="AP97" s="178"/>
      <c r="AQ97" s="179"/>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8"/>
      <c r="AL98" s="189"/>
      <c r="AM98" s="189"/>
      <c r="AN98" s="189"/>
      <c r="AO98" s="189"/>
      <c r="AP98" s="189"/>
      <c r="AQ98" s="190"/>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91" t="s">
        <v>171</v>
      </c>
      <c r="AL99" s="192"/>
      <c r="AM99" s="192"/>
      <c r="AN99" s="192"/>
      <c r="AO99" s="192"/>
      <c r="AP99" s="192"/>
      <c r="AQ99" s="193"/>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91"/>
      <c r="AL100" s="192"/>
      <c r="AM100" s="192"/>
      <c r="AN100" s="192"/>
      <c r="AO100" s="192"/>
      <c r="AP100" s="192"/>
      <c r="AQ100" s="193"/>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91"/>
      <c r="AL101" s="192"/>
      <c r="AM101" s="192"/>
      <c r="AN101" s="192"/>
      <c r="AO101" s="192"/>
      <c r="AP101" s="192"/>
      <c r="AQ101" s="193"/>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91"/>
      <c r="AL102" s="192"/>
      <c r="AM102" s="192"/>
      <c r="AN102" s="192"/>
      <c r="AO102" s="192"/>
      <c r="AP102" s="192"/>
      <c r="AQ102" s="193"/>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91"/>
      <c r="AL103" s="192"/>
      <c r="AM103" s="192"/>
      <c r="AN103" s="192"/>
      <c r="AO103" s="192"/>
      <c r="AP103" s="192"/>
      <c r="AQ103" s="193"/>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91"/>
      <c r="AL104" s="192"/>
      <c r="AM104" s="192"/>
      <c r="AN104" s="192"/>
      <c r="AO104" s="192"/>
      <c r="AP104" s="192"/>
      <c r="AQ104" s="193"/>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91"/>
      <c r="AL105" s="192"/>
      <c r="AM105" s="192"/>
      <c r="AN105" s="192"/>
      <c r="AO105" s="192"/>
      <c r="AP105" s="192"/>
      <c r="AQ105" s="193"/>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91"/>
      <c r="AL106" s="192"/>
      <c r="AM106" s="192"/>
      <c r="AN106" s="192"/>
      <c r="AO106" s="192"/>
      <c r="AP106" s="192"/>
      <c r="AQ106" s="193"/>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91"/>
      <c r="AL107" s="192"/>
      <c r="AM107" s="192"/>
      <c r="AN107" s="192"/>
      <c r="AO107" s="192"/>
      <c r="AP107" s="192"/>
      <c r="AQ107" s="193"/>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91"/>
      <c r="AL108" s="192"/>
      <c r="AM108" s="192"/>
      <c r="AN108" s="192"/>
      <c r="AO108" s="192"/>
      <c r="AP108" s="192"/>
      <c r="AQ108" s="193"/>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91"/>
      <c r="AL109" s="192"/>
      <c r="AM109" s="192"/>
      <c r="AN109" s="192"/>
      <c r="AO109" s="192"/>
      <c r="AP109" s="192"/>
      <c r="AQ109" s="193"/>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91"/>
      <c r="AL110" s="192"/>
      <c r="AM110" s="192"/>
      <c r="AN110" s="192"/>
      <c r="AO110" s="192"/>
      <c r="AP110" s="192"/>
      <c r="AQ110" s="193"/>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91"/>
      <c r="AL111" s="192"/>
      <c r="AM111" s="192"/>
      <c r="AN111" s="192"/>
      <c r="AO111" s="192"/>
      <c r="AP111" s="192"/>
      <c r="AQ111" s="193"/>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91"/>
      <c r="AL112" s="192"/>
      <c r="AM112" s="192"/>
      <c r="AN112" s="192"/>
      <c r="AO112" s="192"/>
      <c r="AP112" s="192"/>
      <c r="AQ112" s="193"/>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91"/>
      <c r="AL113" s="192"/>
      <c r="AM113" s="192"/>
      <c r="AN113" s="192"/>
      <c r="AO113" s="192"/>
      <c r="AP113" s="192"/>
      <c r="AQ113" s="193"/>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91"/>
      <c r="AL114" s="192"/>
      <c r="AM114" s="192"/>
      <c r="AN114" s="192"/>
      <c r="AO114" s="192"/>
      <c r="AP114" s="192"/>
      <c r="AQ114" s="193"/>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91"/>
      <c r="AL115" s="192"/>
      <c r="AM115" s="192"/>
      <c r="AN115" s="192"/>
      <c r="AO115" s="192"/>
      <c r="AP115" s="192"/>
      <c r="AQ115" s="193"/>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91"/>
      <c r="AL116" s="192"/>
      <c r="AM116" s="192"/>
      <c r="AN116" s="192"/>
      <c r="AO116" s="192"/>
      <c r="AP116" s="192"/>
      <c r="AQ116" s="193"/>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94"/>
      <c r="AL117" s="195"/>
      <c r="AM117" s="195"/>
      <c r="AN117" s="195"/>
      <c r="AO117" s="195"/>
      <c r="AP117" s="195"/>
      <c r="AQ117" s="196"/>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39.6">
      <c r="A6" s="45" t="s">
        <v>113</v>
      </c>
      <c r="B6" s="63" t="str">
        <f>B7</f>
        <v>2015</v>
      </c>
      <c r="C6" s="63" t="str">
        <f t="shared" ref="C6:AW6" si="6">C7</f>
        <v>450006</v>
      </c>
      <c r="D6" s="63" t="str">
        <f t="shared" si="6"/>
        <v>46</v>
      </c>
      <c r="E6" s="63" t="str">
        <f t="shared" si="6"/>
        <v>04</v>
      </c>
      <c r="F6" s="63" t="str">
        <f t="shared" si="6"/>
        <v>0</v>
      </c>
      <c r="G6" s="63" t="str">
        <f t="shared" si="6"/>
        <v>000</v>
      </c>
      <c r="H6" s="63" t="str">
        <f t="shared" si="6"/>
        <v>宮崎県</v>
      </c>
      <c r="I6" s="63" t="str">
        <f t="shared" si="6"/>
        <v>法適用</v>
      </c>
      <c r="J6" s="63" t="str">
        <f t="shared" si="6"/>
        <v>電気事業</v>
      </c>
      <c r="K6" s="64">
        <f t="shared" si="6"/>
        <v>83.2</v>
      </c>
      <c r="L6" s="65">
        <f t="shared" si="6"/>
        <v>13</v>
      </c>
      <c r="M6" s="65" t="str">
        <f t="shared" si="6"/>
        <v>-</v>
      </c>
      <c r="N6" s="65" t="str">
        <f t="shared" si="6"/>
        <v>-</v>
      </c>
      <c r="O6" s="65" t="str">
        <f t="shared" si="6"/>
        <v>-</v>
      </c>
      <c r="P6" s="65" t="str">
        <f t="shared" si="6"/>
        <v>-</v>
      </c>
      <c r="Q6" s="66" t="str">
        <f>Q7</f>
        <v>平成38年3月31日　石河内第一発電所ほか</v>
      </c>
      <c r="R6" s="67" t="str">
        <f t="shared" si="6"/>
        <v>平成44年7月31日　祝子第二発電所</v>
      </c>
      <c r="S6" s="63" t="str">
        <f t="shared" si="6"/>
        <v>無</v>
      </c>
      <c r="T6" s="67" t="str">
        <f t="shared" si="6"/>
        <v>九州電力株式会社</v>
      </c>
      <c r="U6" s="64" t="str">
        <f t="shared" si="6"/>
        <v>-</v>
      </c>
      <c r="V6" s="65">
        <f>V7</f>
        <v>559955</v>
      </c>
      <c r="W6" s="65">
        <f t="shared" si="6"/>
        <v>616228</v>
      </c>
      <c r="X6" s="65">
        <f t="shared" si="6"/>
        <v>433318</v>
      </c>
      <c r="Y6" s="65">
        <f t="shared" si="6"/>
        <v>586191</v>
      </c>
      <c r="Z6" s="65">
        <f t="shared" si="6"/>
        <v>601178</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559955</v>
      </c>
      <c r="AQ6" s="65">
        <f t="shared" si="6"/>
        <v>616228</v>
      </c>
      <c r="AR6" s="65">
        <f t="shared" si="6"/>
        <v>433318</v>
      </c>
      <c r="AS6" s="65">
        <f t="shared" si="6"/>
        <v>586191</v>
      </c>
      <c r="AT6" s="65">
        <f t="shared" si="6"/>
        <v>601178</v>
      </c>
      <c r="AU6" s="65">
        <f t="shared" si="6"/>
        <v>4122150</v>
      </c>
      <c r="AV6" s="65">
        <f t="shared" si="6"/>
        <v>2248</v>
      </c>
      <c r="AW6" s="65">
        <f t="shared" si="6"/>
        <v>4124398</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114</v>
      </c>
      <c r="C7" s="73" t="s">
        <v>115</v>
      </c>
      <c r="D7" s="73" t="s">
        <v>116</v>
      </c>
      <c r="E7" s="73" t="s">
        <v>117</v>
      </c>
      <c r="F7" s="73" t="s">
        <v>118</v>
      </c>
      <c r="G7" s="73" t="s">
        <v>119</v>
      </c>
      <c r="H7" s="73" t="s">
        <v>120</v>
      </c>
      <c r="I7" s="73" t="s">
        <v>121</v>
      </c>
      <c r="J7" s="73" t="s">
        <v>122</v>
      </c>
      <c r="K7" s="74">
        <v>83.2</v>
      </c>
      <c r="L7" s="75">
        <v>13</v>
      </c>
      <c r="M7" s="75" t="s">
        <v>123</v>
      </c>
      <c r="N7" s="76" t="s">
        <v>123</v>
      </c>
      <c r="O7" s="76" t="s">
        <v>123</v>
      </c>
      <c r="P7" s="76" t="s">
        <v>123</v>
      </c>
      <c r="Q7" s="77" t="s">
        <v>124</v>
      </c>
      <c r="R7" s="77" t="s">
        <v>125</v>
      </c>
      <c r="S7" s="78" t="s">
        <v>126</v>
      </c>
      <c r="T7" s="77" t="s">
        <v>127</v>
      </c>
      <c r="U7" s="74" t="s">
        <v>123</v>
      </c>
      <c r="V7" s="76">
        <v>559955</v>
      </c>
      <c r="W7" s="76">
        <v>616228</v>
      </c>
      <c r="X7" s="76">
        <v>433318</v>
      </c>
      <c r="Y7" s="76">
        <v>586191</v>
      </c>
      <c r="Z7" s="76">
        <v>601178</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559955</v>
      </c>
      <c r="AQ7" s="76">
        <v>616228</v>
      </c>
      <c r="AR7" s="76">
        <v>433318</v>
      </c>
      <c r="AS7" s="76">
        <v>586191</v>
      </c>
      <c r="AT7" s="76">
        <v>601178</v>
      </c>
      <c r="AU7" s="76">
        <v>4122150</v>
      </c>
      <c r="AV7" s="76">
        <v>2248</v>
      </c>
      <c r="AW7" s="76">
        <v>4124398</v>
      </c>
      <c r="AX7" s="79">
        <v>114.2</v>
      </c>
      <c r="AY7" s="79">
        <v>112.5</v>
      </c>
      <c r="AZ7" s="79">
        <v>117.6</v>
      </c>
      <c r="BA7" s="79">
        <v>119.4</v>
      </c>
      <c r="BB7" s="79">
        <v>118.4</v>
      </c>
      <c r="BC7" s="79">
        <v>108.4</v>
      </c>
      <c r="BD7" s="79">
        <v>110.1</v>
      </c>
      <c r="BE7" s="79">
        <v>119.7</v>
      </c>
      <c r="BF7" s="79">
        <v>125.7</v>
      </c>
      <c r="BG7" s="79">
        <v>129.69999999999999</v>
      </c>
      <c r="BH7" s="79">
        <v>100</v>
      </c>
      <c r="BI7" s="79">
        <v>109.8</v>
      </c>
      <c r="BJ7" s="79">
        <v>110.9</v>
      </c>
      <c r="BK7" s="79">
        <v>116.8</v>
      </c>
      <c r="BL7" s="79">
        <v>117.2</v>
      </c>
      <c r="BM7" s="79">
        <v>114.2</v>
      </c>
      <c r="BN7" s="79">
        <v>112.4</v>
      </c>
      <c r="BO7" s="79">
        <v>112.7</v>
      </c>
      <c r="BP7" s="79">
        <v>121.8</v>
      </c>
      <c r="BQ7" s="79">
        <v>124.8</v>
      </c>
      <c r="BR7" s="79">
        <v>130.4</v>
      </c>
      <c r="BS7" s="79">
        <v>100</v>
      </c>
      <c r="BT7" s="79">
        <v>536.5</v>
      </c>
      <c r="BU7" s="79">
        <v>529.9</v>
      </c>
      <c r="BV7" s="79">
        <v>492.4</v>
      </c>
      <c r="BW7" s="79">
        <v>411.7</v>
      </c>
      <c r="BX7" s="79">
        <v>431</v>
      </c>
      <c r="BY7" s="79">
        <v>1465.9</v>
      </c>
      <c r="BZ7" s="79">
        <v>1317.9</v>
      </c>
      <c r="CA7" s="79">
        <v>992.4</v>
      </c>
      <c r="CB7" s="79">
        <v>632.6</v>
      </c>
      <c r="CC7" s="79">
        <v>712.7</v>
      </c>
      <c r="CD7" s="79">
        <v>100</v>
      </c>
      <c r="CE7" s="79">
        <v>7597</v>
      </c>
      <c r="CF7" s="79">
        <v>6436.3</v>
      </c>
      <c r="CG7" s="79">
        <v>8300.2000000000007</v>
      </c>
      <c r="CH7" s="79">
        <v>6296.3</v>
      </c>
      <c r="CI7" s="79">
        <v>6311.9</v>
      </c>
      <c r="CJ7" s="79">
        <v>7540.4</v>
      </c>
      <c r="CK7" s="79">
        <v>7970</v>
      </c>
      <c r="CL7" s="79">
        <v>7914.4</v>
      </c>
      <c r="CM7" s="79">
        <v>7493.6</v>
      </c>
      <c r="CN7" s="79">
        <v>8013.5</v>
      </c>
      <c r="CO7" s="76">
        <v>2080427</v>
      </c>
      <c r="CP7" s="76">
        <v>1910325</v>
      </c>
      <c r="CQ7" s="76">
        <v>1949485</v>
      </c>
      <c r="CR7" s="76">
        <v>2587649</v>
      </c>
      <c r="CS7" s="76">
        <v>2124119</v>
      </c>
      <c r="CT7" s="76">
        <v>1059040</v>
      </c>
      <c r="CU7" s="76">
        <v>1043769</v>
      </c>
      <c r="CV7" s="76">
        <v>1160012</v>
      </c>
      <c r="CW7" s="76">
        <v>1146099</v>
      </c>
      <c r="CX7" s="76">
        <v>1494682</v>
      </c>
      <c r="CY7" s="76">
        <v>158035</v>
      </c>
      <c r="CZ7" s="79">
        <v>40.299999999999997</v>
      </c>
      <c r="DA7" s="79">
        <v>44.5</v>
      </c>
      <c r="DB7" s="79">
        <v>31.3</v>
      </c>
      <c r="DC7" s="79">
        <v>42.3</v>
      </c>
      <c r="DD7" s="79">
        <v>43.3</v>
      </c>
      <c r="DE7" s="79">
        <v>40.200000000000003</v>
      </c>
      <c r="DF7" s="79">
        <v>37.299999999999997</v>
      </c>
      <c r="DG7" s="79">
        <v>36.299999999999997</v>
      </c>
      <c r="DH7" s="79">
        <v>38.4</v>
      </c>
      <c r="DI7" s="79">
        <v>37.700000000000003</v>
      </c>
      <c r="DJ7" s="79">
        <v>26.9</v>
      </c>
      <c r="DK7" s="79">
        <v>21.5</v>
      </c>
      <c r="DL7" s="79">
        <v>15.6</v>
      </c>
      <c r="DM7" s="79">
        <v>14.1</v>
      </c>
      <c r="DN7" s="79">
        <v>16.5</v>
      </c>
      <c r="DO7" s="79">
        <v>22.5</v>
      </c>
      <c r="DP7" s="79">
        <v>22.3</v>
      </c>
      <c r="DQ7" s="79">
        <v>22.1</v>
      </c>
      <c r="DR7" s="79">
        <v>21.1</v>
      </c>
      <c r="DS7" s="79">
        <v>20</v>
      </c>
      <c r="DT7" s="79">
        <v>131.1</v>
      </c>
      <c r="DU7" s="79">
        <v>121.8</v>
      </c>
      <c r="DV7" s="79">
        <v>111.1</v>
      </c>
      <c r="DW7" s="79">
        <v>90</v>
      </c>
      <c r="DX7" s="79">
        <v>75.7</v>
      </c>
      <c r="DY7" s="79">
        <v>160.30000000000001</v>
      </c>
      <c r="DZ7" s="79">
        <v>146.19999999999999</v>
      </c>
      <c r="EA7" s="79">
        <v>130.5</v>
      </c>
      <c r="EB7" s="79">
        <v>129.19999999999999</v>
      </c>
      <c r="EC7" s="79">
        <v>110.2</v>
      </c>
      <c r="ED7" s="79">
        <v>62.5</v>
      </c>
      <c r="EE7" s="79">
        <v>64.2</v>
      </c>
      <c r="EF7" s="79">
        <v>65.599999999999994</v>
      </c>
      <c r="EG7" s="79">
        <v>66.599999999999994</v>
      </c>
      <c r="EH7" s="79">
        <v>66.7</v>
      </c>
      <c r="EI7" s="79">
        <v>56.2</v>
      </c>
      <c r="EJ7" s="79">
        <v>57</v>
      </c>
      <c r="EK7" s="79">
        <v>57.7</v>
      </c>
      <c r="EL7" s="79">
        <v>59.8</v>
      </c>
      <c r="EM7" s="79">
        <v>59.6</v>
      </c>
      <c r="EN7" s="79" t="s">
        <v>123</v>
      </c>
      <c r="EO7" s="79">
        <v>0</v>
      </c>
      <c r="EP7" s="79">
        <v>0.1</v>
      </c>
      <c r="EQ7" s="79">
        <v>0.1</v>
      </c>
      <c r="ER7" s="79">
        <v>0.1</v>
      </c>
      <c r="ES7" s="79" t="s">
        <v>123</v>
      </c>
      <c r="ET7" s="79">
        <v>2.8</v>
      </c>
      <c r="EU7" s="79">
        <v>15.4</v>
      </c>
      <c r="EV7" s="79">
        <v>16.2</v>
      </c>
      <c r="EW7" s="79">
        <v>17.8</v>
      </c>
      <c r="EX7" s="76">
        <v>158035</v>
      </c>
      <c r="EY7" s="79">
        <v>40.299999999999997</v>
      </c>
      <c r="EZ7" s="79">
        <v>44.5</v>
      </c>
      <c r="FA7" s="79">
        <v>31.3</v>
      </c>
      <c r="FB7" s="79">
        <v>42.3</v>
      </c>
      <c r="FC7" s="79">
        <v>43.3</v>
      </c>
      <c r="FD7" s="79">
        <v>40.4</v>
      </c>
      <c r="FE7" s="79">
        <v>37.5</v>
      </c>
      <c r="FF7" s="79">
        <v>37</v>
      </c>
      <c r="FG7" s="79">
        <v>39.5</v>
      </c>
      <c r="FH7" s="79">
        <v>39.1</v>
      </c>
      <c r="FI7" s="79">
        <v>26.9</v>
      </c>
      <c r="FJ7" s="79">
        <v>21.5</v>
      </c>
      <c r="FK7" s="79">
        <v>15.6</v>
      </c>
      <c r="FL7" s="79">
        <v>14.1</v>
      </c>
      <c r="FM7" s="79">
        <v>16.5</v>
      </c>
      <c r="FN7" s="79">
        <v>23.5</v>
      </c>
      <c r="FO7" s="79">
        <v>23.1</v>
      </c>
      <c r="FP7" s="79">
        <v>22.6</v>
      </c>
      <c r="FQ7" s="79">
        <v>22</v>
      </c>
      <c r="FR7" s="79">
        <v>21.4</v>
      </c>
      <c r="FS7" s="79">
        <v>131.1</v>
      </c>
      <c r="FT7" s="79">
        <v>121.8</v>
      </c>
      <c r="FU7" s="79">
        <v>111.1</v>
      </c>
      <c r="FV7" s="79">
        <v>90</v>
      </c>
      <c r="FW7" s="79">
        <v>75.7</v>
      </c>
      <c r="FX7" s="79">
        <v>160.4</v>
      </c>
      <c r="FY7" s="79">
        <v>146</v>
      </c>
      <c r="FZ7" s="79">
        <v>121.2</v>
      </c>
      <c r="GA7" s="79">
        <v>106.1</v>
      </c>
      <c r="GB7" s="79">
        <v>89.6</v>
      </c>
      <c r="GC7" s="79">
        <v>62.5</v>
      </c>
      <c r="GD7" s="79">
        <v>64.2</v>
      </c>
      <c r="GE7" s="79">
        <v>65.599999999999994</v>
      </c>
      <c r="GF7" s="79">
        <v>66.599999999999994</v>
      </c>
      <c r="GG7" s="79">
        <v>66.7</v>
      </c>
      <c r="GH7" s="79">
        <v>56.7</v>
      </c>
      <c r="GI7" s="79">
        <v>57.6</v>
      </c>
      <c r="GJ7" s="79">
        <v>58.6</v>
      </c>
      <c r="GK7" s="79">
        <v>61.3</v>
      </c>
      <c r="GL7" s="79">
        <v>61.7</v>
      </c>
      <c r="GM7" s="79" t="s">
        <v>123</v>
      </c>
      <c r="GN7" s="79">
        <v>0</v>
      </c>
      <c r="GO7" s="79">
        <v>0.1</v>
      </c>
      <c r="GP7" s="79">
        <v>0.1</v>
      </c>
      <c r="GQ7" s="79">
        <v>0.1</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13</v>
      </c>
      <c r="MU7" s="79">
        <v>13</v>
      </c>
      <c r="MV7" s="79">
        <v>13</v>
      </c>
      <c r="MW7" s="79">
        <v>13</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（最大出力合計158,035kW）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（最大出力合計158,035kW）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114.2</v>
      </c>
      <c r="AY11" s="91">
        <f>AY7</f>
        <v>112.5</v>
      </c>
      <c r="AZ11" s="91">
        <f>AZ7</f>
        <v>117.6</v>
      </c>
      <c r="BA11" s="91">
        <f>BA7</f>
        <v>119.4</v>
      </c>
      <c r="BB11" s="91">
        <f>BB7</f>
        <v>118.4</v>
      </c>
      <c r="BC11" s="80"/>
      <c r="BD11" s="80"/>
      <c r="BE11" s="80"/>
      <c r="BF11" s="80"/>
      <c r="BG11" s="80"/>
      <c r="BH11" s="90" t="s">
        <v>136</v>
      </c>
      <c r="BI11" s="91">
        <f>BI7</f>
        <v>109.8</v>
      </c>
      <c r="BJ11" s="91">
        <f>BJ7</f>
        <v>110.9</v>
      </c>
      <c r="BK11" s="91">
        <f>BK7</f>
        <v>116.8</v>
      </c>
      <c r="BL11" s="91">
        <f>BL7</f>
        <v>117.2</v>
      </c>
      <c r="BM11" s="91">
        <f>BM7</f>
        <v>114.2</v>
      </c>
      <c r="BN11" s="80"/>
      <c r="BO11" s="80"/>
      <c r="BP11" s="80"/>
      <c r="BQ11" s="80"/>
      <c r="BR11" s="80"/>
      <c r="BS11" s="90" t="s">
        <v>137</v>
      </c>
      <c r="BT11" s="91">
        <f>BT7</f>
        <v>536.5</v>
      </c>
      <c r="BU11" s="91">
        <f>BU7</f>
        <v>529.9</v>
      </c>
      <c r="BV11" s="91">
        <f>BV7</f>
        <v>492.4</v>
      </c>
      <c r="BW11" s="91">
        <f>BW7</f>
        <v>411.7</v>
      </c>
      <c r="BX11" s="91">
        <f>BX7</f>
        <v>431</v>
      </c>
      <c r="BY11" s="80"/>
      <c r="BZ11" s="80"/>
      <c r="CA11" s="80"/>
      <c r="CB11" s="80"/>
      <c r="CC11" s="80"/>
      <c r="CD11" s="90" t="s">
        <v>136</v>
      </c>
      <c r="CE11" s="91">
        <f>CE7</f>
        <v>7597</v>
      </c>
      <c r="CF11" s="91">
        <f>CF7</f>
        <v>6436.3</v>
      </c>
      <c r="CG11" s="91">
        <f>CG7</f>
        <v>8300.2000000000007</v>
      </c>
      <c r="CH11" s="91">
        <f>CH7</f>
        <v>6296.3</v>
      </c>
      <c r="CI11" s="91">
        <f>CI7</f>
        <v>6311.9</v>
      </c>
      <c r="CJ11" s="80"/>
      <c r="CK11" s="80"/>
      <c r="CL11" s="80"/>
      <c r="CM11" s="80"/>
      <c r="CN11" s="90" t="s">
        <v>136</v>
      </c>
      <c r="CO11" s="92">
        <f>CO7</f>
        <v>2080427</v>
      </c>
      <c r="CP11" s="92">
        <f>CP7</f>
        <v>1910325</v>
      </c>
      <c r="CQ11" s="92">
        <f>CQ7</f>
        <v>1949485</v>
      </c>
      <c r="CR11" s="92">
        <f>CR7</f>
        <v>2587649</v>
      </c>
      <c r="CS11" s="92">
        <f>CS7</f>
        <v>2124119</v>
      </c>
      <c r="CT11" s="80"/>
      <c r="CU11" s="80"/>
      <c r="CV11" s="80"/>
      <c r="CW11" s="80"/>
      <c r="CX11" s="80"/>
      <c r="CY11" s="90" t="s">
        <v>136</v>
      </c>
      <c r="CZ11" s="91">
        <f>CZ7</f>
        <v>40.299999999999997</v>
      </c>
      <c r="DA11" s="91">
        <f>DA7</f>
        <v>44.5</v>
      </c>
      <c r="DB11" s="91">
        <f>DB7</f>
        <v>31.3</v>
      </c>
      <c r="DC11" s="91">
        <f>DC7</f>
        <v>42.3</v>
      </c>
      <c r="DD11" s="91">
        <f>DD7</f>
        <v>43.3</v>
      </c>
      <c r="DE11" s="80"/>
      <c r="DF11" s="80"/>
      <c r="DG11" s="80"/>
      <c r="DH11" s="80"/>
      <c r="DI11" s="90" t="s">
        <v>136</v>
      </c>
      <c r="DJ11" s="91">
        <f>DJ7</f>
        <v>26.9</v>
      </c>
      <c r="DK11" s="91">
        <f>DK7</f>
        <v>21.5</v>
      </c>
      <c r="DL11" s="91">
        <f>DL7</f>
        <v>15.6</v>
      </c>
      <c r="DM11" s="91">
        <f>DM7</f>
        <v>14.1</v>
      </c>
      <c r="DN11" s="91">
        <f>DN7</f>
        <v>16.5</v>
      </c>
      <c r="DO11" s="80"/>
      <c r="DP11" s="80"/>
      <c r="DQ11" s="80"/>
      <c r="DR11" s="80"/>
      <c r="DS11" s="90" t="s">
        <v>136</v>
      </c>
      <c r="DT11" s="91">
        <f>DT7</f>
        <v>131.1</v>
      </c>
      <c r="DU11" s="91">
        <f>DU7</f>
        <v>121.8</v>
      </c>
      <c r="DV11" s="91">
        <f>DV7</f>
        <v>111.1</v>
      </c>
      <c r="DW11" s="91">
        <f>DW7</f>
        <v>90</v>
      </c>
      <c r="DX11" s="91">
        <f>DX7</f>
        <v>75.7</v>
      </c>
      <c r="DY11" s="80"/>
      <c r="DZ11" s="80"/>
      <c r="EA11" s="80"/>
      <c r="EB11" s="80"/>
      <c r="EC11" s="90" t="s">
        <v>136</v>
      </c>
      <c r="ED11" s="91">
        <f>ED7</f>
        <v>62.5</v>
      </c>
      <c r="EE11" s="91">
        <f>EE7</f>
        <v>64.2</v>
      </c>
      <c r="EF11" s="91">
        <f>EF7</f>
        <v>65.599999999999994</v>
      </c>
      <c r="EG11" s="91">
        <f>EG7</f>
        <v>66.599999999999994</v>
      </c>
      <c r="EH11" s="91">
        <f>EH7</f>
        <v>66.7</v>
      </c>
      <c r="EI11" s="80"/>
      <c r="EJ11" s="80"/>
      <c r="EK11" s="80"/>
      <c r="EL11" s="80"/>
      <c r="EM11" s="90" t="s">
        <v>136</v>
      </c>
      <c r="EN11" s="91" t="str">
        <f>EN7</f>
        <v>-</v>
      </c>
      <c r="EO11" s="91">
        <f>EO7</f>
        <v>0</v>
      </c>
      <c r="EP11" s="91">
        <f>EP7</f>
        <v>0.1</v>
      </c>
      <c r="EQ11" s="91">
        <f>EQ7</f>
        <v>0.1</v>
      </c>
      <c r="ER11" s="91">
        <f>ER7</f>
        <v>0.1</v>
      </c>
      <c r="ES11" s="80"/>
      <c r="ET11" s="80"/>
      <c r="EU11" s="80"/>
      <c r="EV11" s="80"/>
      <c r="EW11" s="80"/>
      <c r="EX11" s="90" t="s">
        <v>136</v>
      </c>
      <c r="EY11" s="91">
        <f>EY7</f>
        <v>40.299999999999997</v>
      </c>
      <c r="EZ11" s="91">
        <f>EZ7</f>
        <v>44.5</v>
      </c>
      <c r="FA11" s="91">
        <f>FA7</f>
        <v>31.3</v>
      </c>
      <c r="FB11" s="91">
        <f>FB7</f>
        <v>42.3</v>
      </c>
      <c r="FC11" s="91">
        <f>FC7</f>
        <v>43.3</v>
      </c>
      <c r="FD11" s="80"/>
      <c r="FE11" s="80"/>
      <c r="FF11" s="80"/>
      <c r="FG11" s="80"/>
      <c r="FH11" s="90" t="s">
        <v>136</v>
      </c>
      <c r="FI11" s="91">
        <f>FI7</f>
        <v>26.9</v>
      </c>
      <c r="FJ11" s="91">
        <f>FJ7</f>
        <v>21.5</v>
      </c>
      <c r="FK11" s="91">
        <f>FK7</f>
        <v>15.6</v>
      </c>
      <c r="FL11" s="91">
        <f>FL7</f>
        <v>14.1</v>
      </c>
      <c r="FM11" s="91">
        <f>FM7</f>
        <v>16.5</v>
      </c>
      <c r="FN11" s="80"/>
      <c r="FO11" s="80"/>
      <c r="FP11" s="80"/>
      <c r="FQ11" s="80"/>
      <c r="FR11" s="90" t="s">
        <v>136</v>
      </c>
      <c r="FS11" s="91">
        <f>FS7</f>
        <v>131.1</v>
      </c>
      <c r="FT11" s="91">
        <f>FT7</f>
        <v>121.8</v>
      </c>
      <c r="FU11" s="91">
        <f>FU7</f>
        <v>111.1</v>
      </c>
      <c r="FV11" s="91">
        <f>FV7</f>
        <v>90</v>
      </c>
      <c r="FW11" s="91">
        <f>FW7</f>
        <v>75.7</v>
      </c>
      <c r="FX11" s="80"/>
      <c r="FY11" s="80"/>
      <c r="FZ11" s="80"/>
      <c r="GA11" s="80"/>
      <c r="GB11" s="90" t="s">
        <v>136</v>
      </c>
      <c r="GC11" s="91">
        <f>GC7</f>
        <v>62.5</v>
      </c>
      <c r="GD11" s="91">
        <f>GD7</f>
        <v>64.2</v>
      </c>
      <c r="GE11" s="91">
        <f>GE7</f>
        <v>65.599999999999994</v>
      </c>
      <c r="GF11" s="91">
        <f>GF7</f>
        <v>66.599999999999994</v>
      </c>
      <c r="GG11" s="91">
        <f>GG7</f>
        <v>66.7</v>
      </c>
      <c r="GH11" s="80"/>
      <c r="GI11" s="80"/>
      <c r="GJ11" s="80"/>
      <c r="GK11" s="80"/>
      <c r="GL11" s="90" t="s">
        <v>136</v>
      </c>
      <c r="GM11" s="91" t="str">
        <f>GM7</f>
        <v>-</v>
      </c>
      <c r="GN11" s="91">
        <f>GN7</f>
        <v>0</v>
      </c>
      <c r="GO11" s="91">
        <f>GO7</f>
        <v>0.1</v>
      </c>
      <c r="GP11" s="91">
        <f>GP7</f>
        <v>0.1</v>
      </c>
      <c r="GQ11" s="91">
        <f>GQ7</f>
        <v>0.1</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138</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t="str">
        <f>KX7</f>
        <v>-</v>
      </c>
      <c r="KY11" s="91" t="str">
        <f>KY7</f>
        <v>-</v>
      </c>
      <c r="KZ11" s="91" t="str">
        <f>KZ7</f>
        <v>-</v>
      </c>
      <c r="LA11" s="80"/>
      <c r="LB11" s="80"/>
      <c r="LC11" s="80"/>
      <c r="LD11" s="80"/>
      <c r="LE11" s="90" t="s">
        <v>137</v>
      </c>
      <c r="LF11" s="91" t="str">
        <f>LF7</f>
        <v>-</v>
      </c>
      <c r="LG11" s="91" t="str">
        <f>LG7</f>
        <v>-</v>
      </c>
      <c r="LH11" s="91" t="str">
        <f>LH7</f>
        <v>-</v>
      </c>
      <c r="LI11" s="91" t="str">
        <f>LI7</f>
        <v>-</v>
      </c>
      <c r="LJ11" s="91" t="str">
        <f>LJ7</f>
        <v>-</v>
      </c>
      <c r="LK11" s="80"/>
      <c r="LL11" s="80"/>
      <c r="LM11" s="80"/>
      <c r="LN11" s="80"/>
      <c r="LO11" s="90" t="s">
        <v>136</v>
      </c>
      <c r="LP11" s="91" t="str">
        <f>LP7</f>
        <v>-</v>
      </c>
      <c r="LQ11" s="91" t="str">
        <f>LQ7</f>
        <v>-</v>
      </c>
      <c r="LR11" s="91" t="str">
        <f>LR7</f>
        <v>-</v>
      </c>
      <c r="LS11" s="91" t="str">
        <f>LS7</f>
        <v>-</v>
      </c>
      <c r="LT11" s="91" t="str">
        <f>LT7</f>
        <v>-</v>
      </c>
      <c r="LU11" s="80"/>
      <c r="LV11" s="80"/>
      <c r="LW11" s="80"/>
      <c r="LX11" s="80"/>
      <c r="LY11" s="90" t="s">
        <v>136</v>
      </c>
      <c r="LZ11" s="91" t="str">
        <f>LZ7</f>
        <v>-</v>
      </c>
      <c r="MA11" s="91" t="str">
        <f>MA7</f>
        <v>-</v>
      </c>
      <c r="MB11" s="91" t="str">
        <f>MB7</f>
        <v>-</v>
      </c>
      <c r="MC11" s="91" t="str">
        <f>MC7</f>
        <v>-</v>
      </c>
      <c r="MD11" s="91" t="str">
        <f>MD7</f>
        <v>-</v>
      </c>
      <c r="ME11" s="80"/>
      <c r="MF11" s="80"/>
      <c r="MG11" s="80"/>
      <c r="MH11" s="80"/>
      <c r="MI11" s="90" t="s">
        <v>136</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139</v>
      </c>
      <c r="AX12" s="91">
        <f>BC7</f>
        <v>108.4</v>
      </c>
      <c r="AY12" s="91">
        <f>BD7</f>
        <v>110.1</v>
      </c>
      <c r="AZ12" s="91">
        <f>BE7</f>
        <v>119.7</v>
      </c>
      <c r="BA12" s="91">
        <f>BF7</f>
        <v>125.7</v>
      </c>
      <c r="BB12" s="91">
        <f>BG7</f>
        <v>129.69999999999999</v>
      </c>
      <c r="BC12" s="80"/>
      <c r="BD12" s="80"/>
      <c r="BE12" s="80"/>
      <c r="BF12" s="80"/>
      <c r="BG12" s="80"/>
      <c r="BH12" s="90" t="s">
        <v>139</v>
      </c>
      <c r="BI12" s="91">
        <f>BN7</f>
        <v>112.4</v>
      </c>
      <c r="BJ12" s="91">
        <f>BO7</f>
        <v>112.7</v>
      </c>
      <c r="BK12" s="91">
        <f>BP7</f>
        <v>121.8</v>
      </c>
      <c r="BL12" s="91">
        <f>BQ7</f>
        <v>124.8</v>
      </c>
      <c r="BM12" s="91">
        <f>BR7</f>
        <v>130.4</v>
      </c>
      <c r="BN12" s="80"/>
      <c r="BO12" s="80"/>
      <c r="BP12" s="80"/>
      <c r="BQ12" s="80"/>
      <c r="BR12" s="80"/>
      <c r="BS12" s="90" t="s">
        <v>139</v>
      </c>
      <c r="BT12" s="91">
        <f>BY7</f>
        <v>1465.9</v>
      </c>
      <c r="BU12" s="91">
        <f>BZ7</f>
        <v>1317.9</v>
      </c>
      <c r="BV12" s="91">
        <f>CA7</f>
        <v>992.4</v>
      </c>
      <c r="BW12" s="91">
        <f>CB7</f>
        <v>632.6</v>
      </c>
      <c r="BX12" s="91">
        <f>CC7</f>
        <v>712.7</v>
      </c>
      <c r="BY12" s="80"/>
      <c r="BZ12" s="80"/>
      <c r="CA12" s="80"/>
      <c r="CB12" s="80"/>
      <c r="CC12" s="80"/>
      <c r="CD12" s="90" t="s">
        <v>139</v>
      </c>
      <c r="CE12" s="91">
        <f>CJ7</f>
        <v>7540.4</v>
      </c>
      <c r="CF12" s="91">
        <f>CK7</f>
        <v>7970</v>
      </c>
      <c r="CG12" s="91">
        <f>CL7</f>
        <v>7914.4</v>
      </c>
      <c r="CH12" s="91">
        <f>CM7</f>
        <v>7493.6</v>
      </c>
      <c r="CI12" s="91">
        <f>CN7</f>
        <v>8013.5</v>
      </c>
      <c r="CJ12" s="80"/>
      <c r="CK12" s="80"/>
      <c r="CL12" s="80"/>
      <c r="CM12" s="80"/>
      <c r="CN12" s="90" t="s">
        <v>139</v>
      </c>
      <c r="CO12" s="92">
        <f>CT7</f>
        <v>1059040</v>
      </c>
      <c r="CP12" s="92">
        <f>CU7</f>
        <v>1043769</v>
      </c>
      <c r="CQ12" s="92">
        <f>CV7</f>
        <v>1160012</v>
      </c>
      <c r="CR12" s="92">
        <f>CW7</f>
        <v>1146099</v>
      </c>
      <c r="CS12" s="92">
        <f>CX7</f>
        <v>1494682</v>
      </c>
      <c r="CT12" s="80"/>
      <c r="CU12" s="80"/>
      <c r="CV12" s="80"/>
      <c r="CW12" s="80"/>
      <c r="CX12" s="80"/>
      <c r="CY12" s="90" t="s">
        <v>139</v>
      </c>
      <c r="CZ12" s="91">
        <f>DE7</f>
        <v>40.200000000000003</v>
      </c>
      <c r="DA12" s="91">
        <f>DF7</f>
        <v>37.299999999999997</v>
      </c>
      <c r="DB12" s="91">
        <f>DG7</f>
        <v>36.299999999999997</v>
      </c>
      <c r="DC12" s="91">
        <f>DH7</f>
        <v>38.4</v>
      </c>
      <c r="DD12" s="91">
        <f>DI7</f>
        <v>37.700000000000003</v>
      </c>
      <c r="DE12" s="80"/>
      <c r="DF12" s="80"/>
      <c r="DG12" s="80"/>
      <c r="DH12" s="80"/>
      <c r="DI12" s="90" t="s">
        <v>139</v>
      </c>
      <c r="DJ12" s="91">
        <f>DO7</f>
        <v>22.5</v>
      </c>
      <c r="DK12" s="91">
        <f>DP7</f>
        <v>22.3</v>
      </c>
      <c r="DL12" s="91">
        <f>DQ7</f>
        <v>22.1</v>
      </c>
      <c r="DM12" s="91">
        <f>DR7</f>
        <v>21.1</v>
      </c>
      <c r="DN12" s="91">
        <f>DS7</f>
        <v>20</v>
      </c>
      <c r="DO12" s="80"/>
      <c r="DP12" s="80"/>
      <c r="DQ12" s="80"/>
      <c r="DR12" s="80"/>
      <c r="DS12" s="90" t="s">
        <v>139</v>
      </c>
      <c r="DT12" s="91">
        <f>DY7</f>
        <v>160.30000000000001</v>
      </c>
      <c r="DU12" s="91">
        <f>DZ7</f>
        <v>146.19999999999999</v>
      </c>
      <c r="DV12" s="91">
        <f>EA7</f>
        <v>130.5</v>
      </c>
      <c r="DW12" s="91">
        <f>EB7</f>
        <v>129.19999999999999</v>
      </c>
      <c r="DX12" s="91">
        <f>EC7</f>
        <v>110.2</v>
      </c>
      <c r="DY12" s="80"/>
      <c r="DZ12" s="80"/>
      <c r="EA12" s="80"/>
      <c r="EB12" s="80"/>
      <c r="EC12" s="90" t="s">
        <v>139</v>
      </c>
      <c r="ED12" s="91">
        <f>EI7</f>
        <v>56.2</v>
      </c>
      <c r="EE12" s="91">
        <f>EJ7</f>
        <v>57</v>
      </c>
      <c r="EF12" s="91">
        <f>EK7</f>
        <v>57.7</v>
      </c>
      <c r="EG12" s="91">
        <f>EL7</f>
        <v>59.8</v>
      </c>
      <c r="EH12" s="91">
        <f>EM7</f>
        <v>59.6</v>
      </c>
      <c r="EI12" s="80"/>
      <c r="EJ12" s="80"/>
      <c r="EK12" s="80"/>
      <c r="EL12" s="80"/>
      <c r="EM12" s="90" t="s">
        <v>139</v>
      </c>
      <c r="EN12" s="91" t="str">
        <f>ES7</f>
        <v>-</v>
      </c>
      <c r="EO12" s="91">
        <f>ET7</f>
        <v>2.8</v>
      </c>
      <c r="EP12" s="91">
        <f>EU7</f>
        <v>15.4</v>
      </c>
      <c r="EQ12" s="91">
        <f>EV7</f>
        <v>16.2</v>
      </c>
      <c r="ER12" s="91">
        <f>EW7</f>
        <v>17.8</v>
      </c>
      <c r="ES12" s="80"/>
      <c r="ET12" s="80"/>
      <c r="EU12" s="80"/>
      <c r="EV12" s="80"/>
      <c r="EW12" s="80"/>
      <c r="EX12" s="90" t="s">
        <v>139</v>
      </c>
      <c r="EY12" s="91">
        <f>IF($EY$8,FD7,"-")</f>
        <v>40.4</v>
      </c>
      <c r="EZ12" s="91">
        <f>IF($EY$8,FE7,"-")</f>
        <v>37.5</v>
      </c>
      <c r="FA12" s="91">
        <f>IF($EY$8,FF7,"-")</f>
        <v>37</v>
      </c>
      <c r="FB12" s="91">
        <f>IF($EY$8,FG7,"-")</f>
        <v>39.5</v>
      </c>
      <c r="FC12" s="91">
        <f>IF($EY$8,FH7,"-")</f>
        <v>39.1</v>
      </c>
      <c r="FD12" s="80"/>
      <c r="FE12" s="80"/>
      <c r="FF12" s="80"/>
      <c r="FG12" s="80"/>
      <c r="FH12" s="90" t="s">
        <v>139</v>
      </c>
      <c r="FI12" s="91">
        <f>IF($FI$8,FN7,"-")</f>
        <v>23.5</v>
      </c>
      <c r="FJ12" s="91">
        <f>IF($FI$8,FO7,"-")</f>
        <v>23.1</v>
      </c>
      <c r="FK12" s="91">
        <f>IF($FI$8,FP7,"-")</f>
        <v>22.6</v>
      </c>
      <c r="FL12" s="91">
        <f>IF($FI$8,FQ7,"-")</f>
        <v>22</v>
      </c>
      <c r="FM12" s="91">
        <f>IF($FI$8,FR7,"-")</f>
        <v>21.4</v>
      </c>
      <c r="FN12" s="80"/>
      <c r="FO12" s="80"/>
      <c r="FP12" s="80"/>
      <c r="FQ12" s="80"/>
      <c r="FR12" s="90" t="s">
        <v>139</v>
      </c>
      <c r="FS12" s="91">
        <f>IF($FS$8,FX7,"-")</f>
        <v>160.4</v>
      </c>
      <c r="FT12" s="91">
        <f>IF($FS$8,FY7,"-")</f>
        <v>146</v>
      </c>
      <c r="FU12" s="91">
        <f>IF($FS$8,FZ7,"-")</f>
        <v>121.2</v>
      </c>
      <c r="FV12" s="91">
        <f>IF($FS$8,GA7,"-")</f>
        <v>106.1</v>
      </c>
      <c r="FW12" s="91">
        <f>IF($FS$8,GB7,"-")</f>
        <v>89.6</v>
      </c>
      <c r="FX12" s="80"/>
      <c r="FY12" s="80"/>
      <c r="FZ12" s="80"/>
      <c r="GA12" s="80"/>
      <c r="GB12" s="90" t="s">
        <v>139</v>
      </c>
      <c r="GC12" s="91">
        <f>IF($GC$8,GH7,"-")</f>
        <v>56.7</v>
      </c>
      <c r="GD12" s="91">
        <f>IF($GC$8,GI7,"-")</f>
        <v>57.6</v>
      </c>
      <c r="GE12" s="91">
        <f>IF($GC$8,GJ7,"-")</f>
        <v>58.6</v>
      </c>
      <c r="GF12" s="91">
        <f>IF($GC$8,GK7,"-")</f>
        <v>61.3</v>
      </c>
      <c r="GG12" s="91">
        <f>IF($GC$8,GL7,"-")</f>
        <v>61.7</v>
      </c>
      <c r="GH12" s="80"/>
      <c r="GI12" s="80"/>
      <c r="GJ12" s="80"/>
      <c r="GK12" s="80"/>
      <c r="GL12" s="90" t="s">
        <v>139</v>
      </c>
      <c r="GM12" s="91" t="str">
        <f>IF($GM$8,GR7,"-")</f>
        <v>-</v>
      </c>
      <c r="GN12" s="91">
        <f>IF($GM$8,GS7,"-")</f>
        <v>1.8</v>
      </c>
      <c r="GO12" s="91">
        <f>IF($GM$8,GT7,"-")</f>
        <v>12.3</v>
      </c>
      <c r="GP12" s="91">
        <f>IF($GM$8,GU7,"-")</f>
        <v>11.9</v>
      </c>
      <c r="GQ12" s="91">
        <f>IF($GM$8,GV7,"-")</f>
        <v>13.3</v>
      </c>
      <c r="GR12" s="80"/>
      <c r="GS12" s="80"/>
      <c r="GT12" s="80"/>
      <c r="GU12" s="80"/>
      <c r="GV12" s="80"/>
      <c r="GW12" s="90" t="s">
        <v>139</v>
      </c>
      <c r="GX12" s="91" t="str">
        <f>IF($GX$8,HC7,"-")</f>
        <v>-</v>
      </c>
      <c r="GY12" s="91" t="str">
        <f>IF($GX$8,HD7,"-")</f>
        <v>-</v>
      </c>
      <c r="GZ12" s="91" t="str">
        <f>IF($GX$8,HE7,"-")</f>
        <v>-</v>
      </c>
      <c r="HA12" s="91" t="str">
        <f>IF($GX$8,HF7,"-")</f>
        <v>-</v>
      </c>
      <c r="HB12" s="91" t="str">
        <f>IF($GX$8,HG7,"-")</f>
        <v>-</v>
      </c>
      <c r="HC12" s="80"/>
      <c r="HD12" s="80"/>
      <c r="HE12" s="80"/>
      <c r="HF12" s="80"/>
      <c r="HG12" s="90" t="s">
        <v>139</v>
      </c>
      <c r="HH12" s="91" t="str">
        <f>IF($HH$8,HM7,"-")</f>
        <v>-</v>
      </c>
      <c r="HI12" s="91" t="str">
        <f>IF($HH$8,HN7,"-")</f>
        <v>-</v>
      </c>
      <c r="HJ12" s="91" t="str">
        <f>IF($HH$8,HO7,"-")</f>
        <v>-</v>
      </c>
      <c r="HK12" s="91" t="str">
        <f>IF($HH$8,HP7,"-")</f>
        <v>-</v>
      </c>
      <c r="HL12" s="91" t="str">
        <f>IF($HH$8,HQ7,"-")</f>
        <v>-</v>
      </c>
      <c r="HM12" s="80"/>
      <c r="HN12" s="80"/>
      <c r="HO12" s="80"/>
      <c r="HP12" s="80"/>
      <c r="HQ12" s="90" t="s">
        <v>139</v>
      </c>
      <c r="HR12" s="91" t="str">
        <f>IF($HR$8,HW7,"-")</f>
        <v>-</v>
      </c>
      <c r="HS12" s="91" t="str">
        <f>IF($HR$8,HX7,"-")</f>
        <v>-</v>
      </c>
      <c r="HT12" s="91" t="str">
        <f>IF($HR$8,HY7,"-")</f>
        <v>-</v>
      </c>
      <c r="HU12" s="91" t="str">
        <f>IF($HR$8,HZ7,"-")</f>
        <v>-</v>
      </c>
      <c r="HV12" s="91" t="str">
        <f>IF($HR$8,IA7,"-")</f>
        <v>-</v>
      </c>
      <c r="HW12" s="80"/>
      <c r="HX12" s="80"/>
      <c r="HY12" s="80"/>
      <c r="HZ12" s="80"/>
      <c r="IA12" s="90" t="s">
        <v>139</v>
      </c>
      <c r="IB12" s="91" t="str">
        <f>IF($IB$8,IG7,"-")</f>
        <v>-</v>
      </c>
      <c r="IC12" s="91" t="str">
        <f>IF($IB$8,IH7,"-")</f>
        <v>-</v>
      </c>
      <c r="ID12" s="91" t="str">
        <f>IF($IB$8,II7,"-")</f>
        <v>-</v>
      </c>
      <c r="IE12" s="91" t="str">
        <f>IF($IB$8,IJ7,"-")</f>
        <v>-</v>
      </c>
      <c r="IF12" s="91" t="str">
        <f>IF($IB$8,IK7,"-")</f>
        <v>-</v>
      </c>
      <c r="IG12" s="80"/>
      <c r="IH12" s="80"/>
      <c r="II12" s="80"/>
      <c r="IJ12" s="80"/>
      <c r="IK12" s="90" t="s">
        <v>139</v>
      </c>
      <c r="IL12" s="91" t="str">
        <f>IF($IL$8,IQ7,"-")</f>
        <v>-</v>
      </c>
      <c r="IM12" s="91" t="str">
        <f>IF($IL$8,IR7,"-")</f>
        <v>-</v>
      </c>
      <c r="IN12" s="91" t="str">
        <f>IF($IL$8,IS7,"-")</f>
        <v>-</v>
      </c>
      <c r="IO12" s="91" t="str">
        <f>IF($IL$8,IT7,"-")</f>
        <v>-</v>
      </c>
      <c r="IP12" s="91" t="str">
        <f>IF($IL$8,IU7,"-")</f>
        <v>-</v>
      </c>
      <c r="IQ12" s="80"/>
      <c r="IR12" s="80"/>
      <c r="IS12" s="80"/>
      <c r="IT12" s="80"/>
      <c r="IU12" s="80"/>
      <c r="IV12" s="90" t="s">
        <v>139</v>
      </c>
      <c r="IW12" s="91" t="str">
        <f>IF($IW$8,JB7,"-")</f>
        <v>-</v>
      </c>
      <c r="IX12" s="91" t="str">
        <f>IF($IW$8,JC7,"-")</f>
        <v>-</v>
      </c>
      <c r="IY12" s="91" t="str">
        <f>IF($IW$8,JD7,"-")</f>
        <v>-</v>
      </c>
      <c r="IZ12" s="91" t="str">
        <f>IF($IW$8,JE7,"-")</f>
        <v>-</v>
      </c>
      <c r="JA12" s="91" t="str">
        <f>IF($IW$8,JF7,"-")</f>
        <v>-</v>
      </c>
      <c r="JB12" s="80"/>
      <c r="JC12" s="80"/>
      <c r="JD12" s="80"/>
      <c r="JE12" s="80"/>
      <c r="JF12" s="90" t="s">
        <v>139</v>
      </c>
      <c r="JG12" s="91" t="str">
        <f>IF($JG$8,JL7,"-")</f>
        <v>-</v>
      </c>
      <c r="JH12" s="91" t="str">
        <f>IF($JG$8,JM7,"-")</f>
        <v>-</v>
      </c>
      <c r="JI12" s="91" t="str">
        <f>IF($JG$8,JN7,"-")</f>
        <v>-</v>
      </c>
      <c r="JJ12" s="91" t="str">
        <f>IF($JG$8,JO7,"-")</f>
        <v>-</v>
      </c>
      <c r="JK12" s="91" t="str">
        <f>IF($JG$8,JP7,"-")</f>
        <v>-</v>
      </c>
      <c r="JL12" s="80"/>
      <c r="JM12" s="80"/>
      <c r="JN12" s="80"/>
      <c r="JO12" s="80"/>
      <c r="JP12" s="90" t="s">
        <v>139</v>
      </c>
      <c r="JQ12" s="91" t="str">
        <f>IF($JQ$8,JV7,"-")</f>
        <v>-</v>
      </c>
      <c r="JR12" s="91" t="str">
        <f>IF($JQ$8,JW7,"-")</f>
        <v>-</v>
      </c>
      <c r="JS12" s="91" t="str">
        <f>IF($JQ$8,JX7,"-")</f>
        <v>-</v>
      </c>
      <c r="JT12" s="91" t="str">
        <f>IF($JQ$8,JY7,"-")</f>
        <v>-</v>
      </c>
      <c r="JU12" s="91" t="str">
        <f>IF($JQ$8,JZ7,"-")</f>
        <v>-</v>
      </c>
      <c r="JV12" s="80"/>
      <c r="JW12" s="80"/>
      <c r="JX12" s="80"/>
      <c r="JY12" s="80"/>
      <c r="JZ12" s="90" t="s">
        <v>139</v>
      </c>
      <c r="KA12" s="91" t="str">
        <f>IF($KA$8,KF7,"-")</f>
        <v>-</v>
      </c>
      <c r="KB12" s="91" t="str">
        <f>IF($KA$8,KG7,"-")</f>
        <v>-</v>
      </c>
      <c r="KC12" s="91" t="str">
        <f>IF($KA$8,KH7,"-")</f>
        <v>-</v>
      </c>
      <c r="KD12" s="91" t="str">
        <f>IF($KA$8,KI7,"-")</f>
        <v>-</v>
      </c>
      <c r="KE12" s="91" t="str">
        <f>IF($KA$8,KJ7,"-")</f>
        <v>-</v>
      </c>
      <c r="KF12" s="80"/>
      <c r="KG12" s="80"/>
      <c r="KH12" s="80"/>
      <c r="KI12" s="80"/>
      <c r="KJ12" s="90" t="s">
        <v>139</v>
      </c>
      <c r="KK12" s="91" t="str">
        <f>IF($KK$8,KP7,"-")</f>
        <v>-</v>
      </c>
      <c r="KL12" s="91" t="str">
        <f>IF($KK$8,KQ7,"-")</f>
        <v>-</v>
      </c>
      <c r="KM12" s="91" t="str">
        <f>IF($KK$8,KR7,"-")</f>
        <v>-</v>
      </c>
      <c r="KN12" s="91" t="str">
        <f>IF($KK$8,KS7,"-")</f>
        <v>-</v>
      </c>
      <c r="KO12" s="91" t="str">
        <f>IF($KK$8,KT7,"-")</f>
        <v>-</v>
      </c>
      <c r="KP12" s="80"/>
      <c r="KQ12" s="80"/>
      <c r="KR12" s="80"/>
      <c r="KS12" s="80"/>
      <c r="KT12" s="80"/>
      <c r="KU12" s="90" t="s">
        <v>139</v>
      </c>
      <c r="KV12" s="91" t="str">
        <f>IF($KV$8,LA7,"-")</f>
        <v>-</v>
      </c>
      <c r="KW12" s="91" t="str">
        <f>IF($KV$8,LB7,"-")</f>
        <v>-</v>
      </c>
      <c r="KX12" s="91" t="str">
        <f>IF($KV$8,LC7,"-")</f>
        <v>-</v>
      </c>
      <c r="KY12" s="91" t="str">
        <f>IF($KV$8,LD7,"-")</f>
        <v>-</v>
      </c>
      <c r="KZ12" s="91" t="str">
        <f>IF($KV$8,LE7,"-")</f>
        <v>-</v>
      </c>
      <c r="LA12" s="80"/>
      <c r="LB12" s="80"/>
      <c r="LC12" s="80"/>
      <c r="LD12" s="80"/>
      <c r="LE12" s="90" t="s">
        <v>139</v>
      </c>
      <c r="LF12" s="91" t="str">
        <f>IF($LF$8,LK7,"-")</f>
        <v>-</v>
      </c>
      <c r="LG12" s="91" t="str">
        <f>IF($LF$8,LL7,"-")</f>
        <v>-</v>
      </c>
      <c r="LH12" s="91" t="str">
        <f>IF($LF$8,LM7,"-")</f>
        <v>-</v>
      </c>
      <c r="LI12" s="91" t="str">
        <f>IF($LF$8,LN7,"-")</f>
        <v>-</v>
      </c>
      <c r="LJ12" s="91" t="str">
        <f>IF($LF$8,LO7,"-")</f>
        <v>-</v>
      </c>
      <c r="LK12" s="80"/>
      <c r="LL12" s="80"/>
      <c r="LM12" s="80"/>
      <c r="LN12" s="80"/>
      <c r="LO12" s="90" t="s">
        <v>139</v>
      </c>
      <c r="LP12" s="91" t="str">
        <f>IF($LP$8,LU7,"-")</f>
        <v>-</v>
      </c>
      <c r="LQ12" s="91" t="str">
        <f>IF($LP$8,LV7,"-")</f>
        <v>-</v>
      </c>
      <c r="LR12" s="91" t="str">
        <f>IF($LP$8,LW7,"-")</f>
        <v>-</v>
      </c>
      <c r="LS12" s="91" t="str">
        <f>IF($LP$8,LX7,"-")</f>
        <v>-</v>
      </c>
      <c r="LT12" s="91" t="str">
        <f>IF($LP$8,LY7,"-")</f>
        <v>-</v>
      </c>
      <c r="LU12" s="80"/>
      <c r="LV12" s="80"/>
      <c r="LW12" s="80"/>
      <c r="LX12" s="80"/>
      <c r="LY12" s="90" t="s">
        <v>139</v>
      </c>
      <c r="LZ12" s="91" t="str">
        <f>IF($LZ$8,ME7,"-")</f>
        <v>-</v>
      </c>
      <c r="MA12" s="91" t="str">
        <f>IF($LZ$8,MF7,"-")</f>
        <v>-</v>
      </c>
      <c r="MB12" s="91" t="str">
        <f>IF($LZ$8,MG7,"-")</f>
        <v>-</v>
      </c>
      <c r="MC12" s="91" t="str">
        <f>IF($LZ$8,MH7,"-")</f>
        <v>-</v>
      </c>
      <c r="MD12" s="91" t="str">
        <f>IF($LZ$8,MI7,"-")</f>
        <v>-</v>
      </c>
      <c r="ME12" s="80"/>
      <c r="MF12" s="80"/>
      <c r="MG12" s="80"/>
      <c r="MH12" s="80"/>
      <c r="MI12" s="90" t="s">
        <v>139</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140</v>
      </c>
      <c r="AX13" s="91">
        <f>$BH$7</f>
        <v>100</v>
      </c>
      <c r="AY13" s="91">
        <f>$BH$7</f>
        <v>100</v>
      </c>
      <c r="AZ13" s="91">
        <f>$BH$7</f>
        <v>100</v>
      </c>
      <c r="BA13" s="91">
        <f>$BH$7</f>
        <v>100</v>
      </c>
      <c r="BB13" s="91">
        <f>$BH$7</f>
        <v>100</v>
      </c>
      <c r="BC13" s="80"/>
      <c r="BD13" s="80"/>
      <c r="BE13" s="80"/>
      <c r="BF13" s="80"/>
      <c r="BG13" s="80"/>
      <c r="BH13" s="90" t="s">
        <v>140</v>
      </c>
      <c r="BI13" s="91">
        <f>$BS$7</f>
        <v>100</v>
      </c>
      <c r="BJ13" s="91">
        <f>$BS$7</f>
        <v>100</v>
      </c>
      <c r="BK13" s="91">
        <f>$BS$7</f>
        <v>100</v>
      </c>
      <c r="BL13" s="91">
        <f>$BS$7</f>
        <v>100</v>
      </c>
      <c r="BM13" s="91">
        <f>$BS$7</f>
        <v>100</v>
      </c>
      <c r="BN13" s="80"/>
      <c r="BO13" s="80"/>
      <c r="BP13" s="80"/>
      <c r="BQ13" s="80"/>
      <c r="BR13" s="80"/>
      <c r="BS13" s="90" t="s">
        <v>140</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141</v>
      </c>
      <c r="C14" s="95"/>
      <c r="D14" s="96"/>
      <c r="E14" s="95"/>
      <c r="F14" s="198" t="s">
        <v>142</v>
      </c>
      <c r="G14" s="198"/>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7" t="s">
        <v>143</v>
      </c>
      <c r="C15" s="197"/>
      <c r="D15" s="96"/>
      <c r="E15" s="93">
        <v>1</v>
      </c>
      <c r="F15" s="197" t="s">
        <v>144</v>
      </c>
      <c r="G15" s="197"/>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145</v>
      </c>
      <c r="AX15" s="98"/>
      <c r="AY15" s="98"/>
      <c r="AZ15" s="98"/>
      <c r="BA15" s="98"/>
      <c r="BB15" s="98"/>
      <c r="BC15" s="96"/>
      <c r="BD15" s="96"/>
      <c r="BE15" s="96"/>
      <c r="BF15" s="96"/>
      <c r="BG15" s="96"/>
      <c r="BH15" s="97" t="s">
        <v>145</v>
      </c>
      <c r="BI15" s="98"/>
      <c r="BJ15" s="98"/>
      <c r="BK15" s="98"/>
      <c r="BL15" s="98"/>
      <c r="BM15" s="98"/>
      <c r="BN15" s="96"/>
      <c r="BO15" s="96"/>
      <c r="BP15" s="96"/>
      <c r="BQ15" s="96"/>
      <c r="BR15" s="96"/>
      <c r="BS15" s="97" t="s">
        <v>145</v>
      </c>
      <c r="BT15" s="98"/>
      <c r="BU15" s="98"/>
      <c r="BV15" s="98"/>
      <c r="BW15" s="98"/>
      <c r="BX15" s="98"/>
      <c r="BY15" s="96"/>
      <c r="BZ15" s="96"/>
      <c r="CA15" s="96"/>
      <c r="CB15" s="96"/>
      <c r="CC15" s="96"/>
      <c r="CD15" s="97" t="s">
        <v>145</v>
      </c>
      <c r="CE15" s="98"/>
      <c r="CF15" s="98"/>
      <c r="CG15" s="98"/>
      <c r="CH15" s="98"/>
      <c r="CI15" s="98"/>
      <c r="CJ15" s="96"/>
      <c r="CK15" s="96"/>
      <c r="CL15" s="96"/>
      <c r="CM15" s="96"/>
      <c r="CN15" s="97" t="s">
        <v>145</v>
      </c>
      <c r="CO15" s="98"/>
      <c r="CP15" s="98"/>
      <c r="CQ15" s="98"/>
      <c r="CR15" s="98"/>
      <c r="CS15" s="98"/>
      <c r="CT15" s="96"/>
      <c r="CU15" s="96"/>
      <c r="CV15" s="96"/>
      <c r="CW15" s="96"/>
      <c r="CX15" s="96"/>
      <c r="CY15" s="97" t="s">
        <v>145</v>
      </c>
      <c r="CZ15" s="98"/>
      <c r="DA15" s="98"/>
      <c r="DB15" s="98"/>
      <c r="DC15" s="98"/>
      <c r="DD15" s="98"/>
      <c r="DE15" s="96"/>
      <c r="DF15" s="96"/>
      <c r="DG15" s="96"/>
      <c r="DH15" s="96"/>
      <c r="DI15" s="97" t="s">
        <v>145</v>
      </c>
      <c r="DJ15" s="98"/>
      <c r="DK15" s="98"/>
      <c r="DL15" s="98"/>
      <c r="DM15" s="98"/>
      <c r="DN15" s="98"/>
      <c r="DO15" s="96"/>
      <c r="DP15" s="96"/>
      <c r="DQ15" s="96"/>
      <c r="DR15" s="96"/>
      <c r="DS15" s="97" t="s">
        <v>145</v>
      </c>
      <c r="DT15" s="98"/>
      <c r="DU15" s="98"/>
      <c r="DV15" s="98"/>
      <c r="DW15" s="98"/>
      <c r="DX15" s="98"/>
      <c r="DY15" s="96"/>
      <c r="DZ15" s="96"/>
      <c r="EA15" s="96"/>
      <c r="EB15" s="96"/>
      <c r="EC15" s="97" t="s">
        <v>145</v>
      </c>
      <c r="ED15" s="98"/>
      <c r="EE15" s="98"/>
      <c r="EF15" s="98"/>
      <c r="EG15" s="98"/>
      <c r="EH15" s="98"/>
      <c r="EI15" s="96"/>
      <c r="EJ15" s="96"/>
      <c r="EK15" s="96"/>
      <c r="EL15" s="96"/>
      <c r="EM15" s="97" t="s">
        <v>145</v>
      </c>
      <c r="EN15" s="98"/>
      <c r="EO15" s="98"/>
      <c r="EP15" s="98"/>
      <c r="EQ15" s="98"/>
      <c r="ER15" s="98"/>
      <c r="ES15" s="96"/>
      <c r="ET15" s="96"/>
      <c r="EU15" s="96"/>
      <c r="EV15" s="96"/>
      <c r="EW15" s="96"/>
      <c r="EX15" s="97" t="s">
        <v>145</v>
      </c>
      <c r="EY15" s="98"/>
      <c r="EZ15" s="98"/>
      <c r="FA15" s="98"/>
      <c r="FB15" s="98"/>
      <c r="FC15" s="98"/>
      <c r="FD15" s="96"/>
      <c r="FE15" s="96"/>
      <c r="FF15" s="96"/>
      <c r="FG15" s="96"/>
      <c r="FH15" s="97" t="s">
        <v>145</v>
      </c>
      <c r="FI15" s="98"/>
      <c r="FJ15" s="98"/>
      <c r="FK15" s="98"/>
      <c r="FL15" s="98"/>
      <c r="FM15" s="98"/>
      <c r="FN15" s="96"/>
      <c r="FO15" s="96"/>
      <c r="FP15" s="96"/>
      <c r="FQ15" s="96"/>
      <c r="FR15" s="97" t="s">
        <v>145</v>
      </c>
      <c r="FS15" s="98"/>
      <c r="FT15" s="98"/>
      <c r="FU15" s="98"/>
      <c r="FV15" s="98"/>
      <c r="FW15" s="98"/>
      <c r="FX15" s="96"/>
      <c r="FY15" s="96"/>
      <c r="FZ15" s="96"/>
      <c r="GA15" s="96"/>
      <c r="GB15" s="97" t="s">
        <v>145</v>
      </c>
      <c r="GC15" s="98"/>
      <c r="GD15" s="98"/>
      <c r="GE15" s="98"/>
      <c r="GF15" s="98"/>
      <c r="GG15" s="98"/>
      <c r="GH15" s="96"/>
      <c r="GI15" s="96"/>
      <c r="GJ15" s="96"/>
      <c r="GK15" s="96"/>
      <c r="GL15" s="97" t="s">
        <v>145</v>
      </c>
      <c r="GM15" s="98"/>
      <c r="GN15" s="98"/>
      <c r="GO15" s="98"/>
      <c r="GP15" s="98"/>
      <c r="GQ15" s="98"/>
      <c r="GR15" s="96"/>
      <c r="GS15" s="96"/>
      <c r="GT15" s="96"/>
      <c r="GU15" s="96"/>
      <c r="GV15" s="96"/>
      <c r="GW15" s="97" t="s">
        <v>145</v>
      </c>
      <c r="GX15" s="98"/>
      <c r="GY15" s="98"/>
      <c r="GZ15" s="98"/>
      <c r="HA15" s="98"/>
      <c r="HB15" s="98"/>
      <c r="HC15" s="96"/>
      <c r="HD15" s="96"/>
      <c r="HE15" s="96"/>
      <c r="HF15" s="96"/>
      <c r="HG15" s="97" t="s">
        <v>145</v>
      </c>
      <c r="HH15" s="98"/>
      <c r="HI15" s="98"/>
      <c r="HJ15" s="98"/>
      <c r="HK15" s="98"/>
      <c r="HL15" s="98"/>
      <c r="HM15" s="96"/>
      <c r="HN15" s="96"/>
      <c r="HO15" s="96"/>
      <c r="HP15" s="96"/>
      <c r="HQ15" s="97" t="s">
        <v>145</v>
      </c>
      <c r="HR15" s="98"/>
      <c r="HS15" s="98"/>
      <c r="HT15" s="98"/>
      <c r="HU15" s="98"/>
      <c r="HV15" s="98"/>
      <c r="HW15" s="96"/>
      <c r="HX15" s="96"/>
      <c r="HY15" s="96"/>
      <c r="HZ15" s="96"/>
      <c r="IA15" s="97" t="s">
        <v>145</v>
      </c>
      <c r="IB15" s="98"/>
      <c r="IC15" s="98"/>
      <c r="ID15" s="98"/>
      <c r="IE15" s="98"/>
      <c r="IF15" s="98"/>
      <c r="IG15" s="96"/>
      <c r="IH15" s="96"/>
      <c r="II15" s="96"/>
      <c r="IJ15" s="96"/>
      <c r="IK15" s="97" t="s">
        <v>145</v>
      </c>
      <c r="IL15" s="98"/>
      <c r="IM15" s="98"/>
      <c r="IN15" s="98"/>
      <c r="IO15" s="98"/>
      <c r="IP15" s="98"/>
      <c r="IQ15" s="96"/>
      <c r="IR15" s="96"/>
      <c r="IS15" s="96"/>
      <c r="IT15" s="96"/>
      <c r="IU15" s="96"/>
      <c r="IV15" s="97" t="s">
        <v>145</v>
      </c>
      <c r="IW15" s="98"/>
      <c r="IX15" s="98"/>
      <c r="IY15" s="98"/>
      <c r="IZ15" s="98"/>
      <c r="JA15" s="98"/>
      <c r="JB15" s="96"/>
      <c r="JC15" s="96"/>
      <c r="JD15" s="96"/>
      <c r="JE15" s="96"/>
      <c r="JF15" s="97" t="s">
        <v>145</v>
      </c>
      <c r="JG15" s="98"/>
      <c r="JH15" s="98"/>
      <c r="JI15" s="98"/>
      <c r="JJ15" s="98"/>
      <c r="JK15" s="98"/>
      <c r="JL15" s="96"/>
      <c r="JM15" s="96"/>
      <c r="JN15" s="96"/>
      <c r="JO15" s="96"/>
      <c r="JP15" s="97" t="s">
        <v>145</v>
      </c>
      <c r="JQ15" s="98"/>
      <c r="JR15" s="98"/>
      <c r="JS15" s="98"/>
      <c r="JT15" s="98"/>
      <c r="JU15" s="98"/>
      <c r="JV15" s="96"/>
      <c r="JW15" s="96"/>
      <c r="JX15" s="96"/>
      <c r="JY15" s="96"/>
      <c r="JZ15" s="97" t="s">
        <v>145</v>
      </c>
      <c r="KA15" s="98"/>
      <c r="KB15" s="98"/>
      <c r="KC15" s="98"/>
      <c r="KD15" s="98"/>
      <c r="KE15" s="98"/>
      <c r="KF15" s="96"/>
      <c r="KG15" s="96"/>
      <c r="KH15" s="96"/>
      <c r="KI15" s="96"/>
      <c r="KJ15" s="97" t="s">
        <v>145</v>
      </c>
      <c r="KK15" s="98"/>
      <c r="KL15" s="98"/>
      <c r="KM15" s="98"/>
      <c r="KN15" s="98"/>
      <c r="KO15" s="98"/>
      <c r="KP15" s="96"/>
      <c r="KQ15" s="96"/>
      <c r="KR15" s="96"/>
      <c r="KS15" s="96"/>
      <c r="KT15" s="96"/>
      <c r="KU15" s="97" t="s">
        <v>145</v>
      </c>
      <c r="KV15" s="98"/>
      <c r="KW15" s="98"/>
      <c r="KX15" s="98"/>
      <c r="KY15" s="98"/>
      <c r="KZ15" s="98"/>
      <c r="LA15" s="96"/>
      <c r="LB15" s="96"/>
      <c r="LC15" s="96"/>
      <c r="LD15" s="96"/>
      <c r="LE15" s="97" t="s">
        <v>145</v>
      </c>
      <c r="LF15" s="98"/>
      <c r="LG15" s="98"/>
      <c r="LH15" s="98"/>
      <c r="LI15" s="98"/>
      <c r="LJ15" s="98"/>
      <c r="LK15" s="96"/>
      <c r="LL15" s="96"/>
      <c r="LM15" s="96"/>
      <c r="LN15" s="96"/>
      <c r="LO15" s="97" t="s">
        <v>145</v>
      </c>
      <c r="LP15" s="98"/>
      <c r="LQ15" s="98"/>
      <c r="LR15" s="98"/>
      <c r="LS15" s="98"/>
      <c r="LT15" s="98"/>
      <c r="LU15" s="96"/>
      <c r="LV15" s="96"/>
      <c r="LW15" s="96"/>
      <c r="LX15" s="96"/>
      <c r="LY15" s="97" t="s">
        <v>145</v>
      </c>
      <c r="LZ15" s="98"/>
      <c r="MA15" s="98"/>
      <c r="MB15" s="98"/>
      <c r="MC15" s="98"/>
      <c r="MD15" s="98"/>
      <c r="ME15" s="96"/>
      <c r="MF15" s="96"/>
      <c r="MG15" s="96"/>
      <c r="MH15" s="96"/>
      <c r="MI15" s="97" t="s">
        <v>145</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7" t="s">
        <v>146</v>
      </c>
      <c r="C16" s="197"/>
      <c r="D16" s="96"/>
      <c r="E16" s="93">
        <f>E15+1</f>
        <v>2</v>
      </c>
      <c r="F16" s="197" t="s">
        <v>147</v>
      </c>
      <c r="G16" s="197"/>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7" t="s">
        <v>148</v>
      </c>
      <c r="C17" s="197"/>
      <c r="D17" s="96"/>
      <c r="E17" s="93">
        <f t="shared" ref="E17" si="8">E16+1</f>
        <v>3</v>
      </c>
      <c r="F17" s="197" t="s">
        <v>149</v>
      </c>
      <c r="G17" s="197"/>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150</v>
      </c>
      <c r="AX17" s="101">
        <f>IF(AX7="-",NA(),AX7)</f>
        <v>114.2</v>
      </c>
      <c r="AY17" s="101">
        <f t="shared" ref="AY17:BB17" si="9">IF(AY7="-",NA(),AY7)</f>
        <v>112.5</v>
      </c>
      <c r="AZ17" s="101">
        <f t="shared" si="9"/>
        <v>117.6</v>
      </c>
      <c r="BA17" s="101">
        <f t="shared" si="9"/>
        <v>119.4</v>
      </c>
      <c r="BB17" s="101">
        <f t="shared" si="9"/>
        <v>118.4</v>
      </c>
      <c r="BC17" s="96"/>
      <c r="BD17" s="96"/>
      <c r="BE17" s="96"/>
      <c r="BF17" s="96"/>
      <c r="BG17" s="96"/>
      <c r="BH17" s="100" t="s">
        <v>150</v>
      </c>
      <c r="BI17" s="101">
        <f>IF(BI7="-",NA(),BI7)</f>
        <v>109.8</v>
      </c>
      <c r="BJ17" s="101">
        <f t="shared" ref="BJ17:BM17" si="10">IF(BJ7="-",NA(),BJ7)</f>
        <v>110.9</v>
      </c>
      <c r="BK17" s="101">
        <f t="shared" si="10"/>
        <v>116.8</v>
      </c>
      <c r="BL17" s="101">
        <f t="shared" si="10"/>
        <v>117.2</v>
      </c>
      <c r="BM17" s="101">
        <f t="shared" si="10"/>
        <v>114.2</v>
      </c>
      <c r="BN17" s="96"/>
      <c r="BO17" s="96"/>
      <c r="BP17" s="96"/>
      <c r="BQ17" s="96"/>
      <c r="BR17" s="96"/>
      <c r="BS17" s="100" t="s">
        <v>150</v>
      </c>
      <c r="BT17" s="101">
        <f>IF(BT7="-",NA(),BT7)</f>
        <v>536.5</v>
      </c>
      <c r="BU17" s="101">
        <f t="shared" ref="BU17:BX17" si="11">IF(BU7="-",NA(),BU7)</f>
        <v>529.9</v>
      </c>
      <c r="BV17" s="101">
        <f t="shared" si="11"/>
        <v>492.4</v>
      </c>
      <c r="BW17" s="101">
        <f t="shared" si="11"/>
        <v>411.7</v>
      </c>
      <c r="BX17" s="101">
        <f t="shared" si="11"/>
        <v>431</v>
      </c>
      <c r="BY17" s="96"/>
      <c r="BZ17" s="96"/>
      <c r="CA17" s="96"/>
      <c r="CB17" s="96"/>
      <c r="CC17" s="96"/>
      <c r="CD17" s="100" t="s">
        <v>150</v>
      </c>
      <c r="CE17" s="101">
        <f>IF(CE7="-",NA(),CE7)</f>
        <v>7597</v>
      </c>
      <c r="CF17" s="101">
        <f t="shared" ref="CF17:CI17" si="12">IF(CF7="-",NA(),CF7)</f>
        <v>6436.3</v>
      </c>
      <c r="CG17" s="101">
        <f t="shared" si="12"/>
        <v>8300.2000000000007</v>
      </c>
      <c r="CH17" s="101">
        <f t="shared" si="12"/>
        <v>6296.3</v>
      </c>
      <c r="CI17" s="101">
        <f t="shared" si="12"/>
        <v>6311.9</v>
      </c>
      <c r="CJ17" s="96"/>
      <c r="CK17" s="96"/>
      <c r="CL17" s="96"/>
      <c r="CM17" s="96"/>
      <c r="CN17" s="100" t="s">
        <v>150</v>
      </c>
      <c r="CO17" s="102">
        <f>IF(CO7="-",NA(),CO7)</f>
        <v>2080427</v>
      </c>
      <c r="CP17" s="102">
        <f t="shared" ref="CP17:CS17" si="13">IF(CP7="-",NA(),CP7)</f>
        <v>1910325</v>
      </c>
      <c r="CQ17" s="102">
        <f t="shared" si="13"/>
        <v>1949485</v>
      </c>
      <c r="CR17" s="102">
        <f t="shared" si="13"/>
        <v>2587649</v>
      </c>
      <c r="CS17" s="102">
        <f t="shared" si="13"/>
        <v>2124119</v>
      </c>
      <c r="CT17" s="96"/>
      <c r="CU17" s="96"/>
      <c r="CV17" s="96"/>
      <c r="CW17" s="96"/>
      <c r="CX17" s="96"/>
      <c r="CY17" s="100" t="s">
        <v>150</v>
      </c>
      <c r="CZ17" s="101">
        <f>IF(CZ7="-",NA(),CZ7)</f>
        <v>40.299999999999997</v>
      </c>
      <c r="DA17" s="101">
        <f t="shared" ref="DA17:DD17" si="14">IF(DA7="-",NA(),DA7)</f>
        <v>44.5</v>
      </c>
      <c r="DB17" s="101">
        <f t="shared" si="14"/>
        <v>31.3</v>
      </c>
      <c r="DC17" s="101">
        <f t="shared" si="14"/>
        <v>42.3</v>
      </c>
      <c r="DD17" s="101">
        <f t="shared" si="14"/>
        <v>43.3</v>
      </c>
      <c r="DE17" s="96"/>
      <c r="DF17" s="96"/>
      <c r="DG17" s="96"/>
      <c r="DH17" s="96"/>
      <c r="DI17" s="100" t="s">
        <v>150</v>
      </c>
      <c r="DJ17" s="101">
        <f>IF(DJ7="-",NA(),DJ7)</f>
        <v>26.9</v>
      </c>
      <c r="DK17" s="101">
        <f t="shared" ref="DK17:DN17" si="15">IF(DK7="-",NA(),DK7)</f>
        <v>21.5</v>
      </c>
      <c r="DL17" s="101">
        <f t="shared" si="15"/>
        <v>15.6</v>
      </c>
      <c r="DM17" s="101">
        <f t="shared" si="15"/>
        <v>14.1</v>
      </c>
      <c r="DN17" s="101">
        <f t="shared" si="15"/>
        <v>16.5</v>
      </c>
      <c r="DO17" s="96"/>
      <c r="DP17" s="96"/>
      <c r="DQ17" s="96"/>
      <c r="DR17" s="96"/>
      <c r="DS17" s="100" t="s">
        <v>150</v>
      </c>
      <c r="DT17" s="101">
        <f>IF(DT7="-",NA(),DT7)</f>
        <v>131.1</v>
      </c>
      <c r="DU17" s="101">
        <f t="shared" ref="DU17:DX17" si="16">IF(DU7="-",NA(),DU7)</f>
        <v>121.8</v>
      </c>
      <c r="DV17" s="101">
        <f t="shared" si="16"/>
        <v>111.1</v>
      </c>
      <c r="DW17" s="101">
        <f t="shared" si="16"/>
        <v>90</v>
      </c>
      <c r="DX17" s="101">
        <f t="shared" si="16"/>
        <v>75.7</v>
      </c>
      <c r="DY17" s="96"/>
      <c r="DZ17" s="96"/>
      <c r="EA17" s="96"/>
      <c r="EB17" s="96"/>
      <c r="EC17" s="100" t="s">
        <v>150</v>
      </c>
      <c r="ED17" s="101">
        <f>IF(ED7="-",NA(),ED7)</f>
        <v>62.5</v>
      </c>
      <c r="EE17" s="101">
        <f t="shared" ref="EE17:EH17" si="17">IF(EE7="-",NA(),EE7)</f>
        <v>64.2</v>
      </c>
      <c r="EF17" s="101">
        <f t="shared" si="17"/>
        <v>65.599999999999994</v>
      </c>
      <c r="EG17" s="101">
        <f t="shared" si="17"/>
        <v>66.599999999999994</v>
      </c>
      <c r="EH17" s="101">
        <f t="shared" si="17"/>
        <v>66.7</v>
      </c>
      <c r="EI17" s="96"/>
      <c r="EJ17" s="96"/>
      <c r="EK17" s="96"/>
      <c r="EL17" s="96"/>
      <c r="EM17" s="100" t="s">
        <v>150</v>
      </c>
      <c r="EN17" s="101" t="e">
        <f>IF(EN7="-",NA(),EN7)</f>
        <v>#N/A</v>
      </c>
      <c r="EO17" s="101">
        <f t="shared" ref="EO17:ER17" si="18">IF(EO7="-",NA(),EO7)</f>
        <v>0</v>
      </c>
      <c r="EP17" s="101">
        <f t="shared" si="18"/>
        <v>0.1</v>
      </c>
      <c r="EQ17" s="101">
        <f t="shared" si="18"/>
        <v>0.1</v>
      </c>
      <c r="ER17" s="101">
        <f t="shared" si="18"/>
        <v>0.1</v>
      </c>
      <c r="ES17" s="96"/>
      <c r="ET17" s="96"/>
      <c r="EU17" s="96"/>
      <c r="EV17" s="96"/>
      <c r="EW17" s="96"/>
      <c r="EX17" s="100" t="s">
        <v>150</v>
      </c>
      <c r="EY17" s="101">
        <f>IF(EY7="-",NA(),EY7)</f>
        <v>40.299999999999997</v>
      </c>
      <c r="EZ17" s="101">
        <f t="shared" ref="EZ17:FC17" si="19">IF(EZ7="-",NA(),EZ7)</f>
        <v>44.5</v>
      </c>
      <c r="FA17" s="101">
        <f t="shared" si="19"/>
        <v>31.3</v>
      </c>
      <c r="FB17" s="101">
        <f t="shared" si="19"/>
        <v>42.3</v>
      </c>
      <c r="FC17" s="101">
        <f t="shared" si="19"/>
        <v>43.3</v>
      </c>
      <c r="FD17" s="96"/>
      <c r="FE17" s="96"/>
      <c r="FF17" s="96"/>
      <c r="FG17" s="96"/>
      <c r="FH17" s="100" t="s">
        <v>150</v>
      </c>
      <c r="FI17" s="101">
        <f>IF(FI7="-",NA(),FI7)</f>
        <v>26.9</v>
      </c>
      <c r="FJ17" s="101">
        <f t="shared" ref="FJ17:FM17" si="20">IF(FJ7="-",NA(),FJ7)</f>
        <v>21.5</v>
      </c>
      <c r="FK17" s="101">
        <f t="shared" si="20"/>
        <v>15.6</v>
      </c>
      <c r="FL17" s="101">
        <f t="shared" si="20"/>
        <v>14.1</v>
      </c>
      <c r="FM17" s="101">
        <f t="shared" si="20"/>
        <v>16.5</v>
      </c>
      <c r="FN17" s="96"/>
      <c r="FO17" s="96"/>
      <c r="FP17" s="96"/>
      <c r="FQ17" s="96"/>
      <c r="FR17" s="100" t="s">
        <v>150</v>
      </c>
      <c r="FS17" s="101">
        <f>IF(FS7="-",NA(),FS7)</f>
        <v>131.1</v>
      </c>
      <c r="FT17" s="101">
        <f t="shared" ref="FT17:FW17" si="21">IF(FT7="-",NA(),FT7)</f>
        <v>121.8</v>
      </c>
      <c r="FU17" s="101">
        <f t="shared" si="21"/>
        <v>111.1</v>
      </c>
      <c r="FV17" s="101">
        <f t="shared" si="21"/>
        <v>90</v>
      </c>
      <c r="FW17" s="101">
        <f t="shared" si="21"/>
        <v>75.7</v>
      </c>
      <c r="FX17" s="96"/>
      <c r="FY17" s="96"/>
      <c r="FZ17" s="96"/>
      <c r="GA17" s="96"/>
      <c r="GB17" s="100" t="s">
        <v>150</v>
      </c>
      <c r="GC17" s="101">
        <f>IF(GC7="-",NA(),GC7)</f>
        <v>62.5</v>
      </c>
      <c r="GD17" s="101">
        <f t="shared" ref="GD17:GG17" si="22">IF(GD7="-",NA(),GD7)</f>
        <v>64.2</v>
      </c>
      <c r="GE17" s="101">
        <f t="shared" si="22"/>
        <v>65.599999999999994</v>
      </c>
      <c r="GF17" s="101">
        <f t="shared" si="22"/>
        <v>66.599999999999994</v>
      </c>
      <c r="GG17" s="101">
        <f t="shared" si="22"/>
        <v>66.7</v>
      </c>
      <c r="GH17" s="96"/>
      <c r="GI17" s="96"/>
      <c r="GJ17" s="96"/>
      <c r="GK17" s="96"/>
      <c r="GL17" s="100" t="s">
        <v>150</v>
      </c>
      <c r="GM17" s="101" t="e">
        <f>IF(GM7="-",NA(),GM7)</f>
        <v>#N/A</v>
      </c>
      <c r="GN17" s="101">
        <f t="shared" ref="GN17:GQ17" si="23">IF(GN7="-",NA(),GN7)</f>
        <v>0</v>
      </c>
      <c r="GO17" s="101">
        <f t="shared" si="23"/>
        <v>0.1</v>
      </c>
      <c r="GP17" s="101">
        <f t="shared" si="23"/>
        <v>0.1</v>
      </c>
      <c r="GQ17" s="101">
        <f t="shared" si="23"/>
        <v>0.1</v>
      </c>
      <c r="GR17" s="96"/>
      <c r="GS17" s="96"/>
      <c r="GT17" s="96"/>
      <c r="GU17" s="96"/>
      <c r="GV17" s="96"/>
      <c r="GW17" s="100" t="s">
        <v>150</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150</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150</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150</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150</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150</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150</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150</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150</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150</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150</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150</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150</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150</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150</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7" t="s">
        <v>151</v>
      </c>
      <c r="C18" s="197"/>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152</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152</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152</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152</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152</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152</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152</v>
      </c>
      <c r="DJ18" s="101">
        <f>IF(DO7="-",NA(),DO7)</f>
        <v>22.5</v>
      </c>
      <c r="DK18" s="101">
        <f t="shared" ref="DK18:DN18" si="45">IF(DP7="-",NA(),DP7)</f>
        <v>22.3</v>
      </c>
      <c r="DL18" s="101">
        <f t="shared" si="45"/>
        <v>22.1</v>
      </c>
      <c r="DM18" s="101">
        <f t="shared" si="45"/>
        <v>21.1</v>
      </c>
      <c r="DN18" s="101">
        <f t="shared" si="45"/>
        <v>20</v>
      </c>
      <c r="DO18" s="96"/>
      <c r="DP18" s="96"/>
      <c r="DQ18" s="96"/>
      <c r="DR18" s="96"/>
      <c r="DS18" s="100" t="s">
        <v>152</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152</v>
      </c>
      <c r="ED18" s="101">
        <f>IF(EI7="-",NA(),EI7)</f>
        <v>56.2</v>
      </c>
      <c r="EE18" s="101">
        <f t="shared" ref="EE18:EH18" si="47">IF(EJ7="-",NA(),EJ7)</f>
        <v>57</v>
      </c>
      <c r="EF18" s="101">
        <f t="shared" si="47"/>
        <v>57.7</v>
      </c>
      <c r="EG18" s="101">
        <f t="shared" si="47"/>
        <v>59.8</v>
      </c>
      <c r="EH18" s="101">
        <f t="shared" si="47"/>
        <v>59.6</v>
      </c>
      <c r="EI18" s="96"/>
      <c r="EJ18" s="96"/>
      <c r="EK18" s="96"/>
      <c r="EL18" s="96"/>
      <c r="EM18" s="100" t="s">
        <v>152</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152</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152</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152</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152</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152</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152</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152</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152</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152</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152</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152</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152</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152</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152</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152</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152</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152</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152</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152</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152</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7" t="s">
        <v>153</v>
      </c>
      <c r="C19" s="19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140</v>
      </c>
      <c r="AX19" s="101">
        <f>$BH$7</f>
        <v>100</v>
      </c>
      <c r="AY19" s="101">
        <f t="shared" ref="AY19:BB19" si="49">$BH$7</f>
        <v>100</v>
      </c>
      <c r="AZ19" s="101">
        <f t="shared" si="49"/>
        <v>100</v>
      </c>
      <c r="BA19" s="101">
        <f t="shared" si="49"/>
        <v>100</v>
      </c>
      <c r="BB19" s="101">
        <f t="shared" si="49"/>
        <v>100</v>
      </c>
      <c r="BC19" s="96"/>
      <c r="BD19" s="96"/>
      <c r="BE19" s="96"/>
      <c r="BF19" s="96"/>
      <c r="BG19" s="96"/>
      <c r="BH19" s="103" t="s">
        <v>140</v>
      </c>
      <c r="BI19" s="101">
        <f>$BS$7</f>
        <v>100</v>
      </c>
      <c r="BJ19" s="101">
        <f>$BS$7</f>
        <v>100</v>
      </c>
      <c r="BK19" s="101">
        <f>$BS$7</f>
        <v>100</v>
      </c>
      <c r="BL19" s="101">
        <f>$BS$7</f>
        <v>100</v>
      </c>
      <c r="BM19" s="101">
        <f>$BS$7</f>
        <v>100</v>
      </c>
      <c r="BN19" s="96"/>
      <c r="BO19" s="96"/>
      <c r="BP19" s="96"/>
      <c r="BQ19" s="96"/>
      <c r="BR19" s="96"/>
      <c r="BS19" s="103" t="s">
        <v>140</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7" t="s">
        <v>154</v>
      </c>
      <c r="C20" s="197"/>
      <c r="D20" s="96"/>
    </row>
    <row r="21" spans="1:373">
      <c r="A21" s="93">
        <f t="shared" si="7"/>
        <v>7</v>
      </c>
      <c r="B21" s="197" t="s">
        <v>155</v>
      </c>
      <c r="C21" s="197"/>
      <c r="D21" s="96"/>
    </row>
    <row r="22" spans="1:373">
      <c r="A22" s="93">
        <f t="shared" si="7"/>
        <v>8</v>
      </c>
      <c r="B22" s="197" t="s">
        <v>156</v>
      </c>
      <c r="C22" s="197"/>
      <c r="D22" s="96"/>
      <c r="E22" s="199" t="s">
        <v>157</v>
      </c>
      <c r="F22" s="200"/>
      <c r="G22" s="200"/>
      <c r="H22" s="200"/>
      <c r="I22" s="201"/>
    </row>
    <row r="23" spans="1:373">
      <c r="A23" s="93">
        <f t="shared" si="7"/>
        <v>9</v>
      </c>
      <c r="B23" s="197" t="s">
        <v>158</v>
      </c>
      <c r="C23" s="197"/>
      <c r="D23" s="96"/>
      <c r="E23" s="202"/>
      <c r="F23" s="203"/>
      <c r="G23" s="203"/>
      <c r="H23" s="203"/>
      <c r="I23" s="204"/>
    </row>
    <row r="24" spans="1:373">
      <c r="A24" s="93">
        <f t="shared" si="7"/>
        <v>10</v>
      </c>
      <c r="B24" s="197" t="s">
        <v>159</v>
      </c>
      <c r="C24" s="197"/>
      <c r="D24" s="96"/>
      <c r="E24" s="202"/>
      <c r="F24" s="203"/>
      <c r="G24" s="203"/>
      <c r="H24" s="203"/>
      <c r="I24" s="204"/>
    </row>
    <row r="25" spans="1:373">
      <c r="A25" s="93">
        <f t="shared" si="7"/>
        <v>11</v>
      </c>
      <c r="B25" s="197" t="s">
        <v>160</v>
      </c>
      <c r="C25" s="197"/>
      <c r="D25" s="96"/>
      <c r="E25" s="202"/>
      <c r="F25" s="203"/>
      <c r="G25" s="203"/>
      <c r="H25" s="203"/>
      <c r="I25" s="204"/>
    </row>
    <row r="26" spans="1:373">
      <c r="A26" s="93">
        <f t="shared" si="7"/>
        <v>12</v>
      </c>
      <c r="B26" s="197" t="s">
        <v>161</v>
      </c>
      <c r="C26" s="197"/>
      <c r="D26" s="96"/>
      <c r="E26" s="202"/>
      <c r="F26" s="203"/>
      <c r="G26" s="203"/>
      <c r="H26" s="203"/>
      <c r="I26" s="204"/>
    </row>
    <row r="27" spans="1:373">
      <c r="A27" s="93">
        <f t="shared" si="7"/>
        <v>13</v>
      </c>
      <c r="B27" s="197" t="s">
        <v>162</v>
      </c>
      <c r="C27" s="197"/>
      <c r="D27" s="96"/>
      <c r="E27" s="202"/>
      <c r="F27" s="203"/>
      <c r="G27" s="203"/>
      <c r="H27" s="203"/>
      <c r="I27" s="204"/>
    </row>
    <row r="28" spans="1:373">
      <c r="A28" s="93">
        <f t="shared" si="7"/>
        <v>14</v>
      </c>
      <c r="B28" s="197" t="s">
        <v>163</v>
      </c>
      <c r="C28" s="197"/>
      <c r="D28" s="96"/>
      <c r="E28" s="202"/>
      <c r="F28" s="203"/>
      <c r="G28" s="203"/>
      <c r="H28" s="203"/>
      <c r="I28" s="204"/>
    </row>
    <row r="29" spans="1:373">
      <c r="A29" s="93">
        <f t="shared" si="7"/>
        <v>15</v>
      </c>
      <c r="B29" s="197" t="s">
        <v>164</v>
      </c>
      <c r="C29" s="197"/>
      <c r="D29" s="96"/>
      <c r="E29" s="202"/>
      <c r="F29" s="203"/>
      <c r="G29" s="203"/>
      <c r="H29" s="203"/>
      <c r="I29" s="204"/>
    </row>
    <row r="30" spans="1:373">
      <c r="A30" s="93">
        <f t="shared" si="7"/>
        <v>16</v>
      </c>
      <c r="B30" s="197" t="s">
        <v>165</v>
      </c>
      <c r="C30" s="197"/>
      <c r="D30" s="96"/>
      <c r="E30" s="202"/>
      <c r="F30" s="203"/>
      <c r="G30" s="203"/>
      <c r="H30" s="203"/>
      <c r="I30" s="204"/>
    </row>
    <row r="31" spans="1:373">
      <c r="A31" s="93">
        <f t="shared" si="7"/>
        <v>17</v>
      </c>
      <c r="B31" s="197" t="s">
        <v>166</v>
      </c>
      <c r="C31" s="197"/>
      <c r="D31" s="96"/>
      <c r="E31" s="202"/>
      <c r="F31" s="203"/>
      <c r="G31" s="203"/>
      <c r="H31" s="203"/>
      <c r="I31" s="204"/>
    </row>
    <row r="32" spans="1:373">
      <c r="A32" s="93">
        <f t="shared" si="7"/>
        <v>18</v>
      </c>
      <c r="B32" s="197" t="s">
        <v>167</v>
      </c>
      <c r="C32" s="197"/>
      <c r="D32" s="96"/>
      <c r="E32" s="202"/>
      <c r="F32" s="203"/>
      <c r="G32" s="203"/>
      <c r="H32" s="203"/>
      <c r="I32" s="204"/>
    </row>
    <row r="33" spans="1:9">
      <c r="A33" s="93">
        <f t="shared" si="7"/>
        <v>19</v>
      </c>
      <c r="B33" s="197" t="s">
        <v>168</v>
      </c>
      <c r="C33" s="197"/>
      <c r="D33" s="96"/>
      <c r="E33" s="202"/>
      <c r="F33" s="203"/>
      <c r="G33" s="203"/>
      <c r="H33" s="203"/>
      <c r="I33" s="204"/>
    </row>
    <row r="34" spans="1:9">
      <c r="A34" s="93">
        <f t="shared" si="7"/>
        <v>20</v>
      </c>
      <c r="B34" s="197" t="s">
        <v>169</v>
      </c>
      <c r="C34" s="197"/>
      <c r="D34" s="96"/>
      <c r="E34" s="202"/>
      <c r="F34" s="203"/>
      <c r="G34" s="203"/>
      <c r="H34" s="203"/>
      <c r="I34" s="204"/>
    </row>
    <row r="35" spans="1:9" ht="25.5" customHeight="1">
      <c r="E35" s="205"/>
      <c r="F35" s="206"/>
      <c r="G35" s="206"/>
      <c r="H35" s="206"/>
      <c r="I35" s="207"/>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2017-08-21T03:35:49Z</cp:lastPrinted>
  <dcterms:created xsi:type="dcterms:W3CDTF">2017-06-20T03:24:41Z</dcterms:created>
  <dcterms:modified xsi:type="dcterms:W3CDTF">2017-08-23T11:46:48Z</dcterms:modified>
  <cp:category/>
</cp:coreProperties>
</file>