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文書管理フォルダ\900_字幕\600　実績調査\平成28年度調査\06_報道発表・起案\02_HP掲載準備\"/>
    </mc:Choice>
  </mc:AlternateContent>
  <bookViews>
    <workbookView xWindow="0" yWindow="0" windowWidth="23040" windowHeight="9408"/>
  </bookViews>
  <sheets>
    <sheet name="字幕 （県数値あり）" sheetId="1" r:id="rId1"/>
  </sheets>
  <externalReferences>
    <externalReference r:id="rId2"/>
  </externalReferences>
  <definedNames>
    <definedName name="_xlnm.Print_Area" localSheetId="0">'字幕 （県数値あり）'!$B$2:$I$229</definedName>
    <definedName name="_xlnm.Print_Titles" localSheetId="0">'字幕 （県数値あり）'!$2:$2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5" i="1" l="1"/>
  <c r="H225" i="1"/>
  <c r="G225" i="1"/>
  <c r="F225" i="1"/>
  <c r="E225" i="1"/>
  <c r="D225" i="1"/>
  <c r="I224" i="1"/>
  <c r="H224" i="1"/>
  <c r="G224" i="1"/>
  <c r="F224" i="1"/>
  <c r="E224" i="1"/>
  <c r="D224" i="1"/>
  <c r="I223" i="1"/>
  <c r="H223" i="1"/>
  <c r="G223" i="1"/>
  <c r="F223" i="1"/>
  <c r="E223" i="1"/>
  <c r="D223" i="1"/>
  <c r="I222" i="1"/>
  <c r="H222" i="1"/>
  <c r="G222" i="1"/>
  <c r="F222" i="1"/>
  <c r="E222" i="1"/>
  <c r="D222" i="1"/>
  <c r="I220" i="1"/>
  <c r="H220" i="1"/>
  <c r="G220" i="1"/>
  <c r="F220" i="1"/>
  <c r="E220" i="1"/>
  <c r="D220" i="1"/>
  <c r="I219" i="1"/>
  <c r="H219" i="1"/>
  <c r="G219" i="1"/>
  <c r="F219" i="1"/>
  <c r="E219" i="1"/>
  <c r="D219" i="1"/>
  <c r="I218" i="1"/>
  <c r="H218" i="1"/>
  <c r="G218" i="1"/>
  <c r="F218" i="1"/>
  <c r="E218" i="1"/>
  <c r="D218" i="1"/>
  <c r="I217" i="1"/>
  <c r="H217" i="1"/>
  <c r="G217" i="1"/>
  <c r="F217" i="1"/>
  <c r="E217" i="1"/>
  <c r="D217" i="1"/>
  <c r="I216" i="1"/>
  <c r="H216" i="1"/>
  <c r="G216" i="1"/>
  <c r="F216" i="1"/>
  <c r="E216" i="1"/>
  <c r="D216" i="1"/>
  <c r="I214" i="1"/>
  <c r="H214" i="1"/>
  <c r="G214" i="1"/>
  <c r="F214" i="1"/>
  <c r="E214" i="1"/>
  <c r="D214" i="1"/>
  <c r="I213" i="1"/>
  <c r="H213" i="1"/>
  <c r="G213" i="1"/>
  <c r="F213" i="1"/>
  <c r="E213" i="1"/>
  <c r="D213" i="1"/>
  <c r="I212" i="1"/>
  <c r="H212" i="1"/>
  <c r="G212" i="1"/>
  <c r="F212" i="1"/>
  <c r="E212" i="1"/>
  <c r="D212" i="1"/>
  <c r="I210" i="1"/>
  <c r="H210" i="1"/>
  <c r="G210" i="1"/>
  <c r="F210" i="1"/>
  <c r="E210" i="1"/>
  <c r="D210" i="1"/>
  <c r="I209" i="1"/>
  <c r="H209" i="1"/>
  <c r="G209" i="1"/>
  <c r="F209" i="1"/>
  <c r="E209" i="1"/>
  <c r="D209" i="1"/>
  <c r="I208" i="1"/>
  <c r="H208" i="1"/>
  <c r="G208" i="1"/>
  <c r="F208" i="1"/>
  <c r="E208" i="1"/>
  <c r="D208" i="1"/>
  <c r="I207" i="1"/>
  <c r="H207" i="1"/>
  <c r="G207" i="1"/>
  <c r="F207" i="1"/>
  <c r="E207" i="1"/>
  <c r="D207" i="1"/>
  <c r="I205" i="1"/>
  <c r="H205" i="1"/>
  <c r="G205" i="1"/>
  <c r="F205" i="1"/>
  <c r="E205" i="1"/>
  <c r="D205" i="1"/>
  <c r="I204" i="1"/>
  <c r="H204" i="1"/>
  <c r="G204" i="1"/>
  <c r="F204" i="1"/>
  <c r="E204" i="1"/>
  <c r="D204" i="1"/>
  <c r="I203" i="1"/>
  <c r="H203" i="1"/>
  <c r="G203" i="1"/>
  <c r="F203" i="1"/>
  <c r="E203" i="1"/>
  <c r="D203" i="1"/>
  <c r="I202" i="1"/>
  <c r="H202" i="1"/>
  <c r="G202" i="1"/>
  <c r="F202" i="1"/>
  <c r="E202" i="1"/>
  <c r="D202" i="1"/>
  <c r="I201" i="1"/>
  <c r="H201" i="1"/>
  <c r="G201" i="1"/>
  <c r="F201" i="1"/>
  <c r="E201" i="1"/>
  <c r="D201" i="1"/>
  <c r="I199" i="1"/>
  <c r="H199" i="1"/>
  <c r="G199" i="1"/>
  <c r="F199" i="1"/>
  <c r="E199" i="1"/>
  <c r="D199" i="1"/>
  <c r="I198" i="1"/>
  <c r="H198" i="1"/>
  <c r="G198" i="1"/>
  <c r="F198" i="1"/>
  <c r="E198" i="1"/>
  <c r="D198" i="1"/>
  <c r="I197" i="1"/>
  <c r="H197" i="1"/>
  <c r="G197" i="1"/>
  <c r="F197" i="1"/>
  <c r="E197" i="1"/>
  <c r="D197" i="1"/>
  <c r="I196" i="1"/>
  <c r="H196" i="1"/>
  <c r="G196" i="1"/>
  <c r="F196" i="1"/>
  <c r="E196" i="1"/>
  <c r="D196" i="1"/>
  <c r="I195" i="1"/>
  <c r="H195" i="1"/>
  <c r="G195" i="1"/>
  <c r="F195" i="1"/>
  <c r="E195" i="1"/>
  <c r="D195" i="1"/>
  <c r="I193" i="1"/>
  <c r="H193" i="1"/>
  <c r="G193" i="1"/>
  <c r="F193" i="1"/>
  <c r="E193" i="1"/>
  <c r="D193" i="1"/>
  <c r="I190" i="1"/>
  <c r="H190" i="1"/>
  <c r="G190" i="1"/>
  <c r="F190" i="1"/>
  <c r="E190" i="1"/>
  <c r="D190" i="1"/>
  <c r="I189" i="1"/>
  <c r="H189" i="1"/>
  <c r="G189" i="1"/>
  <c r="F189" i="1"/>
  <c r="E189" i="1"/>
  <c r="D189" i="1"/>
  <c r="I188" i="1"/>
  <c r="H188" i="1"/>
  <c r="G188" i="1"/>
  <c r="F188" i="1"/>
  <c r="E188" i="1"/>
  <c r="D188" i="1"/>
  <c r="I187" i="1"/>
  <c r="H187" i="1"/>
  <c r="G187" i="1"/>
  <c r="F187" i="1"/>
  <c r="E187" i="1"/>
  <c r="D187" i="1"/>
  <c r="I186" i="1"/>
  <c r="H186" i="1"/>
  <c r="G186" i="1"/>
  <c r="F186" i="1"/>
  <c r="E186" i="1"/>
  <c r="D186" i="1"/>
  <c r="I185" i="1"/>
  <c r="H185" i="1"/>
  <c r="G185" i="1"/>
  <c r="F185" i="1"/>
  <c r="E185" i="1"/>
  <c r="D185" i="1"/>
  <c r="I183" i="1"/>
  <c r="H183" i="1"/>
  <c r="G183" i="1"/>
  <c r="F183" i="1"/>
  <c r="E183" i="1"/>
  <c r="D183" i="1"/>
  <c r="I182" i="1"/>
  <c r="H182" i="1"/>
  <c r="G182" i="1"/>
  <c r="F182" i="1"/>
  <c r="E182" i="1"/>
  <c r="D182" i="1"/>
  <c r="I181" i="1"/>
  <c r="H181" i="1"/>
  <c r="G181" i="1"/>
  <c r="F181" i="1"/>
  <c r="E181" i="1"/>
  <c r="D181" i="1"/>
  <c r="I180" i="1"/>
  <c r="H180" i="1"/>
  <c r="G180" i="1"/>
  <c r="F180" i="1"/>
  <c r="E180" i="1"/>
  <c r="D180" i="1"/>
  <c r="I178" i="1"/>
  <c r="H178" i="1"/>
  <c r="G178" i="1"/>
  <c r="F178" i="1"/>
  <c r="E178" i="1"/>
  <c r="D178" i="1"/>
  <c r="I177" i="1"/>
  <c r="H177" i="1"/>
  <c r="G177" i="1"/>
  <c r="F177" i="1"/>
  <c r="E177" i="1"/>
  <c r="D177" i="1"/>
  <c r="I176" i="1"/>
  <c r="H176" i="1"/>
  <c r="G176" i="1"/>
  <c r="F176" i="1"/>
  <c r="E176" i="1"/>
  <c r="D176" i="1"/>
  <c r="I175" i="1"/>
  <c r="H175" i="1"/>
  <c r="G175" i="1"/>
  <c r="F175" i="1"/>
  <c r="E175" i="1"/>
  <c r="D175" i="1"/>
  <c r="I174" i="1"/>
  <c r="H174" i="1"/>
  <c r="G174" i="1"/>
  <c r="F174" i="1"/>
  <c r="E174" i="1"/>
  <c r="D174" i="1"/>
  <c r="I172" i="1"/>
  <c r="H172" i="1"/>
  <c r="G172" i="1"/>
  <c r="F172" i="1"/>
  <c r="E172" i="1"/>
  <c r="D172" i="1"/>
  <c r="I169" i="1"/>
  <c r="H169" i="1"/>
  <c r="G169" i="1"/>
  <c r="F169" i="1"/>
  <c r="E169" i="1"/>
  <c r="D169" i="1"/>
  <c r="I168" i="1"/>
  <c r="H168" i="1"/>
  <c r="G168" i="1"/>
  <c r="F168" i="1"/>
  <c r="E168" i="1"/>
  <c r="D168" i="1"/>
  <c r="I167" i="1"/>
  <c r="H167" i="1"/>
  <c r="G167" i="1"/>
  <c r="F167" i="1"/>
  <c r="E167" i="1"/>
  <c r="D167" i="1"/>
  <c r="I166" i="1"/>
  <c r="H166" i="1"/>
  <c r="G166" i="1"/>
  <c r="F166" i="1"/>
  <c r="E166" i="1"/>
  <c r="D166" i="1"/>
  <c r="I164" i="1"/>
  <c r="H164" i="1"/>
  <c r="G164" i="1"/>
  <c r="F164" i="1"/>
  <c r="E164" i="1"/>
  <c r="D164" i="1"/>
  <c r="I163" i="1"/>
  <c r="H163" i="1"/>
  <c r="G163" i="1"/>
  <c r="F163" i="1"/>
  <c r="E163" i="1"/>
  <c r="D163" i="1"/>
  <c r="I162" i="1"/>
  <c r="H162" i="1"/>
  <c r="G162" i="1"/>
  <c r="F162" i="1"/>
  <c r="E162" i="1"/>
  <c r="D162" i="1"/>
  <c r="I161" i="1"/>
  <c r="H161" i="1"/>
  <c r="G161" i="1"/>
  <c r="F161" i="1"/>
  <c r="E161" i="1"/>
  <c r="D161" i="1"/>
  <c r="I160" i="1"/>
  <c r="H160" i="1"/>
  <c r="G160" i="1"/>
  <c r="F160" i="1"/>
  <c r="E160" i="1"/>
  <c r="D160" i="1"/>
  <c r="I158" i="1"/>
  <c r="H158" i="1"/>
  <c r="G158" i="1"/>
  <c r="F158" i="1"/>
  <c r="E158" i="1"/>
  <c r="D158" i="1"/>
  <c r="I157" i="1"/>
  <c r="H157" i="1"/>
  <c r="G157" i="1"/>
  <c r="F157" i="1"/>
  <c r="E157" i="1"/>
  <c r="D157" i="1"/>
  <c r="I156" i="1"/>
  <c r="H156" i="1"/>
  <c r="G156" i="1"/>
  <c r="F156" i="1"/>
  <c r="E156" i="1"/>
  <c r="D156" i="1"/>
  <c r="I155" i="1"/>
  <c r="H155" i="1"/>
  <c r="G155" i="1"/>
  <c r="F155" i="1"/>
  <c r="E155" i="1"/>
  <c r="D155" i="1"/>
  <c r="I154" i="1"/>
  <c r="H154" i="1"/>
  <c r="G154" i="1"/>
  <c r="F154" i="1"/>
  <c r="E154" i="1"/>
  <c r="D154" i="1"/>
  <c r="I153" i="1"/>
  <c r="H153" i="1"/>
  <c r="G153" i="1"/>
  <c r="F153" i="1"/>
  <c r="E153" i="1"/>
  <c r="D153" i="1"/>
  <c r="I151" i="1"/>
  <c r="H151" i="1"/>
  <c r="G151" i="1"/>
  <c r="F151" i="1"/>
  <c r="E151" i="1"/>
  <c r="D151" i="1"/>
  <c r="I150" i="1"/>
  <c r="H150" i="1"/>
  <c r="G150" i="1"/>
  <c r="F150" i="1"/>
  <c r="E150" i="1"/>
  <c r="D150" i="1"/>
  <c r="I149" i="1"/>
  <c r="H149" i="1"/>
  <c r="G149" i="1"/>
  <c r="F149" i="1"/>
  <c r="E149" i="1"/>
  <c r="D149" i="1"/>
  <c r="I148" i="1"/>
  <c r="H148" i="1"/>
  <c r="G148" i="1"/>
  <c r="F148" i="1"/>
  <c r="E148" i="1"/>
  <c r="D148" i="1"/>
  <c r="I146" i="1"/>
  <c r="H146" i="1"/>
  <c r="G146" i="1"/>
  <c r="F146" i="1"/>
  <c r="E146" i="1"/>
  <c r="D146" i="1"/>
  <c r="I143" i="1"/>
  <c r="H143" i="1"/>
  <c r="G143" i="1"/>
  <c r="F143" i="1"/>
  <c r="E143" i="1"/>
  <c r="D143" i="1"/>
  <c r="I140" i="1"/>
  <c r="H140" i="1"/>
  <c r="G140" i="1"/>
  <c r="F140" i="1"/>
  <c r="E140" i="1"/>
  <c r="D140" i="1"/>
  <c r="I137" i="1"/>
  <c r="H137" i="1"/>
  <c r="G137" i="1"/>
  <c r="F137" i="1"/>
  <c r="E137" i="1"/>
  <c r="D137" i="1"/>
  <c r="I134" i="1"/>
  <c r="H134" i="1"/>
  <c r="G134" i="1"/>
  <c r="F134" i="1"/>
  <c r="E134" i="1"/>
  <c r="D134" i="1"/>
  <c r="I131" i="1"/>
  <c r="H131" i="1"/>
  <c r="G131" i="1"/>
  <c r="F131" i="1"/>
  <c r="E131" i="1"/>
  <c r="D131" i="1"/>
  <c r="I128" i="1"/>
  <c r="H128" i="1"/>
  <c r="G128" i="1"/>
  <c r="F128" i="1"/>
  <c r="E128" i="1"/>
  <c r="D128" i="1"/>
  <c r="I127" i="1"/>
  <c r="H127" i="1"/>
  <c r="G127" i="1"/>
  <c r="F127" i="1"/>
  <c r="E127" i="1"/>
  <c r="D127" i="1"/>
  <c r="I126" i="1"/>
  <c r="H126" i="1"/>
  <c r="G126" i="1"/>
  <c r="F126" i="1"/>
  <c r="E126" i="1"/>
  <c r="D126" i="1"/>
  <c r="I125" i="1"/>
  <c r="H125" i="1"/>
  <c r="G125" i="1"/>
  <c r="F125" i="1"/>
  <c r="E125" i="1"/>
  <c r="D125" i="1"/>
  <c r="I124" i="1"/>
  <c r="H124" i="1"/>
  <c r="G124" i="1"/>
  <c r="F124" i="1"/>
  <c r="E124" i="1"/>
  <c r="D124" i="1"/>
  <c r="I122" i="1"/>
  <c r="H122" i="1"/>
  <c r="G122" i="1"/>
  <c r="F122" i="1"/>
  <c r="E122" i="1"/>
  <c r="D122" i="1"/>
  <c r="I119" i="1"/>
  <c r="H119" i="1"/>
  <c r="G119" i="1"/>
  <c r="F119" i="1"/>
  <c r="E119" i="1"/>
  <c r="D119" i="1"/>
  <c r="I116" i="1"/>
  <c r="H116" i="1"/>
  <c r="G116" i="1"/>
  <c r="F116" i="1"/>
  <c r="E116" i="1"/>
  <c r="D116" i="1"/>
  <c r="I113" i="1"/>
  <c r="H113" i="1"/>
  <c r="G113" i="1"/>
  <c r="F113" i="1"/>
  <c r="E113" i="1"/>
  <c r="D113" i="1"/>
  <c r="I112" i="1"/>
  <c r="H112" i="1"/>
  <c r="G112" i="1"/>
  <c r="F112" i="1"/>
  <c r="E112" i="1"/>
  <c r="D112" i="1"/>
  <c r="I111" i="1"/>
  <c r="H111" i="1"/>
  <c r="G111" i="1"/>
  <c r="F111" i="1"/>
  <c r="E111" i="1"/>
  <c r="D111" i="1"/>
  <c r="I110" i="1"/>
  <c r="H110" i="1"/>
  <c r="G110" i="1"/>
  <c r="F110" i="1"/>
  <c r="E110" i="1"/>
  <c r="D110" i="1"/>
  <c r="I109" i="1"/>
  <c r="H109" i="1"/>
  <c r="G109" i="1"/>
  <c r="F109" i="1"/>
  <c r="E109" i="1"/>
  <c r="D109" i="1"/>
  <c r="I107" i="1"/>
  <c r="H107" i="1"/>
  <c r="G107" i="1"/>
  <c r="F107" i="1"/>
  <c r="E107" i="1"/>
  <c r="D107" i="1"/>
  <c r="I106" i="1"/>
  <c r="H106" i="1"/>
  <c r="G106" i="1"/>
  <c r="F106" i="1"/>
  <c r="E106" i="1"/>
  <c r="D106" i="1"/>
  <c r="I105" i="1"/>
  <c r="H105" i="1"/>
  <c r="G105" i="1"/>
  <c r="F105" i="1"/>
  <c r="E105" i="1"/>
  <c r="D105" i="1"/>
  <c r="I104" i="1"/>
  <c r="H104" i="1"/>
  <c r="G104" i="1"/>
  <c r="F104" i="1"/>
  <c r="E104" i="1"/>
  <c r="D104" i="1"/>
  <c r="I103" i="1"/>
  <c r="H103" i="1"/>
  <c r="G103" i="1"/>
  <c r="F103" i="1"/>
  <c r="E103" i="1"/>
  <c r="D103" i="1"/>
  <c r="I101" i="1"/>
  <c r="H101" i="1"/>
  <c r="G101" i="1"/>
  <c r="F101" i="1"/>
  <c r="E101" i="1"/>
  <c r="D101" i="1"/>
  <c r="I100" i="1"/>
  <c r="H100" i="1"/>
  <c r="G100" i="1"/>
  <c r="F100" i="1"/>
  <c r="E100" i="1"/>
  <c r="D100" i="1"/>
  <c r="I99" i="1"/>
  <c r="H99" i="1"/>
  <c r="G99" i="1"/>
  <c r="F99" i="1"/>
  <c r="E99" i="1"/>
  <c r="D99" i="1"/>
  <c r="I98" i="1"/>
  <c r="H98" i="1"/>
  <c r="G98" i="1"/>
  <c r="F98" i="1"/>
  <c r="E98" i="1"/>
  <c r="D98" i="1"/>
  <c r="I97" i="1"/>
  <c r="H97" i="1"/>
  <c r="G97" i="1"/>
  <c r="F97" i="1"/>
  <c r="E97" i="1"/>
  <c r="D97" i="1"/>
  <c r="I95" i="1"/>
  <c r="H95" i="1"/>
  <c r="G95" i="1"/>
  <c r="F95" i="1"/>
  <c r="E95" i="1"/>
  <c r="D95" i="1"/>
  <c r="I94" i="1"/>
  <c r="H94" i="1"/>
  <c r="G94" i="1"/>
  <c r="F94" i="1"/>
  <c r="E94" i="1"/>
  <c r="D94" i="1"/>
  <c r="I93" i="1"/>
  <c r="H93" i="1"/>
  <c r="G93" i="1"/>
  <c r="F93" i="1"/>
  <c r="E93" i="1"/>
  <c r="D93" i="1"/>
  <c r="I91" i="1"/>
  <c r="H91" i="1"/>
  <c r="G91" i="1"/>
  <c r="F91" i="1"/>
  <c r="E91" i="1"/>
  <c r="D91" i="1"/>
  <c r="I90" i="1"/>
  <c r="H90" i="1"/>
  <c r="G90" i="1"/>
  <c r="F90" i="1"/>
  <c r="E90" i="1"/>
  <c r="D90" i="1"/>
  <c r="I89" i="1"/>
  <c r="H89" i="1"/>
  <c r="G89" i="1"/>
  <c r="F89" i="1"/>
  <c r="E89" i="1"/>
  <c r="D89" i="1"/>
  <c r="I87" i="1"/>
  <c r="H87" i="1"/>
  <c r="G87" i="1"/>
  <c r="F87" i="1"/>
  <c r="E87" i="1"/>
  <c r="D87" i="1"/>
  <c r="I86" i="1"/>
  <c r="H86" i="1"/>
  <c r="G86" i="1"/>
  <c r="F86" i="1"/>
  <c r="E86" i="1"/>
  <c r="D86" i="1"/>
  <c r="I85" i="1"/>
  <c r="H85" i="1"/>
  <c r="G85" i="1"/>
  <c r="F85" i="1"/>
  <c r="E85" i="1"/>
  <c r="D85" i="1"/>
  <c r="I84" i="1"/>
  <c r="H84" i="1"/>
  <c r="G84" i="1"/>
  <c r="F84" i="1"/>
  <c r="E84" i="1"/>
  <c r="D84" i="1"/>
  <c r="I83" i="1"/>
  <c r="H83" i="1"/>
  <c r="G83" i="1"/>
  <c r="F83" i="1"/>
  <c r="E83" i="1"/>
  <c r="D83" i="1"/>
  <c r="I81" i="1"/>
  <c r="H81" i="1"/>
  <c r="G81" i="1"/>
  <c r="F81" i="1"/>
  <c r="E81" i="1"/>
  <c r="D81" i="1"/>
  <c r="I80" i="1"/>
  <c r="H80" i="1"/>
  <c r="G80" i="1"/>
  <c r="F80" i="1"/>
  <c r="E80" i="1"/>
  <c r="D80" i="1"/>
  <c r="I79" i="1"/>
  <c r="H79" i="1"/>
  <c r="G79" i="1"/>
  <c r="F79" i="1"/>
  <c r="E79" i="1"/>
  <c r="D79" i="1"/>
  <c r="I78" i="1"/>
  <c r="H78" i="1"/>
  <c r="G78" i="1"/>
  <c r="F78" i="1"/>
  <c r="E78" i="1"/>
  <c r="D78" i="1"/>
  <c r="I76" i="1"/>
  <c r="H76" i="1"/>
  <c r="G76" i="1"/>
  <c r="F76" i="1"/>
  <c r="E76" i="1"/>
  <c r="D76" i="1"/>
  <c r="I75" i="1"/>
  <c r="H75" i="1"/>
  <c r="G75" i="1"/>
  <c r="F75" i="1"/>
  <c r="E75" i="1"/>
  <c r="D75" i="1"/>
  <c r="I74" i="1"/>
  <c r="H74" i="1"/>
  <c r="G74" i="1"/>
  <c r="F74" i="1"/>
  <c r="E74" i="1"/>
  <c r="D74" i="1"/>
  <c r="I73" i="1"/>
  <c r="H73" i="1"/>
  <c r="G73" i="1"/>
  <c r="F73" i="1"/>
  <c r="E73" i="1"/>
  <c r="D73" i="1"/>
  <c r="I72" i="1"/>
  <c r="H72" i="1"/>
  <c r="G72" i="1"/>
  <c r="F72" i="1"/>
  <c r="E72" i="1"/>
  <c r="D72" i="1"/>
  <c r="I70" i="1"/>
  <c r="H70" i="1"/>
  <c r="G70" i="1"/>
  <c r="F70" i="1"/>
  <c r="E70" i="1"/>
  <c r="D70" i="1"/>
  <c r="I67" i="1"/>
  <c r="H67" i="1"/>
  <c r="G67" i="1"/>
  <c r="F67" i="1"/>
  <c r="E67" i="1"/>
  <c r="D67" i="1"/>
  <c r="I64" i="1"/>
  <c r="H64" i="1"/>
  <c r="G64" i="1"/>
  <c r="F64" i="1"/>
  <c r="E64" i="1"/>
  <c r="D64" i="1"/>
  <c r="I61" i="1"/>
  <c r="H61" i="1"/>
  <c r="G61" i="1"/>
  <c r="F61" i="1"/>
  <c r="E61" i="1"/>
  <c r="D61" i="1"/>
  <c r="I58" i="1"/>
  <c r="H58" i="1"/>
  <c r="G58" i="1"/>
  <c r="F58" i="1"/>
  <c r="E58" i="1"/>
  <c r="D58" i="1"/>
  <c r="I55" i="1"/>
  <c r="H55" i="1"/>
  <c r="G55" i="1"/>
  <c r="F55" i="1"/>
  <c r="E55" i="1"/>
  <c r="D55" i="1"/>
  <c r="I52" i="1"/>
  <c r="H52" i="1"/>
  <c r="G52" i="1"/>
  <c r="F52" i="1"/>
  <c r="E52" i="1"/>
  <c r="D52" i="1"/>
  <c r="I51" i="1"/>
  <c r="H51" i="1"/>
  <c r="G51" i="1"/>
  <c r="F51" i="1"/>
  <c r="E51" i="1"/>
  <c r="D51" i="1"/>
  <c r="I50" i="1"/>
  <c r="H50" i="1"/>
  <c r="G50" i="1"/>
  <c r="F50" i="1"/>
  <c r="E50" i="1"/>
  <c r="D50" i="1"/>
  <c r="I49" i="1"/>
  <c r="H49" i="1"/>
  <c r="G49" i="1"/>
  <c r="F49" i="1"/>
  <c r="E49" i="1"/>
  <c r="D49" i="1"/>
  <c r="I48" i="1"/>
  <c r="H48" i="1"/>
  <c r="G48" i="1"/>
  <c r="F48" i="1"/>
  <c r="E48" i="1"/>
  <c r="D48" i="1"/>
  <c r="I47" i="1"/>
  <c r="H47" i="1"/>
  <c r="G47" i="1"/>
  <c r="F47" i="1"/>
  <c r="E47" i="1"/>
  <c r="D47" i="1"/>
  <c r="I45" i="1"/>
  <c r="H45" i="1"/>
  <c r="G45" i="1"/>
  <c r="F45" i="1"/>
  <c r="E45" i="1"/>
  <c r="D45" i="1"/>
  <c r="I44" i="1"/>
  <c r="H44" i="1"/>
  <c r="G44" i="1"/>
  <c r="F44" i="1"/>
  <c r="E44" i="1"/>
  <c r="D44" i="1"/>
  <c r="I43" i="1"/>
  <c r="H43" i="1"/>
  <c r="G43" i="1"/>
  <c r="F43" i="1"/>
  <c r="E43" i="1"/>
  <c r="D43" i="1"/>
  <c r="I42" i="1"/>
  <c r="H42" i="1"/>
  <c r="G42" i="1"/>
  <c r="F42" i="1"/>
  <c r="E42" i="1"/>
  <c r="D42" i="1"/>
  <c r="I41" i="1"/>
  <c r="H41" i="1"/>
  <c r="G41" i="1"/>
  <c r="F41" i="1"/>
  <c r="E41" i="1"/>
  <c r="D41" i="1"/>
  <c r="I39" i="1"/>
  <c r="H39" i="1"/>
  <c r="G39" i="1"/>
  <c r="F39" i="1"/>
  <c r="E39" i="1"/>
  <c r="D39" i="1"/>
  <c r="I38" i="1"/>
  <c r="H38" i="1"/>
  <c r="G38" i="1"/>
  <c r="F38" i="1"/>
  <c r="E38" i="1"/>
  <c r="D38" i="1"/>
  <c r="I37" i="1"/>
  <c r="H37" i="1"/>
  <c r="G37" i="1"/>
  <c r="F37" i="1"/>
  <c r="E37" i="1"/>
  <c r="D37" i="1"/>
  <c r="I36" i="1"/>
  <c r="H36" i="1"/>
  <c r="G36" i="1"/>
  <c r="F36" i="1"/>
  <c r="E36" i="1"/>
  <c r="D36" i="1"/>
  <c r="I35" i="1"/>
  <c r="H35" i="1"/>
  <c r="G35" i="1"/>
  <c r="F35" i="1"/>
  <c r="E35" i="1"/>
  <c r="D35" i="1"/>
  <c r="I33" i="1"/>
  <c r="H33" i="1"/>
  <c r="G33" i="1"/>
  <c r="F33" i="1"/>
  <c r="E33" i="1"/>
  <c r="D33" i="1"/>
  <c r="I32" i="1"/>
  <c r="H32" i="1"/>
  <c r="G32" i="1"/>
  <c r="F32" i="1"/>
  <c r="E32" i="1"/>
  <c r="D32" i="1"/>
  <c r="I31" i="1"/>
  <c r="H31" i="1"/>
  <c r="G31" i="1"/>
  <c r="F31" i="1"/>
  <c r="E31" i="1"/>
  <c r="D31" i="1"/>
  <c r="I30" i="1"/>
  <c r="H30" i="1"/>
  <c r="G30" i="1"/>
  <c r="F30" i="1"/>
  <c r="E30" i="1"/>
  <c r="D30" i="1"/>
  <c r="I28" i="1"/>
  <c r="H28" i="1"/>
  <c r="G28" i="1"/>
  <c r="F28" i="1"/>
  <c r="E28" i="1"/>
  <c r="D28" i="1"/>
  <c r="I27" i="1"/>
  <c r="H27" i="1"/>
  <c r="G27" i="1"/>
  <c r="F27" i="1"/>
  <c r="E27" i="1"/>
  <c r="D27" i="1"/>
  <c r="I26" i="1"/>
  <c r="H26" i="1"/>
  <c r="G26" i="1"/>
  <c r="F26" i="1"/>
  <c r="E26" i="1"/>
  <c r="D26" i="1"/>
  <c r="I25" i="1"/>
  <c r="H25" i="1"/>
  <c r="G25" i="1"/>
  <c r="F25" i="1"/>
  <c r="E25" i="1"/>
  <c r="D25" i="1"/>
  <c r="I24" i="1"/>
  <c r="H24" i="1"/>
  <c r="G24" i="1"/>
  <c r="F24" i="1"/>
  <c r="E24" i="1"/>
  <c r="D24" i="1"/>
  <c r="I22" i="1"/>
  <c r="H22" i="1"/>
  <c r="G22" i="1"/>
  <c r="F22" i="1"/>
  <c r="E22" i="1"/>
  <c r="D22" i="1"/>
  <c r="I21" i="1"/>
  <c r="H21" i="1"/>
  <c r="G21" i="1"/>
  <c r="F21" i="1"/>
  <c r="E21" i="1"/>
  <c r="D21" i="1"/>
  <c r="I20" i="1"/>
  <c r="H20" i="1"/>
  <c r="G20" i="1"/>
  <c r="F20" i="1"/>
  <c r="E20" i="1"/>
  <c r="D20" i="1"/>
  <c r="I19" i="1"/>
  <c r="H19" i="1"/>
  <c r="G19" i="1"/>
  <c r="F19" i="1"/>
  <c r="E19" i="1"/>
  <c r="D19" i="1"/>
  <c r="I18" i="1"/>
  <c r="H18" i="1"/>
  <c r="G18" i="1"/>
  <c r="F18" i="1"/>
  <c r="E18" i="1"/>
  <c r="D18" i="1"/>
  <c r="I16" i="1"/>
  <c r="H16" i="1"/>
  <c r="G16" i="1"/>
  <c r="F16" i="1"/>
  <c r="E16" i="1"/>
  <c r="D16" i="1"/>
  <c r="I15" i="1"/>
  <c r="H15" i="1"/>
  <c r="G15" i="1"/>
  <c r="F15" i="1"/>
  <c r="E15" i="1"/>
  <c r="D15" i="1"/>
  <c r="I14" i="1"/>
  <c r="H14" i="1"/>
  <c r="G14" i="1"/>
  <c r="F14" i="1"/>
  <c r="E14" i="1"/>
  <c r="D14" i="1"/>
  <c r="I13" i="1"/>
  <c r="H13" i="1"/>
  <c r="G13" i="1"/>
  <c r="F13" i="1"/>
  <c r="E13" i="1"/>
  <c r="D13" i="1"/>
  <c r="I11" i="1"/>
  <c r="H11" i="1"/>
  <c r="G11" i="1"/>
  <c r="F11" i="1"/>
  <c r="E11" i="1"/>
  <c r="D11" i="1"/>
  <c r="I10" i="1"/>
  <c r="H10" i="1"/>
  <c r="G10" i="1"/>
  <c r="F10" i="1"/>
  <c r="E10" i="1"/>
  <c r="D10" i="1"/>
  <c r="I9" i="1"/>
  <c r="H9" i="1"/>
  <c r="G9" i="1"/>
  <c r="F9" i="1"/>
  <c r="E9" i="1"/>
  <c r="D9" i="1"/>
  <c r="I8" i="1"/>
  <c r="H8" i="1"/>
  <c r="G8" i="1"/>
  <c r="F8" i="1"/>
  <c r="E8" i="1"/>
  <c r="D8" i="1"/>
  <c r="I7" i="1"/>
  <c r="H7" i="1"/>
  <c r="G7" i="1"/>
  <c r="F7" i="1"/>
  <c r="E7" i="1"/>
  <c r="D7" i="1"/>
  <c r="I6" i="1"/>
  <c r="H6" i="1"/>
  <c r="G6" i="1"/>
  <c r="F6" i="1"/>
  <c r="E6" i="1"/>
  <c r="D6" i="1"/>
  <c r="I4" i="1"/>
  <c r="H4" i="1"/>
  <c r="G4" i="1"/>
  <c r="F4" i="1"/>
  <c r="E4" i="1"/>
  <c r="D4" i="1"/>
  <c r="I3" i="1"/>
  <c r="H3" i="1"/>
  <c r="G3" i="1"/>
  <c r="F3" i="1"/>
  <c r="E3" i="1"/>
  <c r="D3" i="1"/>
</calcChain>
</file>

<file path=xl/sharedStrings.xml><?xml version="1.0" encoding="utf-8"?>
<sst xmlns="http://schemas.openxmlformats.org/spreadsheetml/2006/main" count="185" uniqueCount="185">
  <si>
    <t>事業者名</t>
    <phoneticPr fontId="4"/>
  </si>
  <si>
    <t>行政指針の普及目標の対象となる放送番組（時間）</t>
    <phoneticPr fontId="4"/>
  </si>
  <si>
    <t>行政指針の普及目標の対象となる放送番組のうち字幕番組（時間）</t>
    <phoneticPr fontId="4"/>
  </si>
  <si>
    <t>行政指針の普及目標の対象となる放送番組における字幕番組の割合</t>
    <phoneticPr fontId="4"/>
  </si>
  <si>
    <t>総放送時間</t>
    <phoneticPr fontId="4"/>
  </si>
  <si>
    <t>総放送時間のうち字幕放送時間</t>
    <phoneticPr fontId="4"/>
  </si>
  <si>
    <t>総放送時間に占める字幕放送時間の割合</t>
    <phoneticPr fontId="4"/>
  </si>
  <si>
    <t>日本放送協会（総合）</t>
  </si>
  <si>
    <t>日本放送協会（教育）</t>
  </si>
  <si>
    <t>北海道</t>
    <rPh sb="0" eb="3">
      <t>ホッカイドウ</t>
    </rPh>
    <phoneticPr fontId="8"/>
  </si>
  <si>
    <t>北海道放送(株)</t>
  </si>
  <si>
    <t>札幌テレビ放送(株)</t>
  </si>
  <si>
    <t>北海道テレビ放送(株)</t>
  </si>
  <si>
    <t>北海道文化放送(株)</t>
  </si>
  <si>
    <t>(株)テレビ北海道</t>
  </si>
  <si>
    <t>青森県</t>
    <rPh sb="0" eb="3">
      <t>アオモリケン</t>
    </rPh>
    <phoneticPr fontId="8"/>
  </si>
  <si>
    <t>青森放送(株)</t>
  </si>
  <si>
    <t>(株)青森テレビ</t>
  </si>
  <si>
    <t>青森朝日放送(株)</t>
  </si>
  <si>
    <t>岩手県</t>
    <rPh sb="0" eb="3">
      <t>イワテケン</t>
    </rPh>
    <phoneticPr fontId="8"/>
  </si>
  <si>
    <t>(株)アイビーシー岩手放送</t>
  </si>
  <si>
    <t>(株)テレビ岩手</t>
  </si>
  <si>
    <t>(株)岩手めんこいテレビ</t>
  </si>
  <si>
    <t>(株)岩手朝日テレビ</t>
  </si>
  <si>
    <t>宮城県</t>
    <rPh sb="0" eb="3">
      <t>ミヤギケン</t>
    </rPh>
    <phoneticPr fontId="8"/>
  </si>
  <si>
    <t>東北放送(株)</t>
  </si>
  <si>
    <t>(株)仙台放送</t>
  </si>
  <si>
    <t>(株)宮城テレビ放送</t>
  </si>
  <si>
    <t>(株)東日本放送</t>
  </si>
  <si>
    <t>秋田県</t>
    <rPh sb="0" eb="3">
      <t>アキタケン</t>
    </rPh>
    <phoneticPr fontId="8"/>
  </si>
  <si>
    <t>(株)秋田放送</t>
  </si>
  <si>
    <t>秋田テレビ(株)</t>
  </si>
  <si>
    <t>秋田朝日放送(株)</t>
  </si>
  <si>
    <t>山形県</t>
    <rPh sb="0" eb="3">
      <t>ヤマガタケン</t>
    </rPh>
    <phoneticPr fontId="8"/>
  </si>
  <si>
    <t>山形放送(株)</t>
  </si>
  <si>
    <t>(株)山形テレビ</t>
  </si>
  <si>
    <t>(株)テレビユー山形</t>
  </si>
  <si>
    <t>(株)さくらんぼテレビジョン</t>
  </si>
  <si>
    <t>福島県</t>
    <rPh sb="0" eb="3">
      <t>フクシマケン</t>
    </rPh>
    <phoneticPr fontId="8"/>
  </si>
  <si>
    <t>福島テレビ(株)</t>
  </si>
  <si>
    <t>(株)福島中央テレビ</t>
  </si>
  <si>
    <t>(株)福島放送</t>
  </si>
  <si>
    <t>(株)テレビユー福島</t>
  </si>
  <si>
    <t>関東広域圏</t>
    <rPh sb="0" eb="2">
      <t>カントウ</t>
    </rPh>
    <rPh sb="2" eb="4">
      <t>コウイキ</t>
    </rPh>
    <rPh sb="4" eb="5">
      <t>ケン</t>
    </rPh>
    <phoneticPr fontId="8"/>
  </si>
  <si>
    <t>日本テレビ放送網(株)</t>
    <phoneticPr fontId="8"/>
  </si>
  <si>
    <t>(株)ＴＢＳテレビ</t>
  </si>
  <si>
    <t>(株)テレビ朝日</t>
  </si>
  <si>
    <t>(株)フジテレビジョン</t>
  </si>
  <si>
    <t>(株)テレビ東京</t>
    <phoneticPr fontId="8"/>
  </si>
  <si>
    <t>栃木県</t>
    <rPh sb="0" eb="3">
      <t>トチギケン</t>
    </rPh>
    <phoneticPr fontId="8"/>
  </si>
  <si>
    <t>(株)とちぎテレビ</t>
    <phoneticPr fontId="8"/>
  </si>
  <si>
    <t>群馬県</t>
    <rPh sb="0" eb="3">
      <t>グンマケン</t>
    </rPh>
    <phoneticPr fontId="8"/>
  </si>
  <si>
    <t>群馬テレビ(株)</t>
    <rPh sb="0" eb="2">
      <t>グンマ</t>
    </rPh>
    <phoneticPr fontId="8"/>
  </si>
  <si>
    <t>埼玉県</t>
    <rPh sb="0" eb="3">
      <t>サイタマケン</t>
    </rPh>
    <phoneticPr fontId="8"/>
  </si>
  <si>
    <t>(株)テレビ埼玉</t>
    <rPh sb="6" eb="8">
      <t>サイタマ</t>
    </rPh>
    <phoneticPr fontId="8"/>
  </si>
  <si>
    <t>千葉県</t>
    <rPh sb="0" eb="2">
      <t>チバ</t>
    </rPh>
    <rPh sb="2" eb="3">
      <t>ケン</t>
    </rPh>
    <phoneticPr fontId="8"/>
  </si>
  <si>
    <t>千葉テレビ放送(株)</t>
    <rPh sb="0" eb="2">
      <t>チバ</t>
    </rPh>
    <rPh sb="5" eb="7">
      <t>ホウソウ</t>
    </rPh>
    <phoneticPr fontId="8"/>
  </si>
  <si>
    <t>東京都</t>
    <rPh sb="0" eb="3">
      <t>トウキョウト</t>
    </rPh>
    <phoneticPr fontId="8"/>
  </si>
  <si>
    <t>東京メトロポリタンテレビジョン(株)</t>
    <rPh sb="0" eb="2">
      <t>トウキョウ</t>
    </rPh>
    <phoneticPr fontId="8"/>
  </si>
  <si>
    <t>神奈川県</t>
    <rPh sb="0" eb="4">
      <t>カナガワケン</t>
    </rPh>
    <phoneticPr fontId="8"/>
  </si>
  <si>
    <t>(株)テレビ神奈川</t>
    <rPh sb="6" eb="9">
      <t>カナガワ</t>
    </rPh>
    <phoneticPr fontId="8"/>
  </si>
  <si>
    <t>新潟県</t>
    <rPh sb="0" eb="3">
      <t>ニイガタケン</t>
    </rPh>
    <phoneticPr fontId="8"/>
  </si>
  <si>
    <t>(株)新潟放送</t>
  </si>
  <si>
    <t>(株)新潟総合テレビ</t>
  </si>
  <si>
    <t>(株)テレビ新潟放送網</t>
  </si>
  <si>
    <t>(株)新潟テレビ２１</t>
  </si>
  <si>
    <t>富山県</t>
    <rPh sb="0" eb="3">
      <t>トヤマケン</t>
    </rPh>
    <phoneticPr fontId="8"/>
  </si>
  <si>
    <t>北日本放送(株)</t>
  </si>
  <si>
    <t>富山テレビ放送(株)</t>
  </si>
  <si>
    <t>(株)チューリップテレビ</t>
  </si>
  <si>
    <t>石川県</t>
    <rPh sb="0" eb="3">
      <t>イシカワケン</t>
    </rPh>
    <phoneticPr fontId="8"/>
  </si>
  <si>
    <t>北陸放送(株)</t>
  </si>
  <si>
    <t>石川テレビ放送(株)</t>
    <phoneticPr fontId="4"/>
  </si>
  <si>
    <t>(株)テレビ金沢</t>
  </si>
  <si>
    <t>北陸朝日放送(株)</t>
  </si>
  <si>
    <t>福井県</t>
    <rPh sb="0" eb="3">
      <t>フクイケン</t>
    </rPh>
    <phoneticPr fontId="8"/>
  </si>
  <si>
    <t>福井放送(株)</t>
  </si>
  <si>
    <t>福井テレビジョン放送(株)</t>
  </si>
  <si>
    <t>山梨県</t>
    <rPh sb="0" eb="3">
      <t>ヤマナシケン</t>
    </rPh>
    <phoneticPr fontId="8"/>
  </si>
  <si>
    <t>(株)山梨放送</t>
  </si>
  <si>
    <t>(株)テレビ山梨</t>
  </si>
  <si>
    <t>長野県</t>
    <rPh sb="0" eb="3">
      <t>ナガノケン</t>
    </rPh>
    <phoneticPr fontId="8"/>
  </si>
  <si>
    <t>信越放送(株)</t>
  </si>
  <si>
    <t>(株)長野放送</t>
  </si>
  <si>
    <t>(株)テレビ信州</t>
  </si>
  <si>
    <t>長野朝日放送(株)</t>
  </si>
  <si>
    <t>静岡県</t>
    <rPh sb="0" eb="3">
      <t>シズオカケン</t>
    </rPh>
    <phoneticPr fontId="8"/>
  </si>
  <si>
    <t>静岡放送(株)</t>
  </si>
  <si>
    <t>(株)テレビ静岡</t>
  </si>
  <si>
    <t>(株)静岡朝日テレビ</t>
  </si>
  <si>
    <t>(株)静岡第一テレビ</t>
  </si>
  <si>
    <t>中京広域圏</t>
    <rPh sb="0" eb="2">
      <t>チュウキョウ</t>
    </rPh>
    <rPh sb="2" eb="4">
      <t>コウイキ</t>
    </rPh>
    <rPh sb="4" eb="5">
      <t>ケン</t>
    </rPh>
    <phoneticPr fontId="8"/>
  </si>
  <si>
    <t>(株)ＣＢＣテレビ</t>
    <phoneticPr fontId="8"/>
  </si>
  <si>
    <t>東海テレビ放送(株)</t>
  </si>
  <si>
    <t>名古屋テレビ放送(株)</t>
  </si>
  <si>
    <t>中京テレビ放送(株)</t>
  </si>
  <si>
    <t>岐阜県</t>
    <rPh sb="0" eb="3">
      <t>ギフケン</t>
    </rPh>
    <phoneticPr fontId="8"/>
  </si>
  <si>
    <t>(株)岐阜放送</t>
    <rPh sb="0" eb="3">
      <t>カブシキガイシャ</t>
    </rPh>
    <rPh sb="3" eb="5">
      <t>ギフ</t>
    </rPh>
    <rPh sb="5" eb="7">
      <t>ホウソウ</t>
    </rPh>
    <phoneticPr fontId="8"/>
  </si>
  <si>
    <t>愛知県</t>
    <rPh sb="0" eb="3">
      <t>アイチケン</t>
    </rPh>
    <phoneticPr fontId="8"/>
  </si>
  <si>
    <t>テレビ愛知(株)</t>
  </si>
  <si>
    <t>三重県</t>
    <rPh sb="0" eb="3">
      <t>ミエケン</t>
    </rPh>
    <phoneticPr fontId="8"/>
  </si>
  <si>
    <t>三重テレビ放送(株)</t>
    <rPh sb="0" eb="2">
      <t>ミエ</t>
    </rPh>
    <rPh sb="5" eb="7">
      <t>ホウソウ</t>
    </rPh>
    <rPh sb="7" eb="10">
      <t>カブシキガイシャ</t>
    </rPh>
    <phoneticPr fontId="8"/>
  </si>
  <si>
    <t>近畿広域圏</t>
    <rPh sb="0" eb="2">
      <t>キンキ</t>
    </rPh>
    <rPh sb="2" eb="4">
      <t>コウイキ</t>
    </rPh>
    <rPh sb="4" eb="5">
      <t>ケン</t>
    </rPh>
    <phoneticPr fontId="8"/>
  </si>
  <si>
    <t>(株)毎日放送</t>
  </si>
  <si>
    <t>朝日放送(株)</t>
  </si>
  <si>
    <t>讀賣テレビ放送(株)</t>
  </si>
  <si>
    <t>関西テレビ放送(株)</t>
  </si>
  <si>
    <t>滋賀県</t>
    <rPh sb="0" eb="3">
      <t>シガケン</t>
    </rPh>
    <phoneticPr fontId="8"/>
  </si>
  <si>
    <t>びわ湖放送(株)</t>
    <rPh sb="2" eb="3">
      <t>コ</t>
    </rPh>
    <rPh sb="3" eb="5">
      <t>ホウソウ</t>
    </rPh>
    <rPh sb="5" eb="8">
      <t>カブシキガイシャ</t>
    </rPh>
    <phoneticPr fontId="8"/>
  </si>
  <si>
    <t>京都府</t>
    <rPh sb="0" eb="3">
      <t>キョウトフ</t>
    </rPh>
    <phoneticPr fontId="8"/>
  </si>
  <si>
    <t>(株)京都放送</t>
    <rPh sb="3" eb="5">
      <t>キョウト</t>
    </rPh>
    <rPh sb="5" eb="7">
      <t>ホウソウ</t>
    </rPh>
    <phoneticPr fontId="8"/>
  </si>
  <si>
    <t>大阪府</t>
    <rPh sb="0" eb="3">
      <t>オオサカフ</t>
    </rPh>
    <phoneticPr fontId="8"/>
  </si>
  <si>
    <t>テレビ大阪(株)</t>
  </si>
  <si>
    <t>兵庫県</t>
    <rPh sb="0" eb="3">
      <t>ヒョウゴケン</t>
    </rPh>
    <phoneticPr fontId="8"/>
  </si>
  <si>
    <t>(株)サンテレビジョン</t>
    <phoneticPr fontId="8"/>
  </si>
  <si>
    <t>奈良県</t>
    <rPh sb="0" eb="3">
      <t>ナラケン</t>
    </rPh>
    <phoneticPr fontId="8"/>
  </si>
  <si>
    <t>奈良テレビ放送(株)</t>
    <rPh sb="0" eb="2">
      <t>ナラ</t>
    </rPh>
    <rPh sb="5" eb="7">
      <t>ホウソウ</t>
    </rPh>
    <phoneticPr fontId="8"/>
  </si>
  <si>
    <t>和歌山県</t>
    <rPh sb="0" eb="4">
      <t>ワカヤマケン</t>
    </rPh>
    <phoneticPr fontId="8"/>
  </si>
  <si>
    <t>(株)テレビ和歌山</t>
    <rPh sb="6" eb="9">
      <t>ワカヤマ</t>
    </rPh>
    <phoneticPr fontId="8"/>
  </si>
  <si>
    <t>鳥取県・島根県</t>
    <rPh sb="0" eb="3">
      <t>トットリケン</t>
    </rPh>
    <rPh sb="4" eb="7">
      <t>シマネケン</t>
    </rPh>
    <phoneticPr fontId="8"/>
  </si>
  <si>
    <t>(株)山陰放送</t>
  </si>
  <si>
    <t>日本海テレビジョン放送(株)</t>
  </si>
  <si>
    <t>山陰中央テレビジョン放送(株)</t>
    <phoneticPr fontId="4"/>
  </si>
  <si>
    <t>岡山県・香川県</t>
    <rPh sb="0" eb="3">
      <t>オカヤマケン</t>
    </rPh>
    <rPh sb="4" eb="7">
      <t>カガワケン</t>
    </rPh>
    <phoneticPr fontId="8"/>
  </si>
  <si>
    <t>山陽放送(株)</t>
  </si>
  <si>
    <t>岡山放送(株)</t>
  </si>
  <si>
    <t>テレビせとうち(株)</t>
  </si>
  <si>
    <t>西日本放送(株)</t>
  </si>
  <si>
    <t>(株)瀬戸内海放送</t>
  </si>
  <si>
    <t>広島県</t>
    <rPh sb="0" eb="3">
      <t>ヒロシマケン</t>
    </rPh>
    <phoneticPr fontId="8"/>
  </si>
  <si>
    <t>(株)中国放送</t>
  </si>
  <si>
    <t>広島テレビ放送(株)</t>
  </si>
  <si>
    <t>(株)広島ホームテレビ</t>
  </si>
  <si>
    <t>(株)テレビ新広島</t>
  </si>
  <si>
    <t>山口県</t>
    <rPh sb="0" eb="3">
      <t>ヤマグチケン</t>
    </rPh>
    <phoneticPr fontId="8"/>
  </si>
  <si>
    <t>山口放送(株)</t>
  </si>
  <si>
    <t>テレビ山口(株)</t>
  </si>
  <si>
    <t>山口朝日放送(株)</t>
  </si>
  <si>
    <t>徳島県</t>
    <rPh sb="0" eb="3">
      <t>トクシマケン</t>
    </rPh>
    <phoneticPr fontId="8"/>
  </si>
  <si>
    <t>四国放送(株)</t>
  </si>
  <si>
    <t>愛媛県</t>
    <rPh sb="0" eb="3">
      <t>エヒメケン</t>
    </rPh>
    <phoneticPr fontId="8"/>
  </si>
  <si>
    <t>南海放送(株)</t>
  </si>
  <si>
    <t>(株)テレビ愛媛</t>
  </si>
  <si>
    <t>(株)あいテレビ</t>
  </si>
  <si>
    <t>(株)愛媛朝日テレビ</t>
  </si>
  <si>
    <t>高知県</t>
    <rPh sb="0" eb="3">
      <t>コウチケン</t>
    </rPh>
    <phoneticPr fontId="8"/>
  </si>
  <si>
    <t>(株)高知放送</t>
  </si>
  <si>
    <t>(株)テレビ高知</t>
  </si>
  <si>
    <t>高知さんさんテレビ(株)</t>
  </si>
  <si>
    <t>福岡県</t>
    <rPh sb="0" eb="3">
      <t>フクオカケン</t>
    </rPh>
    <phoneticPr fontId="8"/>
  </si>
  <si>
    <t>ＲＫＢ毎日放送(株)</t>
  </si>
  <si>
    <t>九州朝日放送(株)</t>
  </si>
  <si>
    <t>(株)テレビ西日本</t>
  </si>
  <si>
    <t>(株)福岡放送</t>
  </si>
  <si>
    <t>(株)ＴＶＱ九州放送</t>
  </si>
  <si>
    <t>佐賀県</t>
    <rPh sb="0" eb="3">
      <t>サガケン</t>
    </rPh>
    <phoneticPr fontId="8"/>
  </si>
  <si>
    <t>(株)サガテレビ</t>
  </si>
  <si>
    <t>長崎県</t>
    <rPh sb="0" eb="3">
      <t>ナガサキケン</t>
    </rPh>
    <phoneticPr fontId="8"/>
  </si>
  <si>
    <t>長崎放送(株)</t>
  </si>
  <si>
    <t>(株)テレビ長崎</t>
  </si>
  <si>
    <t>長崎文化放送(株)</t>
  </si>
  <si>
    <t>(株)長崎国際テレビ</t>
  </si>
  <si>
    <t>熊本県</t>
    <rPh sb="0" eb="3">
      <t>クマモトケン</t>
    </rPh>
    <phoneticPr fontId="8"/>
  </si>
  <si>
    <t>(株)熊本放送</t>
  </si>
  <si>
    <t>(株)テレビ熊本</t>
    <phoneticPr fontId="4"/>
  </si>
  <si>
    <t>(株)熊本県民テレビ</t>
  </si>
  <si>
    <t>熊本朝日放送(株)</t>
  </si>
  <si>
    <t>大分県</t>
    <rPh sb="0" eb="3">
      <t>オオイタケン</t>
    </rPh>
    <phoneticPr fontId="8"/>
  </si>
  <si>
    <t>(株)大分放送</t>
  </si>
  <si>
    <t>(株)テレビ大分</t>
  </si>
  <si>
    <t>大分朝日放送(株)</t>
  </si>
  <si>
    <t>宮崎県</t>
    <rPh sb="0" eb="3">
      <t>ミヤザキケン</t>
    </rPh>
    <phoneticPr fontId="8"/>
  </si>
  <si>
    <t>(株)宮崎放送</t>
  </si>
  <si>
    <t>(株)テレビ宮崎</t>
  </si>
  <si>
    <t>鹿児島県</t>
    <rPh sb="0" eb="4">
      <t>カゴシマケン</t>
    </rPh>
    <phoneticPr fontId="8"/>
  </si>
  <si>
    <t>(株)南日本放送</t>
  </si>
  <si>
    <t>鹿児島テレビ放送(株)</t>
  </si>
  <si>
    <t>(株)鹿児島放送</t>
  </si>
  <si>
    <t>(株)鹿児島讀賣テレビ</t>
  </si>
  <si>
    <t>沖縄県</t>
    <rPh sb="0" eb="3">
      <t>オキナワケン</t>
    </rPh>
    <phoneticPr fontId="8"/>
  </si>
  <si>
    <t>琉球放送(株)</t>
    <phoneticPr fontId="4"/>
  </si>
  <si>
    <t>沖縄テレビ放送(株)</t>
  </si>
  <si>
    <t>琉球朝日放送(株)</t>
  </si>
  <si>
    <t>※　行政指針の普及目標の対象となる放送番組における字幕番組に係る数値は、２週間のサンプル週における合計値</t>
    <rPh sb="49" eb="51">
      <t>ゴウケイ</t>
    </rPh>
    <phoneticPr fontId="4"/>
  </si>
  <si>
    <t>　　を記載（対象時間である７時から２４時まで（１７時間）の２週間の合計時間は２３８時間）。</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</si>
</sst>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1" x14ac:knownFonts="1">
    <font>
      <sz val="11"/>
      <name val="ＭＳ Ｐゴシック"/>
      <family val="3"/>
      <charset val="128"/>
    </font>
    <font>
      <sz val="11"/>
      <color theme="1"/>
      <name val="ＭＳ ゴシック"/>
      <family val="2"/>
      <charset val="128"/>
    </font>
    <font>
      <sz val="12"/>
      <color theme="1"/>
      <name val="ＭＳ ゴシック"/>
      <family val="3"/>
      <charset val="128"/>
    </font>
    <font>
      <sz val="6"/>
      <name val="ＭＳ Ｐゴシック"/>
      <family val="2"/>
      <charset val="128"/>
      <scheme val="minor"/>
    </font>
    <font>
      <sz val="6"/>
      <name val="ＭＳ ゴシック"/>
      <family val="2"/>
      <charset val="128"/>
    </font>
    <font>
      <sz val="12"/>
      <color rgb="FF000000"/>
      <name val="ＭＳ ゴシック"/>
      <family val="3"/>
      <charset val="128"/>
    </font>
    <font>
      <sz val="12"/>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5"/>
      <color rgb="FF00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9" fontId="7" fillId="0" borderId="0" applyFont="0" applyFill="0" applyBorder="0" applyAlignment="0" applyProtection="0"/>
    <xf numFmtId="0" fontId="1" fillId="0" borderId="0">
      <alignment vertical="center"/>
    </xf>
  </cellStyleXfs>
  <cellXfs count="80">
    <xf numFmtId="0" fontId="0" fillId="0" borderId="0" xfId="0"/>
    <xf numFmtId="0" fontId="2" fillId="0" borderId="0" xfId="2" applyFont="1" applyFill="1">
      <alignment vertical="center"/>
    </xf>
    <xf numFmtId="0" fontId="2" fillId="0" borderId="0" xfId="2" applyFont="1" applyFill="1" applyBorder="1">
      <alignment vertical="center"/>
    </xf>
    <xf numFmtId="0" fontId="2" fillId="0" borderId="0" xfId="2" applyNumberFormat="1" applyFont="1" applyFill="1">
      <alignment vertical="center"/>
    </xf>
    <xf numFmtId="176" fontId="2" fillId="0" borderId="0" xfId="2" applyNumberFormat="1" applyFont="1" applyFill="1" applyAlignment="1">
      <alignment horizontal="center" vertical="center"/>
    </xf>
    <xf numFmtId="0" fontId="2" fillId="0" borderId="1"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3" xfId="2" applyNumberFormat="1" applyFont="1" applyFill="1" applyBorder="1" applyAlignment="1">
      <alignment horizontal="center" vertical="center" wrapText="1"/>
    </xf>
    <xf numFmtId="0" fontId="2" fillId="0" borderId="3" xfId="2" applyFont="1" applyFill="1" applyBorder="1" applyAlignment="1">
      <alignment horizontal="center" vertical="center" wrapText="1"/>
    </xf>
    <xf numFmtId="176" fontId="2" fillId="0" borderId="3" xfId="2" applyNumberFormat="1" applyFont="1" applyFill="1" applyBorder="1" applyAlignment="1">
      <alignment horizontal="center" vertical="center" wrapText="1"/>
    </xf>
    <xf numFmtId="176" fontId="2" fillId="0" borderId="4" xfId="2" applyNumberFormat="1" applyFont="1" applyFill="1" applyBorder="1" applyAlignment="1">
      <alignment horizontal="center" vertical="center" wrapText="1"/>
    </xf>
    <xf numFmtId="0" fontId="2" fillId="0" borderId="5" xfId="2" applyFont="1" applyFill="1" applyBorder="1">
      <alignment vertical="center"/>
    </xf>
    <xf numFmtId="0" fontId="5" fillId="0" borderId="6" xfId="2" applyFont="1" applyFill="1" applyBorder="1" applyAlignment="1">
      <alignment horizontal="left" vertical="center"/>
    </xf>
    <xf numFmtId="0" fontId="5" fillId="0" borderId="7" xfId="2" applyFont="1" applyFill="1" applyBorder="1" applyAlignment="1">
      <alignment horizontal="left" vertical="center"/>
    </xf>
    <xf numFmtId="0" fontId="6" fillId="0" borderId="8" xfId="2"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176" fontId="6" fillId="0" borderId="9" xfId="1" applyNumberFormat="1" applyFont="1" applyFill="1" applyBorder="1" applyAlignment="1">
      <alignment horizontal="center" vertical="center" wrapText="1"/>
    </xf>
    <xf numFmtId="0" fontId="5" fillId="0" borderId="10" xfId="2" applyFont="1" applyFill="1" applyBorder="1" applyAlignment="1">
      <alignment horizontal="left" vertical="center"/>
    </xf>
    <xf numFmtId="0" fontId="5" fillId="0" borderId="11" xfId="2" applyFont="1" applyFill="1" applyBorder="1" applyAlignment="1">
      <alignment horizontal="left" vertical="center"/>
    </xf>
    <xf numFmtId="0" fontId="6" fillId="0" borderId="12" xfId="2" applyNumberFormat="1" applyFont="1" applyFill="1" applyBorder="1" applyAlignment="1">
      <alignment horizontal="center" vertical="center" wrapText="1"/>
    </xf>
    <xf numFmtId="176" fontId="6" fillId="0" borderId="12" xfId="1" applyNumberFormat="1" applyFont="1" applyFill="1" applyBorder="1" applyAlignment="1">
      <alignment horizontal="center" vertical="center" wrapText="1"/>
    </xf>
    <xf numFmtId="176" fontId="6" fillId="0" borderId="13" xfId="1" applyNumberFormat="1" applyFont="1" applyFill="1" applyBorder="1" applyAlignment="1">
      <alignment horizontal="center" vertical="center" wrapText="1"/>
    </xf>
    <xf numFmtId="0" fontId="2" fillId="0" borderId="10" xfId="2" applyFont="1" applyFill="1" applyBorder="1">
      <alignment vertical="center"/>
    </xf>
    <xf numFmtId="0" fontId="5" fillId="0" borderId="14" xfId="2" applyFont="1" applyFill="1" applyBorder="1" applyAlignment="1">
      <alignment horizontal="justify" vertical="center"/>
    </xf>
    <xf numFmtId="0" fontId="6" fillId="0" borderId="14" xfId="2" applyNumberFormat="1" applyFont="1" applyFill="1" applyBorder="1" applyAlignment="1">
      <alignment horizontal="center" vertical="center" wrapText="1"/>
    </xf>
    <xf numFmtId="176" fontId="6" fillId="0" borderId="14" xfId="1" applyNumberFormat="1" applyFont="1" applyFill="1" applyBorder="1" applyAlignment="1">
      <alignment horizontal="center" vertical="center" wrapText="1"/>
    </xf>
    <xf numFmtId="176" fontId="6" fillId="0" borderId="15" xfId="1" applyNumberFormat="1" applyFont="1" applyFill="1" applyBorder="1" applyAlignment="1">
      <alignment horizontal="center" vertical="center" wrapText="1"/>
    </xf>
    <xf numFmtId="0" fontId="5" fillId="2" borderId="10" xfId="2" applyFont="1" applyFill="1" applyBorder="1" applyAlignment="1">
      <alignment horizontal="left" vertical="center"/>
    </xf>
    <xf numFmtId="0" fontId="5" fillId="2" borderId="11" xfId="2" applyFont="1" applyFill="1" applyBorder="1" applyAlignment="1">
      <alignment horizontal="left" vertical="center"/>
    </xf>
    <xf numFmtId="0" fontId="6" fillId="2" borderId="12" xfId="2" applyNumberFormat="1" applyFont="1" applyFill="1" applyBorder="1" applyAlignment="1">
      <alignment horizontal="center" vertical="center" wrapText="1"/>
    </xf>
    <xf numFmtId="176" fontId="9" fillId="2" borderId="12" xfId="1" applyNumberFormat="1" applyFont="1" applyFill="1" applyBorder="1" applyAlignment="1">
      <alignment horizontal="center" vertical="center" wrapText="1"/>
    </xf>
    <xf numFmtId="176" fontId="9" fillId="2" borderId="13" xfId="1" applyNumberFormat="1" applyFont="1" applyFill="1" applyBorder="1" applyAlignment="1">
      <alignment horizontal="center" vertical="center" wrapText="1"/>
    </xf>
    <xf numFmtId="0" fontId="5" fillId="0" borderId="11" xfId="2" applyFont="1" applyFill="1" applyBorder="1" applyAlignment="1">
      <alignment horizontal="justify" vertical="center"/>
    </xf>
    <xf numFmtId="176" fontId="9" fillId="0" borderId="12" xfId="0" applyNumberFormat="1" applyFont="1" applyBorder="1" applyAlignment="1">
      <alignment horizontal="center"/>
    </xf>
    <xf numFmtId="176" fontId="9" fillId="0" borderId="13" xfId="0" applyNumberFormat="1" applyFont="1" applyBorder="1" applyAlignment="1">
      <alignment horizontal="center"/>
    </xf>
    <xf numFmtId="176" fontId="9" fillId="0" borderId="14" xfId="0" applyNumberFormat="1" applyFont="1" applyBorder="1" applyAlignment="1">
      <alignment horizontal="center"/>
    </xf>
    <xf numFmtId="176" fontId="9" fillId="0" borderId="15" xfId="0" applyNumberFormat="1" applyFont="1" applyBorder="1" applyAlignment="1">
      <alignment horizontal="center"/>
    </xf>
    <xf numFmtId="176" fontId="9" fillId="2" borderId="12" xfId="0" applyNumberFormat="1" applyFont="1" applyFill="1" applyBorder="1" applyAlignment="1">
      <alignment horizontal="center"/>
    </xf>
    <xf numFmtId="176" fontId="9" fillId="2" borderId="13" xfId="0" applyNumberFormat="1" applyFont="1" applyFill="1" applyBorder="1" applyAlignment="1">
      <alignment horizontal="center"/>
    </xf>
    <xf numFmtId="0" fontId="0" fillId="0" borderId="11" xfId="0" applyBorder="1" applyAlignment="1">
      <alignment horizontal="left" vertical="center"/>
    </xf>
    <xf numFmtId="0" fontId="2" fillId="0" borderId="16" xfId="2" applyFont="1" applyFill="1" applyBorder="1">
      <alignment vertical="center"/>
    </xf>
    <xf numFmtId="0" fontId="5" fillId="0" borderId="17" xfId="2" applyFont="1" applyFill="1" applyBorder="1" applyAlignment="1">
      <alignment horizontal="justify" vertical="center"/>
    </xf>
    <xf numFmtId="0" fontId="6" fillId="0" borderId="18" xfId="2" applyNumberFormat="1" applyFont="1" applyFill="1" applyBorder="1" applyAlignment="1">
      <alignment horizontal="center" vertical="center" wrapText="1"/>
    </xf>
    <xf numFmtId="176" fontId="9" fillId="0" borderId="18" xfId="0" applyNumberFormat="1" applyFont="1" applyBorder="1" applyAlignment="1">
      <alignment horizontal="center"/>
    </xf>
    <xf numFmtId="176" fontId="9" fillId="0" borderId="19" xfId="0" applyNumberFormat="1" applyFont="1" applyBorder="1" applyAlignment="1">
      <alignment horizontal="center"/>
    </xf>
    <xf numFmtId="0" fontId="2" fillId="0" borderId="20" xfId="2" applyFont="1" applyFill="1" applyBorder="1">
      <alignment vertical="center"/>
    </xf>
    <xf numFmtId="0" fontId="2" fillId="0" borderId="21" xfId="2" applyFont="1" applyFill="1" applyBorder="1">
      <alignment vertical="center"/>
    </xf>
    <xf numFmtId="0" fontId="2" fillId="0" borderId="21" xfId="2" applyNumberFormat="1" applyFont="1" applyFill="1" applyBorder="1">
      <alignment vertical="center"/>
    </xf>
    <xf numFmtId="176" fontId="2" fillId="0" borderId="21" xfId="2" applyNumberFormat="1" applyFont="1" applyFill="1" applyBorder="1" applyAlignment="1">
      <alignment horizontal="center" vertical="center"/>
    </xf>
    <xf numFmtId="176" fontId="2" fillId="0" borderId="22" xfId="2" applyNumberFormat="1" applyFont="1" applyFill="1" applyBorder="1" applyAlignment="1">
      <alignment horizontal="center" vertical="center"/>
    </xf>
    <xf numFmtId="0" fontId="5" fillId="2" borderId="6" xfId="2" applyFont="1" applyFill="1" applyBorder="1" applyAlignment="1">
      <alignment horizontal="left" vertical="center"/>
    </xf>
    <xf numFmtId="0" fontId="0" fillId="0" borderId="7" xfId="0" applyBorder="1" applyAlignment="1">
      <alignment horizontal="left" vertical="center"/>
    </xf>
    <xf numFmtId="0" fontId="6" fillId="2" borderId="8" xfId="2" applyNumberFormat="1" applyFont="1" applyFill="1" applyBorder="1" applyAlignment="1">
      <alignment horizontal="center" vertical="center" wrapText="1"/>
    </xf>
    <xf numFmtId="176" fontId="9" fillId="2" borderId="8" xfId="0" applyNumberFormat="1" applyFont="1" applyFill="1" applyBorder="1" applyAlignment="1">
      <alignment horizontal="center"/>
    </xf>
    <xf numFmtId="176" fontId="9" fillId="2" borderId="9" xfId="0" applyNumberFormat="1" applyFont="1" applyFill="1" applyBorder="1" applyAlignment="1">
      <alignment horizontal="center"/>
    </xf>
    <xf numFmtId="0" fontId="10" fillId="0" borderId="11" xfId="2" applyFont="1" applyFill="1" applyBorder="1" applyAlignment="1">
      <alignment horizontal="justify" vertical="center"/>
    </xf>
    <xf numFmtId="0" fontId="2" fillId="0" borderId="14" xfId="2" applyFont="1" applyFill="1" applyBorder="1">
      <alignment vertical="center"/>
    </xf>
    <xf numFmtId="176" fontId="2" fillId="0" borderId="5" xfId="2" applyNumberFormat="1" applyFont="1" applyFill="1" applyBorder="1" applyAlignment="1">
      <alignment horizontal="center" vertical="center"/>
    </xf>
    <xf numFmtId="0" fontId="2" fillId="0" borderId="11" xfId="2" applyFont="1" applyFill="1" applyBorder="1" applyAlignment="1">
      <alignment horizontal="justify" vertical="center"/>
    </xf>
    <xf numFmtId="0" fontId="2" fillId="0" borderId="14" xfId="2" applyFont="1" applyFill="1" applyBorder="1" applyAlignment="1">
      <alignment horizontal="justify" vertical="center"/>
    </xf>
    <xf numFmtId="0" fontId="2" fillId="2" borderId="10" xfId="2" applyFont="1" applyFill="1" applyBorder="1" applyAlignment="1">
      <alignment horizontal="left" vertical="center"/>
    </xf>
    <xf numFmtId="0" fontId="0" fillId="2" borderId="11" xfId="0" applyFill="1" applyBorder="1" applyAlignment="1">
      <alignment horizontal="left" vertical="center"/>
    </xf>
    <xf numFmtId="0" fontId="2" fillId="0" borderId="17" xfId="2" applyFont="1" applyFill="1" applyBorder="1" applyAlignment="1">
      <alignment horizontal="justify" vertical="center"/>
    </xf>
    <xf numFmtId="0" fontId="2" fillId="0" borderId="1" xfId="2" applyFont="1" applyFill="1" applyBorder="1">
      <alignment vertical="center"/>
    </xf>
    <xf numFmtId="0" fontId="2" fillId="0" borderId="23" xfId="2" applyFont="1" applyFill="1" applyBorder="1">
      <alignment vertical="center"/>
    </xf>
    <xf numFmtId="0" fontId="2" fillId="0" borderId="24" xfId="2" applyFont="1" applyFill="1" applyBorder="1">
      <alignment vertical="center"/>
    </xf>
    <xf numFmtId="0" fontId="2" fillId="2" borderId="6" xfId="2" applyFont="1" applyFill="1" applyBorder="1" applyAlignment="1">
      <alignment horizontal="left" vertical="center"/>
    </xf>
    <xf numFmtId="0" fontId="0" fillId="2" borderId="7" xfId="0" applyFill="1" applyBorder="1" applyAlignment="1">
      <alignment horizontal="left" vertical="center"/>
    </xf>
    <xf numFmtId="0" fontId="2" fillId="2" borderId="11" xfId="2" applyFont="1" applyFill="1" applyBorder="1" applyAlignment="1">
      <alignment horizontal="left" vertical="center"/>
    </xf>
    <xf numFmtId="0" fontId="5" fillId="0" borderId="21" xfId="2" applyFont="1" applyFill="1" applyBorder="1" applyAlignment="1">
      <alignment horizontal="justify" vertical="center"/>
    </xf>
    <xf numFmtId="0" fontId="6" fillId="0" borderId="21" xfId="2" applyNumberFormat="1" applyFont="1" applyFill="1" applyBorder="1" applyAlignment="1">
      <alignment horizontal="center" vertical="center" wrapText="1"/>
    </xf>
    <xf numFmtId="176" fontId="9" fillId="0" borderId="21" xfId="0" applyNumberFormat="1" applyFont="1" applyBorder="1" applyAlignment="1">
      <alignment horizontal="center"/>
    </xf>
    <xf numFmtId="176" fontId="9" fillId="0" borderId="22" xfId="0" applyNumberFormat="1" applyFont="1" applyBorder="1" applyAlignment="1">
      <alignment horizontal="center"/>
    </xf>
    <xf numFmtId="176" fontId="9" fillId="0" borderId="12" xfId="0" applyNumberFormat="1" applyFont="1" applyBorder="1" applyAlignment="1">
      <alignment horizontal="center" vertical="center"/>
    </xf>
    <xf numFmtId="176" fontId="9" fillId="0" borderId="13" xfId="0" applyNumberFormat="1" applyFont="1" applyBorder="1" applyAlignment="1">
      <alignment horizontal="center" vertical="center"/>
    </xf>
    <xf numFmtId="0" fontId="5" fillId="0" borderId="0" xfId="2" applyFont="1" applyFill="1" applyBorder="1" applyAlignment="1">
      <alignment horizontal="left" vertical="center"/>
    </xf>
    <xf numFmtId="0" fontId="2" fillId="0" borderId="0" xfId="2" applyFont="1" applyFill="1" applyBorder="1" applyAlignment="1">
      <alignment vertical="center" wrapText="1"/>
    </xf>
    <xf numFmtId="0" fontId="2" fillId="0" borderId="0" xfId="2" applyNumberFormat="1" applyFont="1" applyFill="1" applyAlignment="1">
      <alignment vertical="center"/>
    </xf>
    <xf numFmtId="0" fontId="2" fillId="0" borderId="0" xfId="2" applyFont="1" applyFill="1" applyAlignment="1">
      <alignment vertical="center"/>
    </xf>
    <xf numFmtId="0" fontId="2" fillId="0" borderId="0" xfId="2" applyFont="1" applyFill="1" applyBorder="1" applyAlignment="1">
      <alignment vertical="center"/>
    </xf>
  </cellXfs>
  <cellStyles count="3">
    <cellStyle name="パーセント" xfId="1" builtinId="5"/>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91;&#26360;&#31649;&#29702;&#12501;&#12457;&#12523;&#12480;/900_&#23383;&#24149;/600&#12288;&#23455;&#32318;&#35519;&#26619;/&#24179;&#25104;28&#24180;&#24230;&#35519;&#26619;/04_&#12487;&#12540;&#12479;&#12392;&#12426;&#12414;&#12392;&#12417;/&#65288;&#12392;&#12426;&#12414;&#12392;&#12417;&#26368;&#32066;&#29256;v2&#65289;&#12304;&#12510;&#12473;&#12479;&#12540;&#29256;160000&#12305;&#24179;&#25104;28&#24180;&#24230;&#38598;&#35336;&#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民放全局"/>
      <sheetName val="NHK、（キー・準キー）"/>
      <sheetName val="NHK・ｷｰ概要"/>
      <sheetName val="準ｷｰ概要 "/>
      <sheetName val="在名等概要"/>
      <sheetName val="系列毎（全局）"/>
      <sheetName val="系列毎（発表用・全局少数第１位） "/>
      <sheetName val="（未更新）ＮＨＫのみ"/>
      <sheetName val="字幕"/>
      <sheetName val="解説"/>
      <sheetName val="手話"/>
      <sheetName val="字幕 （県数値あり）"/>
      <sheetName val="解説 （県数値あり）"/>
      <sheetName val="手話 （県数値あり）"/>
      <sheetName val="Sheet7"/>
      <sheetName val="Sheet2"/>
    </sheetNames>
    <sheetDataSet>
      <sheetData sheetId="0">
        <row r="7">
          <cell r="C7">
            <v>0.53035417324692424</v>
          </cell>
          <cell r="D7">
            <v>525562</v>
          </cell>
          <cell r="E7">
            <v>278734</v>
          </cell>
          <cell r="S7">
            <v>0.98039594398841134</v>
          </cell>
          <cell r="T7">
            <v>10355</v>
          </cell>
          <cell r="U7">
            <v>10152</v>
          </cell>
        </row>
        <row r="8">
          <cell r="C8">
            <v>0.57060446737950987</v>
          </cell>
          <cell r="D8">
            <v>524379</v>
          </cell>
          <cell r="E8">
            <v>299213</v>
          </cell>
          <cell r="S8">
            <v>0.99710703953712632</v>
          </cell>
          <cell r="T8">
            <v>10370</v>
          </cell>
          <cell r="U8">
            <v>10340</v>
          </cell>
        </row>
        <row r="9">
          <cell r="C9">
            <v>0.57306296610250207</v>
          </cell>
          <cell r="D9">
            <v>524965</v>
          </cell>
          <cell r="E9">
            <v>300838</v>
          </cell>
          <cell r="S9">
            <v>1</v>
          </cell>
          <cell r="T9">
            <v>6591</v>
          </cell>
          <cell r="U9">
            <v>6591</v>
          </cell>
        </row>
        <row r="10">
          <cell r="C10">
            <v>0.69757780995709007</v>
          </cell>
          <cell r="D10">
            <v>526218</v>
          </cell>
          <cell r="E10">
            <v>367078</v>
          </cell>
          <cell r="S10">
            <v>1</v>
          </cell>
          <cell r="T10">
            <v>12080</v>
          </cell>
          <cell r="U10">
            <v>12080</v>
          </cell>
        </row>
        <row r="11">
          <cell r="C11">
            <v>0.60096921100774592</v>
          </cell>
          <cell r="D11">
            <v>513820</v>
          </cell>
          <cell r="E11">
            <v>308790</v>
          </cell>
          <cell r="S11">
            <v>0.99606962380685005</v>
          </cell>
          <cell r="T11">
            <v>10686</v>
          </cell>
          <cell r="U11">
            <v>10644</v>
          </cell>
        </row>
        <row r="14">
          <cell r="C14">
            <v>0.49935024911887677</v>
          </cell>
          <cell r="D14">
            <v>524047</v>
          </cell>
          <cell r="E14">
            <v>261683</v>
          </cell>
          <cell r="S14">
            <v>0.97448359659781292</v>
          </cell>
          <cell r="T14">
            <v>9053</v>
          </cell>
          <cell r="U14">
            <v>8822</v>
          </cell>
        </row>
        <row r="15">
          <cell r="C15">
            <v>0.48342487081275731</v>
          </cell>
          <cell r="D15">
            <v>523465</v>
          </cell>
          <cell r="E15">
            <v>253056</v>
          </cell>
          <cell r="S15">
            <v>0.99291450165328299</v>
          </cell>
          <cell r="T15">
            <v>8468</v>
          </cell>
          <cell r="U15">
            <v>8408</v>
          </cell>
        </row>
        <row r="16">
          <cell r="C16">
            <v>0.59243186350965371</v>
          </cell>
          <cell r="D16">
            <v>524462</v>
          </cell>
          <cell r="E16">
            <v>310708</v>
          </cell>
          <cell r="S16">
            <v>0.98493975903614461</v>
          </cell>
          <cell r="T16">
            <v>7304</v>
          </cell>
          <cell r="U16">
            <v>7194</v>
          </cell>
        </row>
        <row r="17">
          <cell r="C17">
            <v>0.67752366696565791</v>
          </cell>
          <cell r="D17">
            <v>525099</v>
          </cell>
          <cell r="E17">
            <v>355767</v>
          </cell>
          <cell r="S17">
            <v>0.98942731277533036</v>
          </cell>
          <cell r="T17">
            <v>11350</v>
          </cell>
          <cell r="U17">
            <v>11230</v>
          </cell>
        </row>
        <row r="20">
          <cell r="C20">
            <v>0.51495525650137175</v>
          </cell>
          <cell r="D20">
            <v>523428</v>
          </cell>
          <cell r="E20">
            <v>269542</v>
          </cell>
          <cell r="S20">
            <v>0.95372448434327239</v>
          </cell>
          <cell r="T20">
            <v>9357</v>
          </cell>
          <cell r="U20">
            <v>8924</v>
          </cell>
        </row>
        <row r="21">
          <cell r="C21">
            <v>0.4723571324149779</v>
          </cell>
          <cell r="D21">
            <v>523290.5</v>
          </cell>
          <cell r="E21">
            <v>247180</v>
          </cell>
          <cell r="S21">
            <v>0.94307053941908714</v>
          </cell>
          <cell r="T21">
            <v>6025</v>
          </cell>
          <cell r="U21">
            <v>5682</v>
          </cell>
        </row>
        <row r="22">
          <cell r="C22">
            <v>0.60384169285596712</v>
          </cell>
          <cell r="D22">
            <v>522478</v>
          </cell>
          <cell r="E22">
            <v>315494</v>
          </cell>
          <cell r="S22">
            <v>0.95650236206435513</v>
          </cell>
          <cell r="T22">
            <v>11219</v>
          </cell>
          <cell r="U22">
            <v>10731</v>
          </cell>
        </row>
        <row r="23">
          <cell r="C23">
            <v>0.47401147806425031</v>
          </cell>
          <cell r="D23">
            <v>521865</v>
          </cell>
          <cell r="E23">
            <v>247370</v>
          </cell>
          <cell r="S23">
            <v>0.95235970099297107</v>
          </cell>
          <cell r="T23">
            <v>8963</v>
          </cell>
          <cell r="U23">
            <v>8536</v>
          </cell>
        </row>
        <row r="26">
          <cell r="C26">
            <v>0.41800431892863077</v>
          </cell>
          <cell r="D26">
            <v>523741</v>
          </cell>
          <cell r="E26">
            <v>218926</v>
          </cell>
          <cell r="S26">
            <v>0.91130686617593826</v>
          </cell>
          <cell r="T26">
            <v>8287</v>
          </cell>
          <cell r="U26">
            <v>7552</v>
          </cell>
        </row>
        <row r="27">
          <cell r="C27">
            <v>0.4196239758715925</v>
          </cell>
          <cell r="D27">
            <v>519222</v>
          </cell>
          <cell r="E27">
            <v>217878</v>
          </cell>
          <cell r="S27">
            <v>0.77484456222607279</v>
          </cell>
          <cell r="T27">
            <v>9811</v>
          </cell>
          <cell r="U27">
            <v>7602</v>
          </cell>
        </row>
        <row r="28">
          <cell r="C28">
            <v>0.37211872736381957</v>
          </cell>
          <cell r="D28">
            <v>522946</v>
          </cell>
          <cell r="E28">
            <v>194598</v>
          </cell>
          <cell r="S28">
            <v>0.76315789473684215</v>
          </cell>
          <cell r="T28">
            <v>8816</v>
          </cell>
          <cell r="U28">
            <v>6728</v>
          </cell>
        </row>
        <row r="29">
          <cell r="C29">
            <v>0.43132008836771979</v>
          </cell>
          <cell r="D29">
            <v>523268</v>
          </cell>
          <cell r="E29">
            <v>225696</v>
          </cell>
          <cell r="S29">
            <v>0.84392014519056258</v>
          </cell>
          <cell r="T29">
            <v>9367</v>
          </cell>
          <cell r="U29">
            <v>7905</v>
          </cell>
        </row>
        <row r="30">
          <cell r="C30">
            <v>0.45026171985138841</v>
          </cell>
          <cell r="D30">
            <v>521359</v>
          </cell>
          <cell r="E30">
            <v>234748</v>
          </cell>
          <cell r="S30">
            <v>0.75069225627804836</v>
          </cell>
          <cell r="T30">
            <v>10473</v>
          </cell>
          <cell r="U30">
            <v>7862</v>
          </cell>
        </row>
        <row r="31">
          <cell r="C31">
            <v>0.49269392658100286</v>
          </cell>
          <cell r="D31">
            <v>521963</v>
          </cell>
          <cell r="E31">
            <v>257168</v>
          </cell>
          <cell r="S31">
            <v>0.79703995032084451</v>
          </cell>
          <cell r="T31">
            <v>9662</v>
          </cell>
          <cell r="U31">
            <v>7701</v>
          </cell>
        </row>
        <row r="32">
          <cell r="C32">
            <v>0.43887716463876408</v>
          </cell>
          <cell r="D32">
            <v>495175</v>
          </cell>
          <cell r="E32">
            <v>217321</v>
          </cell>
          <cell r="S32">
            <v>0.82213233768927607</v>
          </cell>
          <cell r="T32">
            <v>9642</v>
          </cell>
          <cell r="U32">
            <v>7927</v>
          </cell>
        </row>
        <row r="33">
          <cell r="C33">
            <v>0.42975677741997603</v>
          </cell>
          <cell r="D33">
            <v>524499</v>
          </cell>
          <cell r="E33">
            <v>225407</v>
          </cell>
          <cell r="S33">
            <v>0.83029350104821797</v>
          </cell>
          <cell r="T33">
            <v>9540</v>
          </cell>
          <cell r="U33">
            <v>7921</v>
          </cell>
        </row>
        <row r="34">
          <cell r="C34">
            <v>0.40888281122100134</v>
          </cell>
          <cell r="D34">
            <v>519205</v>
          </cell>
          <cell r="E34">
            <v>212294</v>
          </cell>
          <cell r="S34">
            <v>0.88273381294964026</v>
          </cell>
          <cell r="T34">
            <v>8340</v>
          </cell>
          <cell r="U34">
            <v>7362</v>
          </cell>
        </row>
        <row r="35">
          <cell r="C35">
            <v>0.44801310749948797</v>
          </cell>
          <cell r="D35">
            <v>522449</v>
          </cell>
          <cell r="E35">
            <v>234064</v>
          </cell>
          <cell r="S35">
            <v>0.81086400314898643</v>
          </cell>
          <cell r="T35">
            <v>10162</v>
          </cell>
          <cell r="U35">
            <v>8240</v>
          </cell>
        </row>
        <row r="36">
          <cell r="C36">
            <v>0.43685177037703005</v>
          </cell>
          <cell r="D36">
            <v>522770</v>
          </cell>
          <cell r="E36">
            <v>228373</v>
          </cell>
          <cell r="S36">
            <v>0.84452592980618124</v>
          </cell>
          <cell r="T36">
            <v>9545</v>
          </cell>
          <cell r="U36">
            <v>8061</v>
          </cell>
        </row>
        <row r="37">
          <cell r="C37">
            <v>0.45604652149921476</v>
          </cell>
          <cell r="D37">
            <v>494739</v>
          </cell>
          <cell r="E37">
            <v>225624</v>
          </cell>
          <cell r="S37">
            <v>0.74573072931408624</v>
          </cell>
          <cell r="T37">
            <v>10599</v>
          </cell>
          <cell r="U37">
            <v>7904</v>
          </cell>
        </row>
        <row r="38">
          <cell r="C38">
            <v>0.42352696438148058</v>
          </cell>
          <cell r="D38">
            <v>523969</v>
          </cell>
          <cell r="E38">
            <v>221915</v>
          </cell>
          <cell r="S38">
            <v>0.81516389150696411</v>
          </cell>
          <cell r="T38">
            <v>9549</v>
          </cell>
          <cell r="U38">
            <v>7784</v>
          </cell>
        </row>
        <row r="39">
          <cell r="C39">
            <v>0.47666161384264122</v>
          </cell>
          <cell r="D39">
            <v>476961</v>
          </cell>
          <cell r="E39">
            <v>227349</v>
          </cell>
          <cell r="S39">
            <v>0.79462151394422309</v>
          </cell>
          <cell r="T39">
            <v>10040</v>
          </cell>
          <cell r="U39">
            <v>7978</v>
          </cell>
        </row>
        <row r="40">
          <cell r="C40">
            <v>0.45640018044208308</v>
          </cell>
          <cell r="D40">
            <v>498775</v>
          </cell>
          <cell r="E40">
            <v>227641</v>
          </cell>
          <cell r="S40">
            <v>0.87520453801679943</v>
          </cell>
          <cell r="T40">
            <v>9167</v>
          </cell>
          <cell r="U40">
            <v>8023</v>
          </cell>
        </row>
        <row r="41">
          <cell r="C41">
            <v>0.44993342949073561</v>
          </cell>
          <cell r="D41">
            <v>504728</v>
          </cell>
          <cell r="E41">
            <v>227094</v>
          </cell>
          <cell r="S41">
            <v>0.72655524605385324</v>
          </cell>
          <cell r="T41">
            <v>10770</v>
          </cell>
          <cell r="U41">
            <v>7825</v>
          </cell>
        </row>
        <row r="42">
          <cell r="C42">
            <v>0.43153621218830646</v>
          </cell>
          <cell r="D42">
            <v>523912</v>
          </cell>
          <cell r="E42">
            <v>226087</v>
          </cell>
          <cell r="S42">
            <v>0.80066680137401491</v>
          </cell>
          <cell r="T42">
            <v>9898</v>
          </cell>
          <cell r="U42">
            <v>7925</v>
          </cell>
        </row>
        <row r="43">
          <cell r="C43">
            <v>0.46112076054769463</v>
          </cell>
          <cell r="D43">
            <v>542346</v>
          </cell>
          <cell r="E43">
            <v>250087</v>
          </cell>
          <cell r="S43">
            <v>0.86042277738444417</v>
          </cell>
          <cell r="T43">
            <v>9887</v>
          </cell>
          <cell r="U43">
            <v>8507</v>
          </cell>
        </row>
        <row r="44">
          <cell r="C44">
            <v>0.42466804029304028</v>
          </cell>
          <cell r="D44">
            <v>524160</v>
          </cell>
          <cell r="E44">
            <v>222594</v>
          </cell>
          <cell r="S44">
            <v>0.87983798379837985</v>
          </cell>
          <cell r="T44">
            <v>8888</v>
          </cell>
          <cell r="U44">
            <v>7820</v>
          </cell>
        </row>
        <row r="45">
          <cell r="C45">
            <v>0.42512414072901605</v>
          </cell>
          <cell r="D45">
            <v>525009</v>
          </cell>
          <cell r="E45">
            <v>223194</v>
          </cell>
          <cell r="S45">
            <v>0.85519274871682871</v>
          </cell>
          <cell r="T45">
            <v>9157</v>
          </cell>
          <cell r="U45">
            <v>7831</v>
          </cell>
        </row>
        <row r="46">
          <cell r="C46">
            <v>0.43210506086817541</v>
          </cell>
          <cell r="D46">
            <v>525562</v>
          </cell>
          <cell r="E46">
            <v>227098</v>
          </cell>
          <cell r="S46">
            <v>0.76613756613756612</v>
          </cell>
          <cell r="T46">
            <v>10395</v>
          </cell>
          <cell r="U46">
            <v>7964</v>
          </cell>
        </row>
        <row r="47">
          <cell r="C47">
            <v>0.41384920695614935</v>
          </cell>
          <cell r="D47">
            <v>523048</v>
          </cell>
          <cell r="E47">
            <v>216463</v>
          </cell>
          <cell r="S47">
            <v>0.85150462962962958</v>
          </cell>
          <cell r="T47">
            <v>8640</v>
          </cell>
          <cell r="U47">
            <v>7357</v>
          </cell>
        </row>
        <row r="48">
          <cell r="C48">
            <v>0.44983172865880428</v>
          </cell>
          <cell r="D48">
            <v>512565</v>
          </cell>
          <cell r="E48">
            <v>230568</v>
          </cell>
          <cell r="S48">
            <v>0.82770072279742135</v>
          </cell>
          <cell r="T48">
            <v>10238</v>
          </cell>
          <cell r="U48">
            <v>8474</v>
          </cell>
        </row>
        <row r="49">
          <cell r="C49">
            <v>0.40727946961190931</v>
          </cell>
          <cell r="D49">
            <v>523692</v>
          </cell>
          <cell r="E49">
            <v>213289</v>
          </cell>
          <cell r="S49">
            <v>0.76016949152542368</v>
          </cell>
          <cell r="T49">
            <v>9440</v>
          </cell>
          <cell r="U49">
            <v>7176</v>
          </cell>
        </row>
        <row r="50">
          <cell r="C50">
            <v>0.52042921420568811</v>
          </cell>
          <cell r="D50">
            <v>500729</v>
          </cell>
          <cell r="E50">
            <v>260594</v>
          </cell>
          <cell r="S50">
            <v>0.79131590607000446</v>
          </cell>
          <cell r="T50">
            <v>9028</v>
          </cell>
          <cell r="U50">
            <v>7144</v>
          </cell>
        </row>
        <row r="51">
          <cell r="C51">
            <v>0.49790816536828653</v>
          </cell>
          <cell r="D51">
            <v>485220</v>
          </cell>
          <cell r="E51">
            <v>241595</v>
          </cell>
          <cell r="S51">
            <v>0.72774682944174474</v>
          </cell>
          <cell r="T51">
            <v>8437</v>
          </cell>
          <cell r="U51">
            <v>6140</v>
          </cell>
        </row>
        <row r="52">
          <cell r="C52">
            <v>0.4233324287237743</v>
          </cell>
          <cell r="D52">
            <v>523246</v>
          </cell>
          <cell r="E52">
            <v>221507</v>
          </cell>
          <cell r="S52">
            <v>0.78110485225812831</v>
          </cell>
          <cell r="T52">
            <v>10119</v>
          </cell>
          <cell r="U52">
            <v>7904</v>
          </cell>
        </row>
        <row r="53">
          <cell r="C53">
            <v>0.41940082865748313</v>
          </cell>
          <cell r="D53">
            <v>523256</v>
          </cell>
          <cell r="E53">
            <v>219454</v>
          </cell>
          <cell r="S53">
            <v>0.89423641272449816</v>
          </cell>
          <cell r="T53">
            <v>8519</v>
          </cell>
          <cell r="U53">
            <v>7618</v>
          </cell>
        </row>
        <row r="54">
          <cell r="C54">
            <v>0.48040141767174677</v>
          </cell>
          <cell r="D54">
            <v>520854</v>
          </cell>
          <cell r="E54">
            <v>250219</v>
          </cell>
          <cell r="S54">
            <v>0.89725552363023875</v>
          </cell>
          <cell r="T54">
            <v>10093</v>
          </cell>
          <cell r="U54">
            <v>9056</v>
          </cell>
        </row>
        <row r="55">
          <cell r="C55">
            <v>0.43581921920981781</v>
          </cell>
          <cell r="D55">
            <v>511072</v>
          </cell>
          <cell r="E55">
            <v>222735</v>
          </cell>
          <cell r="S55">
            <v>0.78074866310160429</v>
          </cell>
          <cell r="T55">
            <v>9911</v>
          </cell>
          <cell r="U55">
            <v>7738</v>
          </cell>
        </row>
        <row r="56">
          <cell r="C56">
            <v>0.52628324056895481</v>
          </cell>
          <cell r="D56">
            <v>483483</v>
          </cell>
          <cell r="E56">
            <v>254449</v>
          </cell>
          <cell r="S56">
            <v>0.80893832943013266</v>
          </cell>
          <cell r="T56">
            <v>10248</v>
          </cell>
          <cell r="U56">
            <v>8290</v>
          </cell>
        </row>
        <row r="57">
          <cell r="C57">
            <v>0.4489036011798645</v>
          </cell>
          <cell r="D57">
            <v>493616</v>
          </cell>
          <cell r="E57">
            <v>221586</v>
          </cell>
          <cell r="S57">
            <v>0.69713032352403581</v>
          </cell>
          <cell r="T57">
            <v>10942</v>
          </cell>
          <cell r="U57">
            <v>7628</v>
          </cell>
        </row>
        <row r="58">
          <cell r="C58">
            <v>0.49040986981274048</v>
          </cell>
          <cell r="D58">
            <v>493059</v>
          </cell>
          <cell r="E58">
            <v>241801</v>
          </cell>
          <cell r="S58">
            <v>0.74648506151142358</v>
          </cell>
          <cell r="T58">
            <v>11380</v>
          </cell>
          <cell r="U58">
            <v>8495</v>
          </cell>
        </row>
        <row r="59">
          <cell r="C59">
            <v>0.47900695217491757</v>
          </cell>
          <cell r="D59">
            <v>523721</v>
          </cell>
          <cell r="E59">
            <v>250866</v>
          </cell>
          <cell r="S59">
            <v>0.77182608695652177</v>
          </cell>
          <cell r="T59">
            <v>11500</v>
          </cell>
          <cell r="U59">
            <v>8876</v>
          </cell>
        </row>
        <row r="60">
          <cell r="C60">
            <v>0.45380443283488708</v>
          </cell>
          <cell r="D60">
            <v>511456</v>
          </cell>
          <cell r="E60">
            <v>232101</v>
          </cell>
          <cell r="S60">
            <v>0.79270156667940395</v>
          </cell>
          <cell r="T60">
            <v>10468</v>
          </cell>
          <cell r="U60">
            <v>8298</v>
          </cell>
        </row>
        <row r="61">
          <cell r="C61">
            <v>0.45074823471747821</v>
          </cell>
          <cell r="D61">
            <v>522296</v>
          </cell>
          <cell r="E61">
            <v>235424</v>
          </cell>
          <cell r="S61">
            <v>0.82140186915887847</v>
          </cell>
          <cell r="T61">
            <v>10700</v>
          </cell>
          <cell r="U61">
            <v>8789</v>
          </cell>
        </row>
        <row r="62">
          <cell r="C62">
            <v>0.42466485812162136</v>
          </cell>
          <cell r="D62">
            <v>505010</v>
          </cell>
          <cell r="E62">
            <v>214460</v>
          </cell>
          <cell r="S62">
            <v>0.68182645079134074</v>
          </cell>
          <cell r="T62">
            <v>10994</v>
          </cell>
          <cell r="U62">
            <v>7496</v>
          </cell>
        </row>
        <row r="63">
          <cell r="C63">
            <v>0.41733413377745071</v>
          </cell>
          <cell r="D63">
            <v>516380</v>
          </cell>
          <cell r="E63">
            <v>215503</v>
          </cell>
          <cell r="S63">
            <v>0.65687709930238569</v>
          </cell>
          <cell r="T63">
            <v>11611</v>
          </cell>
          <cell r="U63">
            <v>7627</v>
          </cell>
        </row>
        <row r="64">
          <cell r="C64">
            <v>0.46738502829245759</v>
          </cell>
          <cell r="D64">
            <v>502254</v>
          </cell>
          <cell r="E64">
            <v>234746</v>
          </cell>
          <cell r="S64">
            <v>0.7615219220342152</v>
          </cell>
          <cell r="T64">
            <v>10697</v>
          </cell>
          <cell r="U64">
            <v>8146</v>
          </cell>
        </row>
        <row r="65">
          <cell r="C65">
            <v>0.47263500890283283</v>
          </cell>
          <cell r="D65">
            <v>479061</v>
          </cell>
          <cell r="E65">
            <v>226421</v>
          </cell>
          <cell r="S65">
            <v>0.72144270552257606</v>
          </cell>
          <cell r="T65">
            <v>11118</v>
          </cell>
          <cell r="U65">
            <v>8021</v>
          </cell>
        </row>
        <row r="66">
          <cell r="C66">
            <v>0.43759535806164568</v>
          </cell>
          <cell r="D66">
            <v>515819</v>
          </cell>
          <cell r="E66">
            <v>225720</v>
          </cell>
          <cell r="S66">
            <v>0.722877030162413</v>
          </cell>
          <cell r="T66">
            <v>10775</v>
          </cell>
          <cell r="U66">
            <v>7789</v>
          </cell>
        </row>
        <row r="67">
          <cell r="C67">
            <v>0.43771270764658921</v>
          </cell>
          <cell r="D67">
            <v>523606</v>
          </cell>
          <cell r="E67">
            <v>229189</v>
          </cell>
          <cell r="S67">
            <v>0.68611332095818967</v>
          </cell>
          <cell r="T67">
            <v>11313</v>
          </cell>
          <cell r="U67">
            <v>7762</v>
          </cell>
        </row>
        <row r="68">
          <cell r="C68">
            <v>0.41089317041289403</v>
          </cell>
          <cell r="D68">
            <v>523282</v>
          </cell>
          <cell r="E68">
            <v>215013</v>
          </cell>
          <cell r="S68">
            <v>0.81806409841372607</v>
          </cell>
          <cell r="T68">
            <v>9267</v>
          </cell>
          <cell r="U68">
            <v>7581</v>
          </cell>
        </row>
        <row r="69">
          <cell r="C69">
            <v>0.45219280688519037</v>
          </cell>
          <cell r="D69">
            <v>519608</v>
          </cell>
          <cell r="E69">
            <v>234963</v>
          </cell>
          <cell r="S69">
            <v>0.73526082930342629</v>
          </cell>
          <cell r="T69">
            <v>9719</v>
          </cell>
          <cell r="U69">
            <v>7146</v>
          </cell>
        </row>
        <row r="70">
          <cell r="C70">
            <v>0.45129821774313655</v>
          </cell>
          <cell r="D70">
            <v>523718</v>
          </cell>
          <cell r="E70">
            <v>236353</v>
          </cell>
          <cell r="S70">
            <v>0.92632276593394458</v>
          </cell>
          <cell r="T70">
            <v>9053</v>
          </cell>
          <cell r="U70">
            <v>8386</v>
          </cell>
        </row>
        <row r="71">
          <cell r="C71">
            <v>0.50320675750568544</v>
          </cell>
          <cell r="D71">
            <v>523270</v>
          </cell>
          <cell r="E71">
            <v>263313</v>
          </cell>
          <cell r="S71">
            <v>0.92303887624888714</v>
          </cell>
          <cell r="T71">
            <v>10109</v>
          </cell>
          <cell r="U71">
            <v>9331</v>
          </cell>
        </row>
        <row r="72">
          <cell r="C72">
            <v>0.45580844810464333</v>
          </cell>
          <cell r="D72">
            <v>498455</v>
          </cell>
          <cell r="E72">
            <v>227200</v>
          </cell>
          <cell r="S72">
            <v>0.82192973966902161</v>
          </cell>
          <cell r="T72">
            <v>10333</v>
          </cell>
          <cell r="U72">
            <v>8493</v>
          </cell>
        </row>
        <row r="73">
          <cell r="C73">
            <v>0.43364704137276866</v>
          </cell>
          <cell r="D73">
            <v>512366</v>
          </cell>
          <cell r="E73">
            <v>222186</v>
          </cell>
          <cell r="S73">
            <v>0.79719283970707888</v>
          </cell>
          <cell r="T73">
            <v>9832</v>
          </cell>
          <cell r="U73">
            <v>7838</v>
          </cell>
        </row>
        <row r="74">
          <cell r="C74">
            <v>0.43540046297673812</v>
          </cell>
          <cell r="D74">
            <v>504129</v>
          </cell>
          <cell r="E74">
            <v>219498</v>
          </cell>
          <cell r="S74">
            <v>0.7899610136452242</v>
          </cell>
          <cell r="T74">
            <v>10260</v>
          </cell>
          <cell r="U74">
            <v>8105</v>
          </cell>
        </row>
        <row r="75">
          <cell r="C75">
            <v>0.44617123127731262</v>
          </cell>
          <cell r="D75">
            <v>479632</v>
          </cell>
          <cell r="E75">
            <v>213998</v>
          </cell>
          <cell r="S75">
            <v>0.66617723268267404</v>
          </cell>
          <cell r="T75">
            <v>11578</v>
          </cell>
          <cell r="U75">
            <v>7713</v>
          </cell>
        </row>
        <row r="76">
          <cell r="C76">
            <v>0.41456110424012332</v>
          </cell>
          <cell r="D76">
            <v>498877</v>
          </cell>
          <cell r="E76">
            <v>206815</v>
          </cell>
          <cell r="S76">
            <v>0.69485258343874667</v>
          </cell>
          <cell r="T76">
            <v>10277</v>
          </cell>
          <cell r="U76">
            <v>7141</v>
          </cell>
        </row>
        <row r="77">
          <cell r="C77">
            <v>0.43503175570031311</v>
          </cell>
          <cell r="D77">
            <v>515498</v>
          </cell>
          <cell r="E77">
            <v>224258</v>
          </cell>
          <cell r="S77">
            <v>0.551349765258216</v>
          </cell>
          <cell r="T77">
            <v>13632</v>
          </cell>
          <cell r="U77">
            <v>7516</v>
          </cell>
        </row>
        <row r="78">
          <cell r="C78">
            <v>0.50560909372171103</v>
          </cell>
          <cell r="D78">
            <v>523614</v>
          </cell>
          <cell r="E78">
            <v>264744</v>
          </cell>
          <cell r="S78">
            <v>0.94534950895436165</v>
          </cell>
          <cell r="T78">
            <v>8655</v>
          </cell>
          <cell r="U78">
            <v>8182</v>
          </cell>
        </row>
        <row r="79">
          <cell r="C79">
            <v>0.45937193577482283</v>
          </cell>
          <cell r="D79">
            <v>508897</v>
          </cell>
          <cell r="E79">
            <v>233773</v>
          </cell>
          <cell r="S79">
            <v>0.75375328896455662</v>
          </cell>
          <cell r="T79">
            <v>6461</v>
          </cell>
          <cell r="U79">
            <v>4870</v>
          </cell>
        </row>
        <row r="80">
          <cell r="C80">
            <v>0.48442538687346826</v>
          </cell>
          <cell r="D80">
            <v>511666</v>
          </cell>
          <cell r="E80">
            <v>247864</v>
          </cell>
          <cell r="S80">
            <v>0.82461255178763238</v>
          </cell>
          <cell r="T80">
            <v>6517</v>
          </cell>
          <cell r="U80">
            <v>5374</v>
          </cell>
        </row>
        <row r="81">
          <cell r="C81">
            <v>0.49381266851935374</v>
          </cell>
          <cell r="D81">
            <v>507731</v>
          </cell>
          <cell r="E81">
            <v>250724</v>
          </cell>
          <cell r="S81">
            <v>0.78297432871053407</v>
          </cell>
          <cell r="T81">
            <v>6778</v>
          </cell>
          <cell r="U81">
            <v>5307</v>
          </cell>
        </row>
        <row r="82">
          <cell r="C82">
            <v>0.49008331913646036</v>
          </cell>
          <cell r="D82">
            <v>504806</v>
          </cell>
          <cell r="E82">
            <v>247397</v>
          </cell>
          <cell r="S82">
            <v>0.72499347088012533</v>
          </cell>
          <cell r="T82">
            <v>7658</v>
          </cell>
          <cell r="U82">
            <v>5552</v>
          </cell>
        </row>
        <row r="83">
          <cell r="C83">
            <v>0.51053058079072711</v>
          </cell>
          <cell r="D83">
            <v>503486</v>
          </cell>
          <cell r="E83">
            <v>257045</v>
          </cell>
          <cell r="S83">
            <v>0.83562237964435448</v>
          </cell>
          <cell r="T83">
            <v>6917</v>
          </cell>
          <cell r="U83">
            <v>5780</v>
          </cell>
        </row>
        <row r="84">
          <cell r="C84">
            <v>0.51473111046541709</v>
          </cell>
          <cell r="D84">
            <v>502474</v>
          </cell>
          <cell r="E84">
            <v>258639</v>
          </cell>
          <cell r="S84">
            <v>0.74755866491765044</v>
          </cell>
          <cell r="T84">
            <v>6861</v>
          </cell>
          <cell r="U84">
            <v>5129</v>
          </cell>
        </row>
        <row r="85">
          <cell r="C85">
            <v>0.51343268542869525</v>
          </cell>
          <cell r="D85">
            <v>496215</v>
          </cell>
          <cell r="E85">
            <v>254773</v>
          </cell>
          <cell r="S85">
            <v>0.84580399061032863</v>
          </cell>
          <cell r="T85">
            <v>6816</v>
          </cell>
          <cell r="U85">
            <v>5765</v>
          </cell>
        </row>
        <row r="86">
          <cell r="C86">
            <v>0.49469241912119749</v>
          </cell>
          <cell r="D86">
            <v>517750</v>
          </cell>
          <cell r="E86">
            <v>256127</v>
          </cell>
          <cell r="S86">
            <v>0.81098451650598891</v>
          </cell>
          <cell r="T86">
            <v>6846</v>
          </cell>
          <cell r="U86">
            <v>5552</v>
          </cell>
        </row>
        <row r="87">
          <cell r="C87">
            <v>0.42977608507227233</v>
          </cell>
          <cell r="D87">
            <v>506487</v>
          </cell>
          <cell r="E87">
            <v>217676</v>
          </cell>
          <cell r="S87">
            <v>0.87804175665946727</v>
          </cell>
          <cell r="T87">
            <v>6945</v>
          </cell>
          <cell r="U87">
            <v>6098</v>
          </cell>
        </row>
        <row r="88">
          <cell r="C88">
            <v>0.43686042416384158</v>
          </cell>
          <cell r="D88">
            <v>508247</v>
          </cell>
          <cell r="E88">
            <v>222033</v>
          </cell>
          <cell r="S88">
            <v>0.77058472553699287</v>
          </cell>
          <cell r="T88">
            <v>6704</v>
          </cell>
          <cell r="U88">
            <v>5166</v>
          </cell>
        </row>
        <row r="89">
          <cell r="C89">
            <v>0.40455608766804213</v>
          </cell>
          <cell r="D89">
            <v>498015</v>
          </cell>
          <cell r="E89">
            <v>201475</v>
          </cell>
          <cell r="S89">
            <v>0.69442772896858829</v>
          </cell>
          <cell r="T89">
            <v>8309</v>
          </cell>
          <cell r="U89">
            <v>5770</v>
          </cell>
        </row>
        <row r="90">
          <cell r="C90">
            <v>0.47962845258305109</v>
          </cell>
          <cell r="D90">
            <v>497164</v>
          </cell>
          <cell r="E90">
            <v>238454</v>
          </cell>
          <cell r="S90">
            <v>0.76813718305730616</v>
          </cell>
          <cell r="T90">
            <v>6823</v>
          </cell>
          <cell r="U90">
            <v>5241</v>
          </cell>
        </row>
        <row r="91">
          <cell r="C91">
            <v>0.50344819601653279</v>
          </cell>
          <cell r="D91">
            <v>518242</v>
          </cell>
          <cell r="E91">
            <v>260908</v>
          </cell>
          <cell r="S91">
            <v>0.91369351002378529</v>
          </cell>
          <cell r="T91">
            <v>5886</v>
          </cell>
          <cell r="U91">
            <v>5378</v>
          </cell>
        </row>
        <row r="92">
          <cell r="C92">
            <v>0.4955020055490722</v>
          </cell>
          <cell r="D92">
            <v>517564</v>
          </cell>
          <cell r="E92">
            <v>256454</v>
          </cell>
          <cell r="S92">
            <v>0.81971744471744468</v>
          </cell>
          <cell r="T92">
            <v>6512</v>
          </cell>
          <cell r="U92">
            <v>5338</v>
          </cell>
        </row>
        <row r="93">
          <cell r="C93">
            <v>0.49740856374778236</v>
          </cell>
          <cell r="D93">
            <v>516316</v>
          </cell>
          <cell r="E93">
            <v>256820</v>
          </cell>
          <cell r="S93">
            <v>0.82465326917633741</v>
          </cell>
          <cell r="T93">
            <v>7066</v>
          </cell>
          <cell r="U93">
            <v>5827</v>
          </cell>
        </row>
        <row r="94">
          <cell r="C94">
            <v>0.41707363045974055</v>
          </cell>
          <cell r="D94">
            <v>525231</v>
          </cell>
          <cell r="E94">
            <v>219060</v>
          </cell>
          <cell r="S94">
            <v>0.79122008515636466</v>
          </cell>
          <cell r="T94">
            <v>6811</v>
          </cell>
          <cell r="U94">
            <v>5389</v>
          </cell>
        </row>
        <row r="95">
          <cell r="C95">
            <v>0.50237740593867874</v>
          </cell>
          <cell r="D95">
            <v>516950</v>
          </cell>
          <cell r="E95">
            <v>259704</v>
          </cell>
          <cell r="S95">
            <v>0.91855955678670365</v>
          </cell>
          <cell r="T95">
            <v>7220</v>
          </cell>
          <cell r="U95">
            <v>6632</v>
          </cell>
        </row>
        <row r="96">
          <cell r="C96">
            <v>0.53629779807501388</v>
          </cell>
          <cell r="D96">
            <v>478445</v>
          </cell>
          <cell r="E96">
            <v>256589</v>
          </cell>
          <cell r="S96">
            <v>0.7555586244993785</v>
          </cell>
          <cell r="T96">
            <v>7241</v>
          </cell>
          <cell r="U96">
            <v>5471</v>
          </cell>
        </row>
        <row r="97">
          <cell r="C97">
            <v>0.5108305466186982</v>
          </cell>
          <cell r="D97">
            <v>504776</v>
          </cell>
          <cell r="E97">
            <v>257855</v>
          </cell>
          <cell r="S97">
            <v>0.80759902991107513</v>
          </cell>
          <cell r="T97">
            <v>6185</v>
          </cell>
          <cell r="U97">
            <v>4995</v>
          </cell>
        </row>
        <row r="98">
          <cell r="C98">
            <v>0.4686930044502125</v>
          </cell>
          <cell r="D98">
            <v>520874</v>
          </cell>
          <cell r="E98">
            <v>244130</v>
          </cell>
          <cell r="S98">
            <v>0.81126638812851171</v>
          </cell>
          <cell r="T98">
            <v>6941</v>
          </cell>
          <cell r="U98">
            <v>5631</v>
          </cell>
        </row>
        <row r="99">
          <cell r="C99">
            <v>0.46138376089103933</v>
          </cell>
          <cell r="D99">
            <v>507183</v>
          </cell>
          <cell r="E99">
            <v>234006</v>
          </cell>
          <cell r="S99">
            <v>0.77346848832084614</v>
          </cell>
          <cell r="T99">
            <v>6807</v>
          </cell>
          <cell r="U99">
            <v>5265</v>
          </cell>
        </row>
        <row r="100">
          <cell r="C100">
            <v>0.48315138085715831</v>
          </cell>
          <cell r="D100">
            <v>518084</v>
          </cell>
          <cell r="E100">
            <v>250313</v>
          </cell>
          <cell r="S100">
            <v>0.82943042755703278</v>
          </cell>
          <cell r="T100">
            <v>6619</v>
          </cell>
          <cell r="U100">
            <v>5490</v>
          </cell>
        </row>
        <row r="101">
          <cell r="C101">
            <v>0.56787895666505162</v>
          </cell>
          <cell r="D101">
            <v>524242</v>
          </cell>
          <cell r="E101">
            <v>297706</v>
          </cell>
          <cell r="S101">
            <v>0.90157116451016639</v>
          </cell>
          <cell r="T101">
            <v>10820</v>
          </cell>
          <cell r="U101">
            <v>9755</v>
          </cell>
        </row>
        <row r="102">
          <cell r="C102">
            <v>0.46152141524422696</v>
          </cell>
          <cell r="D102">
            <v>505411</v>
          </cell>
          <cell r="E102">
            <v>233258</v>
          </cell>
          <cell r="S102">
            <v>0.67128116938950988</v>
          </cell>
          <cell r="T102">
            <v>11630</v>
          </cell>
          <cell r="U102">
            <v>7807</v>
          </cell>
        </row>
        <row r="103">
          <cell r="C103">
            <v>0.51372403038382208</v>
          </cell>
          <cell r="D103">
            <v>496975</v>
          </cell>
          <cell r="E103">
            <v>255308</v>
          </cell>
          <cell r="S103">
            <v>0.82758289283998077</v>
          </cell>
          <cell r="T103">
            <v>10405</v>
          </cell>
          <cell r="U103">
            <v>8611</v>
          </cell>
        </row>
        <row r="104">
          <cell r="C104">
            <v>0.4406145284238992</v>
          </cell>
          <cell r="D104">
            <v>510310</v>
          </cell>
          <cell r="E104">
            <v>224850</v>
          </cell>
          <cell r="S104">
            <v>0.73401659346022452</v>
          </cell>
          <cell r="T104">
            <v>10245</v>
          </cell>
          <cell r="U104">
            <v>7520</v>
          </cell>
        </row>
        <row r="105">
          <cell r="C105">
            <v>0.51347440051718918</v>
          </cell>
          <cell r="D105">
            <v>505811</v>
          </cell>
          <cell r="E105">
            <v>259721</v>
          </cell>
          <cell r="S105">
            <v>0.75119787045252884</v>
          </cell>
          <cell r="T105">
            <v>11270</v>
          </cell>
          <cell r="U105">
            <v>8466</v>
          </cell>
        </row>
        <row r="106">
          <cell r="C106">
            <v>0.53473242686147615</v>
          </cell>
          <cell r="D106">
            <v>500181</v>
          </cell>
          <cell r="E106">
            <v>267463</v>
          </cell>
          <cell r="S106">
            <v>0.73496143958868898</v>
          </cell>
          <cell r="T106">
            <v>11670</v>
          </cell>
          <cell r="U106">
            <v>8577</v>
          </cell>
        </row>
        <row r="107">
          <cell r="C107">
            <v>0.49087015916128851</v>
          </cell>
          <cell r="D107">
            <v>499242</v>
          </cell>
          <cell r="E107">
            <v>245063</v>
          </cell>
          <cell r="S107">
            <v>0.72924378635642517</v>
          </cell>
          <cell r="T107">
            <v>11346</v>
          </cell>
          <cell r="U107">
            <v>8274</v>
          </cell>
        </row>
        <row r="108">
          <cell r="C108">
            <v>0.5339913155920244</v>
          </cell>
          <cell r="D108">
            <v>501128</v>
          </cell>
          <cell r="E108">
            <v>267598</v>
          </cell>
          <cell r="S108">
            <v>0.82020277183517809</v>
          </cell>
          <cell r="T108">
            <v>10751</v>
          </cell>
          <cell r="U108">
            <v>8818</v>
          </cell>
        </row>
        <row r="109">
          <cell r="C109">
            <v>0.48922853890034518</v>
          </cell>
          <cell r="D109">
            <v>498029</v>
          </cell>
          <cell r="E109">
            <v>243650</v>
          </cell>
          <cell r="S109">
            <v>0.73340991428823898</v>
          </cell>
          <cell r="T109">
            <v>11317</v>
          </cell>
          <cell r="U109">
            <v>8300</v>
          </cell>
        </row>
        <row r="110">
          <cell r="C110">
            <v>0.45280701481631191</v>
          </cell>
          <cell r="D110">
            <v>514568</v>
          </cell>
          <cell r="E110">
            <v>233000</v>
          </cell>
          <cell r="S110">
            <v>0.73395020509396169</v>
          </cell>
          <cell r="T110">
            <v>10483</v>
          </cell>
          <cell r="U110">
            <v>7694</v>
          </cell>
        </row>
        <row r="111">
          <cell r="C111">
            <v>0.50396253531483037</v>
          </cell>
          <cell r="D111">
            <v>508639</v>
          </cell>
          <cell r="E111">
            <v>256335</v>
          </cell>
          <cell r="S111">
            <v>0.75788629477811442</v>
          </cell>
          <cell r="T111">
            <v>11222</v>
          </cell>
          <cell r="U111">
            <v>8505</v>
          </cell>
        </row>
        <row r="112">
          <cell r="C112">
            <v>0.43688476737487258</v>
          </cell>
          <cell r="D112">
            <v>519011</v>
          </cell>
          <cell r="E112">
            <v>226748</v>
          </cell>
          <cell r="S112">
            <v>0.71671796844940361</v>
          </cell>
          <cell r="T112">
            <v>10396</v>
          </cell>
          <cell r="U112">
            <v>7451</v>
          </cell>
        </row>
        <row r="113">
          <cell r="C113">
            <v>0.52174384000547303</v>
          </cell>
          <cell r="D113">
            <v>526218</v>
          </cell>
          <cell r="E113">
            <v>274551</v>
          </cell>
          <cell r="S113">
            <v>0.76483071283881543</v>
          </cell>
          <cell r="T113">
            <v>10367</v>
          </cell>
          <cell r="U113">
            <v>7929</v>
          </cell>
        </row>
        <row r="114">
          <cell r="C114">
            <v>0.44440897118684652</v>
          </cell>
          <cell r="D114">
            <v>526218</v>
          </cell>
          <cell r="E114">
            <v>233856</v>
          </cell>
          <cell r="S114">
            <v>0.73673817431110311</v>
          </cell>
          <cell r="T114">
            <v>11141</v>
          </cell>
          <cell r="U114">
            <v>8208</v>
          </cell>
        </row>
        <row r="115">
          <cell r="C115">
            <v>0.47489706286027999</v>
          </cell>
          <cell r="D115">
            <v>510020</v>
          </cell>
          <cell r="E115">
            <v>242207</v>
          </cell>
          <cell r="S115">
            <v>0.73454384410983176</v>
          </cell>
          <cell r="T115">
            <v>11290</v>
          </cell>
          <cell r="U115">
            <v>8293</v>
          </cell>
        </row>
        <row r="116">
          <cell r="C116">
            <v>0.49950159859082122</v>
          </cell>
          <cell r="D116">
            <v>512639</v>
          </cell>
          <cell r="E116">
            <v>256064</v>
          </cell>
          <cell r="S116">
            <v>0.85562015503875966</v>
          </cell>
          <cell r="T116">
            <v>10320</v>
          </cell>
          <cell r="U116">
            <v>8830</v>
          </cell>
        </row>
        <row r="117">
          <cell r="C117">
            <v>0.46125201366568869</v>
          </cell>
          <cell r="D117">
            <v>513988</v>
          </cell>
          <cell r="E117">
            <v>237078</v>
          </cell>
          <cell r="S117">
            <v>0.81426252789612497</v>
          </cell>
          <cell r="T117">
            <v>9858</v>
          </cell>
          <cell r="U117">
            <v>8027</v>
          </cell>
        </row>
        <row r="118">
          <cell r="C118">
            <v>0.49018860587205909</v>
          </cell>
          <cell r="D118">
            <v>514300</v>
          </cell>
          <cell r="E118">
            <v>252104</v>
          </cell>
          <cell r="S118">
            <v>0.8684340199073618</v>
          </cell>
          <cell r="T118">
            <v>10147</v>
          </cell>
          <cell r="U118">
            <v>8812</v>
          </cell>
        </row>
        <row r="119">
          <cell r="C119">
            <v>0.48734381548419958</v>
          </cell>
          <cell r="D119">
            <v>498689</v>
          </cell>
          <cell r="E119">
            <v>243033</v>
          </cell>
          <cell r="S119">
            <v>0.73940503432494276</v>
          </cell>
          <cell r="T119">
            <v>10925</v>
          </cell>
          <cell r="U119">
            <v>8078</v>
          </cell>
        </row>
        <row r="120">
          <cell r="C120">
            <v>0.46293307155356722</v>
          </cell>
          <cell r="D120">
            <v>515446</v>
          </cell>
          <cell r="E120">
            <v>238617</v>
          </cell>
          <cell r="S120">
            <v>0.8999341672152732</v>
          </cell>
          <cell r="T120">
            <v>10633</v>
          </cell>
          <cell r="U120">
            <v>9569</v>
          </cell>
        </row>
        <row r="121">
          <cell r="C121">
            <v>0.49014892987474112</v>
          </cell>
          <cell r="D121">
            <v>506950</v>
          </cell>
          <cell r="E121">
            <v>248481</v>
          </cell>
          <cell r="S121">
            <v>0.7753192233688998</v>
          </cell>
          <cell r="T121">
            <v>11434</v>
          </cell>
          <cell r="U121">
            <v>8865</v>
          </cell>
        </row>
        <row r="122">
          <cell r="C122">
            <v>0.39083625639356645</v>
          </cell>
          <cell r="D122">
            <v>497766</v>
          </cell>
          <cell r="E122">
            <v>194545</v>
          </cell>
          <cell r="S122">
            <v>0.55879125517008521</v>
          </cell>
          <cell r="T122">
            <v>11847</v>
          </cell>
          <cell r="U122">
            <v>6620</v>
          </cell>
        </row>
        <row r="123">
          <cell r="C123">
            <v>0.50094750072512806</v>
          </cell>
          <cell r="D123">
            <v>517150</v>
          </cell>
          <cell r="E123">
            <v>259065</v>
          </cell>
          <cell r="S123">
            <v>0.88037850383860028</v>
          </cell>
          <cell r="T123">
            <v>11202</v>
          </cell>
          <cell r="U123">
            <v>9862</v>
          </cell>
        </row>
        <row r="124">
          <cell r="C124">
            <v>0.54648932114032933</v>
          </cell>
          <cell r="D124">
            <v>500943</v>
          </cell>
          <cell r="E124">
            <v>273760</v>
          </cell>
          <cell r="S124">
            <v>0.89601465872652308</v>
          </cell>
          <cell r="T124">
            <v>10915</v>
          </cell>
          <cell r="U124">
            <v>9780</v>
          </cell>
        </row>
        <row r="125">
          <cell r="C125">
            <v>0.39087898643759661</v>
          </cell>
          <cell r="D125">
            <v>496151</v>
          </cell>
          <cell r="E125">
            <v>193935</v>
          </cell>
          <cell r="S125">
            <v>0.60055122600266109</v>
          </cell>
          <cell r="T125">
            <v>10522</v>
          </cell>
          <cell r="U125">
            <v>6319</v>
          </cell>
        </row>
        <row r="126">
          <cell r="C126">
            <v>0.39144672512262579</v>
          </cell>
          <cell r="D126">
            <v>501118</v>
          </cell>
          <cell r="E126">
            <v>196161</v>
          </cell>
          <cell r="S126">
            <v>0.52129583950008218</v>
          </cell>
          <cell r="T126">
            <v>12162</v>
          </cell>
          <cell r="U126">
            <v>6340</v>
          </cell>
        </row>
        <row r="131">
          <cell r="C131">
            <v>0.25030880877016909</v>
          </cell>
          <cell r="D131">
            <v>1036240</v>
          </cell>
          <cell r="E131">
            <v>259380</v>
          </cell>
          <cell r="S131">
            <v>8.9611388995767607E-2</v>
          </cell>
          <cell r="T131">
            <v>25990</v>
          </cell>
          <cell r="U131">
            <v>2329</v>
          </cell>
        </row>
        <row r="132">
          <cell r="C132">
            <v>7.9045243224855427E-2</v>
          </cell>
          <cell r="D132">
            <v>440950</v>
          </cell>
          <cell r="E132">
            <v>34855</v>
          </cell>
          <cell r="S132">
            <v>0.15444264943457189</v>
          </cell>
          <cell r="T132">
            <v>6190</v>
          </cell>
          <cell r="U132">
            <v>956</v>
          </cell>
        </row>
        <row r="133">
          <cell r="C133">
            <v>4.6371581145021351E-2</v>
          </cell>
          <cell r="D133">
            <v>476585</v>
          </cell>
          <cell r="E133">
            <v>22100</v>
          </cell>
          <cell r="S133">
            <v>8.9767818574514033E-2</v>
          </cell>
          <cell r="T133">
            <v>7408</v>
          </cell>
          <cell r="U133">
            <v>665</v>
          </cell>
        </row>
        <row r="134">
          <cell r="C134">
            <v>5.2464945144284361E-2</v>
          </cell>
          <cell r="D134">
            <v>477252</v>
          </cell>
          <cell r="E134">
            <v>25039</v>
          </cell>
          <cell r="S134">
            <v>0.1111111111111111</v>
          </cell>
          <cell r="T134">
            <v>6615</v>
          </cell>
          <cell r="U134">
            <v>735</v>
          </cell>
        </row>
        <row r="135">
          <cell r="C135">
            <v>7.7641969303374969E-2</v>
          </cell>
          <cell r="D135">
            <v>483115</v>
          </cell>
          <cell r="E135">
            <v>37510</v>
          </cell>
          <cell r="S135">
            <v>0.1598360655737705</v>
          </cell>
          <cell r="T135">
            <v>7320</v>
          </cell>
          <cell r="U135">
            <v>1170</v>
          </cell>
        </row>
        <row r="136">
          <cell r="C136">
            <v>5.4280113265083862E-2</v>
          </cell>
          <cell r="D136">
            <v>505010</v>
          </cell>
          <cell r="E136">
            <v>27412</v>
          </cell>
          <cell r="S136">
            <v>0.10263263397033276</v>
          </cell>
          <cell r="T136">
            <v>7483</v>
          </cell>
          <cell r="U136">
            <v>768</v>
          </cell>
        </row>
        <row r="137">
          <cell r="C137">
            <v>0.13764402374209567</v>
          </cell>
          <cell r="D137">
            <v>515540</v>
          </cell>
          <cell r="E137">
            <v>70961</v>
          </cell>
          <cell r="S137">
            <v>0.51741293532338306</v>
          </cell>
          <cell r="T137">
            <v>4623</v>
          </cell>
          <cell r="U137">
            <v>2392</v>
          </cell>
        </row>
        <row r="138">
          <cell r="C138">
            <v>4.0125237501170516E-2</v>
          </cell>
          <cell r="D138">
            <v>662102</v>
          </cell>
          <cell r="E138">
            <v>26567</v>
          </cell>
          <cell r="S138">
            <v>0.19671752196024039</v>
          </cell>
          <cell r="T138">
            <v>4326</v>
          </cell>
          <cell r="U138">
            <v>851</v>
          </cell>
        </row>
        <row r="139">
          <cell r="C139">
            <v>0.17335571895259574</v>
          </cell>
          <cell r="D139">
            <v>494365</v>
          </cell>
          <cell r="E139">
            <v>85701</v>
          </cell>
          <cell r="S139">
            <v>0.43176525384257103</v>
          </cell>
          <cell r="T139">
            <v>6441</v>
          </cell>
          <cell r="U139">
            <v>2781</v>
          </cell>
        </row>
        <row r="140">
          <cell r="C140">
            <v>7.2099957652462049E-2</v>
          </cell>
          <cell r="D140">
            <v>458114</v>
          </cell>
          <cell r="E140">
            <v>33030</v>
          </cell>
          <cell r="S140">
            <v>0.17310877967973495</v>
          </cell>
          <cell r="T140">
            <v>7244</v>
          </cell>
          <cell r="U140">
            <v>1254</v>
          </cell>
        </row>
        <row r="141">
          <cell r="C141">
            <v>0.18194946833390502</v>
          </cell>
          <cell r="D141">
            <v>513104</v>
          </cell>
          <cell r="E141">
            <v>93359</v>
          </cell>
          <cell r="S141">
            <v>0.50926935659760086</v>
          </cell>
          <cell r="T141">
            <v>6419</v>
          </cell>
          <cell r="U141">
            <v>3269</v>
          </cell>
        </row>
        <row r="142">
          <cell r="C142">
            <v>8.9831627742361531E-2</v>
          </cell>
          <cell r="D142">
            <v>463378</v>
          </cell>
          <cell r="E142">
            <v>41626</v>
          </cell>
          <cell r="S142">
            <v>9.1106442577030808E-2</v>
          </cell>
          <cell r="T142">
            <v>14280</v>
          </cell>
          <cell r="U142">
            <v>1301</v>
          </cell>
        </row>
        <row r="143">
          <cell r="C143">
            <v>0.15978444602907554</v>
          </cell>
          <cell r="D143">
            <v>503447</v>
          </cell>
          <cell r="E143">
            <v>80443</v>
          </cell>
          <cell r="S143">
            <v>0.37617859123682751</v>
          </cell>
          <cell r="T143">
            <v>7212</v>
          </cell>
          <cell r="U143">
            <v>2713</v>
          </cell>
        </row>
      </sheetData>
      <sheetData sheetId="1">
        <row r="6">
          <cell r="B6">
            <v>0.84357756036098941</v>
          </cell>
          <cell r="C6">
            <v>526996</v>
          </cell>
          <cell r="D6">
            <v>444562</v>
          </cell>
          <cell r="I6">
            <v>0.97409766454352442</v>
          </cell>
          <cell r="J6">
            <v>14130</v>
          </cell>
          <cell r="K6">
            <v>13764</v>
          </cell>
        </row>
        <row r="7">
          <cell r="B7">
            <v>0.72660664873923375</v>
          </cell>
          <cell r="C7">
            <v>461862</v>
          </cell>
          <cell r="D7">
            <v>335592</v>
          </cell>
          <cell r="I7">
            <v>0.83599620631793969</v>
          </cell>
          <cell r="J7">
            <v>13707</v>
          </cell>
          <cell r="K7">
            <v>11459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29"/>
  <sheetViews>
    <sheetView tabSelected="1" zoomScale="90" zoomScaleNormal="90" zoomScaleSheetLayoutView="100" workbookViewId="0">
      <selection activeCell="I21" sqref="I21"/>
    </sheetView>
  </sheetViews>
  <sheetFormatPr defaultColWidth="6.44140625" defaultRowHeight="14.4" x14ac:dyDescent="0.2"/>
  <cols>
    <col min="1" max="1" width="4.6640625" style="1" customWidth="1"/>
    <col min="2" max="2" width="2.33203125" style="1" customWidth="1"/>
    <col min="3" max="3" width="33.21875" style="2" customWidth="1"/>
    <col min="4" max="4" width="13.6640625" style="3" customWidth="1"/>
    <col min="5" max="5" width="14" style="1" customWidth="1"/>
    <col min="6" max="6" width="10.88671875" style="4" customWidth="1"/>
    <col min="7" max="7" width="16.33203125" style="1" customWidth="1"/>
    <col min="8" max="8" width="15.33203125" style="1" customWidth="1"/>
    <col min="9" max="9" width="11.109375" style="4" customWidth="1"/>
    <col min="10" max="11" width="6.44140625" style="1"/>
    <col min="12" max="12" width="6.44140625" style="1" customWidth="1"/>
    <col min="13" max="16384" width="6.44140625" style="1"/>
  </cols>
  <sheetData>
    <row r="1" spans="1:9" ht="15" thickBot="1" x14ac:dyDescent="0.25"/>
    <row r="2" spans="1:9" ht="133.5" customHeight="1" thickBot="1" x14ac:dyDescent="0.25">
      <c r="B2" s="5" t="s">
        <v>0</v>
      </c>
      <c r="C2" s="6"/>
      <c r="D2" s="7" t="s">
        <v>1</v>
      </c>
      <c r="E2" s="8" t="s">
        <v>2</v>
      </c>
      <c r="F2" s="9" t="s">
        <v>3</v>
      </c>
      <c r="G2" s="8" t="s">
        <v>4</v>
      </c>
      <c r="H2" s="8" t="s">
        <v>5</v>
      </c>
      <c r="I2" s="10" t="s">
        <v>6</v>
      </c>
    </row>
    <row r="3" spans="1:9" x14ac:dyDescent="0.2">
      <c r="A3" s="11"/>
      <c r="B3" s="12" t="s">
        <v>7</v>
      </c>
      <c r="C3" s="13"/>
      <c r="D3" s="14" t="str">
        <f>INT('[1]NHK、（キー・準キー）'!J6/60)&amp;"時間"&amp;MOD('[1]NHK、（キー・準キー）'!J6,60)&amp;"分"</f>
        <v>235時間30分</v>
      </c>
      <c r="E3" s="14" t="str">
        <f>INT('[1]NHK、（キー・準キー）'!K6/60)&amp;"時間"&amp;MOD('[1]NHK、（キー・準キー）'!K6,60)&amp;"分"</f>
        <v>229時間24分</v>
      </c>
      <c r="F3" s="15">
        <f>'[1]NHK、（キー・準キー）'!I6</f>
        <v>0.97409766454352442</v>
      </c>
      <c r="G3" s="14" t="str">
        <f>INT('[1]NHK、（キー・準キー）'!C6/60)&amp;"時間"&amp;MOD('[1]NHK、（キー・準キー）'!C6,60)&amp;"分"</f>
        <v>8783時間16分</v>
      </c>
      <c r="H3" s="14" t="str">
        <f>INT('[1]NHK、（キー・準キー）'!D6/60)&amp;"時間"&amp;MOD('[1]NHK、（キー・準キー）'!D6,60)&amp;"分"</f>
        <v>7409時間22分</v>
      </c>
      <c r="I3" s="16">
        <f>'[1]NHK、（キー・準キー）'!B6</f>
        <v>0.84357756036098941</v>
      </c>
    </row>
    <row r="4" spans="1:9" x14ac:dyDescent="0.2">
      <c r="A4" s="11"/>
      <c r="B4" s="17" t="s">
        <v>8</v>
      </c>
      <c r="C4" s="18"/>
      <c r="D4" s="19" t="str">
        <f>INT('[1]NHK、（キー・準キー）'!J7/60)&amp;"時間"&amp;MOD('[1]NHK、（キー・準キー）'!J7,60)&amp;"分"</f>
        <v>228時間27分</v>
      </c>
      <c r="E4" s="19" t="str">
        <f>INT('[1]NHK、（キー・準キー）'!K7/60)&amp;"時間"&amp;MOD('[1]NHK、（キー・準キー）'!K7,60)&amp;"分"</f>
        <v>190時間59分</v>
      </c>
      <c r="F4" s="20">
        <f>'[1]NHK、（キー・準キー）'!I7</f>
        <v>0.83599620631793969</v>
      </c>
      <c r="G4" s="19" t="str">
        <f>INT('[1]NHK、（キー・準キー）'!C7/60)&amp;"時間"&amp;MOD('[1]NHK、（キー・準キー）'!C7,60)&amp;"分"</f>
        <v>7697時間42分</v>
      </c>
      <c r="H4" s="19" t="str">
        <f>INT('[1]NHK、（キー・準キー）'!D7/60)&amp;"時間"&amp;MOD('[1]NHK、（キー・準キー）'!D7,60)&amp;"分"</f>
        <v>5593時間12分</v>
      </c>
      <c r="I4" s="21">
        <f>'[1]NHK、（キー・準キー）'!B7</f>
        <v>0.72660664873923375</v>
      </c>
    </row>
    <row r="5" spans="1:9" x14ac:dyDescent="0.2">
      <c r="A5" s="11"/>
      <c r="B5" s="22"/>
      <c r="C5" s="23"/>
      <c r="D5" s="24"/>
      <c r="E5" s="24"/>
      <c r="F5" s="25"/>
      <c r="G5" s="24"/>
      <c r="H5" s="24"/>
      <c r="I5" s="26"/>
    </row>
    <row r="6" spans="1:9" x14ac:dyDescent="0.2">
      <c r="A6" s="11"/>
      <c r="B6" s="27" t="s">
        <v>9</v>
      </c>
      <c r="C6" s="28"/>
      <c r="D6" s="29" t="str">
        <f>INT(SUM([1]民放全局!T53,[1]民放全局!T26,[1]民放全局!T101,[1]民放全局!T78,[1]民放全局!T122)/60)&amp;"時間"&amp;MOD(SUM([1]民放全局!T53,[1]民放全局!T26,[1]民放全局!T101,[1]民放全局!T78,[1]民放全局!T122),60)&amp;"分"</f>
        <v>802時間8分</v>
      </c>
      <c r="E6" s="29" t="str">
        <f>INT(SUM([1]民放全局!U53,[1]民放全局!U26,[1]民放全局!U101,[1]民放全局!U78,[1]民放全局!U122)/60)&amp;"時間"&amp;MOD(SUM([1]民放全局!U53,[1]民放全局!U26,[1]民放全局!U101,[1]民放全局!U78,[1]民放全局!U122),60)&amp;"分"</f>
        <v>662時間7分</v>
      </c>
      <c r="F6" s="30">
        <f>(SUM([1]民放全局!U53,[1]民放全局!U26,[1]民放全局!U101,[1]民放全局!U78,[1]民放全局!U122))/(SUM([1]民放全局!T53,[1]民放全局!T26,[1]民放全局!T101,[1]民放全局!T78,[1]民放全局!T122))</f>
        <v>0.82544464760638303</v>
      </c>
      <c r="G6" s="29" t="str">
        <f>INT(SUM([1]民放全局!D53,[1]民放全局!D26,[1]民放全局!D101,[1]民放全局!D78,[1]民放全局!D122)/60)&amp;"時間"&amp;MOD(SUM([1]民放全局!D53,[1]民放全局!D26,[1]民放全局!D101,[1]民放全局!D78,[1]民放全局!D122),60)&amp;"分"</f>
        <v>43210時間19分</v>
      </c>
      <c r="H6" s="29" t="str">
        <f>INT(SUM([1]民放全局!E53,[1]民放全局!E26,[1]民放全局!E101,[1]民放全局!E78,[1]民放全局!E122)/60)&amp;"時間"&amp;MOD(SUM([1]民放全局!E53,[1]民放全局!E26,[1]民放全局!E101,[1]民放全局!E78,[1]民放全局!E122),60)&amp;"分"</f>
        <v>19922時間55分</v>
      </c>
      <c r="I6" s="31">
        <f>SUM([1]民放全局!E53,[1]民放全局!E26,[1]民放全局!E101,[1]民放全局!E78,[1]民放全局!E122)/SUM([1]民放全局!D53,[1]民放全局!D26,[1]民放全局!D101,[1]民放全局!D78,[1]民放全局!D122)</f>
        <v>0.46106851797352405</v>
      </c>
    </row>
    <row r="7" spans="1:9" x14ac:dyDescent="0.2">
      <c r="A7" s="11"/>
      <c r="B7" s="22"/>
      <c r="C7" s="32" t="s">
        <v>10</v>
      </c>
      <c r="D7" s="19" t="str">
        <f>INT([1]民放全局!T53/60)&amp;"時間"&amp;MOD([1]民放全局!T53,60)&amp;"分"</f>
        <v>141時間59分</v>
      </c>
      <c r="E7" s="19" t="str">
        <f>INT([1]民放全局!U53/60)&amp;"時間"&amp;MOD([1]民放全局!U53,60)&amp;"分"</f>
        <v>126時間58分</v>
      </c>
      <c r="F7" s="33">
        <f>[1]民放全局!S53</f>
        <v>0.89423641272449816</v>
      </c>
      <c r="G7" s="19" t="str">
        <f>INT([1]民放全局!D53/60)&amp;"時間"&amp;MOD([1]民放全局!D53,60)&amp;"分"</f>
        <v>8720時間56分</v>
      </c>
      <c r="H7" s="19" t="str">
        <f>INT([1]民放全局!E53/60)&amp;"時間"&amp;MOD([1]民放全局!E53,60)&amp;"分"</f>
        <v>3657時間34分</v>
      </c>
      <c r="I7" s="34">
        <f>[1]民放全局!C53</f>
        <v>0.41940082865748313</v>
      </c>
    </row>
    <row r="8" spans="1:9" x14ac:dyDescent="0.2">
      <c r="A8" s="11"/>
      <c r="B8" s="22"/>
      <c r="C8" s="32" t="s">
        <v>11</v>
      </c>
      <c r="D8" s="19" t="str">
        <f>INT([1]民放全局!T26/60)&amp;"時間"&amp;MOD([1]民放全局!T26,60)&amp;"分"</f>
        <v>138時間7分</v>
      </c>
      <c r="E8" s="19" t="str">
        <f>INT([1]民放全局!U26/60)&amp;"時間"&amp;MOD([1]民放全局!U26,60)&amp;"分"</f>
        <v>125時間52分</v>
      </c>
      <c r="F8" s="33">
        <f>[1]民放全局!S26</f>
        <v>0.91130686617593826</v>
      </c>
      <c r="G8" s="19" t="str">
        <f>INT([1]民放全局!D26/60)&amp;"時間"&amp;MOD([1]民放全局!D26,60)&amp;"分"</f>
        <v>8729時間1分</v>
      </c>
      <c r="H8" s="19" t="str">
        <f>INT([1]民放全局!E26/60)&amp;"時間"&amp;MOD([1]民放全局!E26,60)&amp;"分"</f>
        <v>3648時間46分</v>
      </c>
      <c r="I8" s="34">
        <f>[1]民放全局!C26</f>
        <v>0.41800431892863077</v>
      </c>
    </row>
    <row r="9" spans="1:9" x14ac:dyDescent="0.2">
      <c r="A9" s="11"/>
      <c r="B9" s="22"/>
      <c r="C9" s="32" t="s">
        <v>12</v>
      </c>
      <c r="D9" s="19" t="str">
        <f>INT([1]民放全局!T101/60)&amp;"時間"&amp;MOD([1]民放全局!T101,60)&amp;"分"</f>
        <v>180時間20分</v>
      </c>
      <c r="E9" s="19" t="str">
        <f>INT([1]民放全局!U101/60)&amp;"時間"&amp;MOD([1]民放全局!U101,60)&amp;"分"</f>
        <v>162時間35分</v>
      </c>
      <c r="F9" s="33">
        <f>[1]民放全局!S101</f>
        <v>0.90157116451016639</v>
      </c>
      <c r="G9" s="19" t="str">
        <f>INT([1]民放全局!D101/60)&amp;"時間"&amp;MOD([1]民放全局!D101,60)&amp;"分"</f>
        <v>8737時間22分</v>
      </c>
      <c r="H9" s="19" t="str">
        <f>INT([1]民放全局!E101/60)&amp;"時間"&amp;MOD([1]民放全局!E101,60)&amp;"分"</f>
        <v>4961時間46分</v>
      </c>
      <c r="I9" s="34">
        <f>[1]民放全局!C101</f>
        <v>0.56787895666505162</v>
      </c>
    </row>
    <row r="10" spans="1:9" x14ac:dyDescent="0.2">
      <c r="A10" s="11"/>
      <c r="B10" s="22"/>
      <c r="C10" s="32" t="s">
        <v>13</v>
      </c>
      <c r="D10" s="19" t="str">
        <f>INT([1]民放全局!T78/60)&amp;"時間"&amp;MOD([1]民放全局!T78,60)&amp;"分"</f>
        <v>144時間15分</v>
      </c>
      <c r="E10" s="19" t="str">
        <f>INT([1]民放全局!U78/60)&amp;"時間"&amp;MOD([1]民放全局!U78,60)&amp;"分"</f>
        <v>136時間22分</v>
      </c>
      <c r="F10" s="33">
        <f>[1]民放全局!S78</f>
        <v>0.94534950895436165</v>
      </c>
      <c r="G10" s="19" t="str">
        <f>INT([1]民放全局!D78/60)&amp;"時間"&amp;MOD([1]民放全局!D78,60)&amp;"分"</f>
        <v>8726時間54分</v>
      </c>
      <c r="H10" s="19" t="str">
        <f>INT([1]民放全局!E78/60)&amp;"時間"&amp;MOD([1]民放全局!E78,60)&amp;"分"</f>
        <v>4412時間24分</v>
      </c>
      <c r="I10" s="34">
        <f>[1]民放全局!C78</f>
        <v>0.50560909372171103</v>
      </c>
    </row>
    <row r="11" spans="1:9" x14ac:dyDescent="0.2">
      <c r="A11" s="11"/>
      <c r="B11" s="22"/>
      <c r="C11" s="32" t="s">
        <v>14</v>
      </c>
      <c r="D11" s="19" t="str">
        <f>INT([1]民放全局!T122/60)&amp;"時間"&amp;MOD([1]民放全局!T122,60)&amp;"分"</f>
        <v>197時間27分</v>
      </c>
      <c r="E11" s="19" t="str">
        <f>INT([1]民放全局!U122/60)&amp;"時間"&amp;MOD([1]民放全局!U122,60)&amp;"分"</f>
        <v>110時間20分</v>
      </c>
      <c r="F11" s="33">
        <f>[1]民放全局!S122</f>
        <v>0.55879125517008521</v>
      </c>
      <c r="G11" s="19" t="str">
        <f>INT([1]民放全局!D122/60)&amp;"時間"&amp;MOD([1]民放全局!D122,60)&amp;"分"</f>
        <v>8296時間6分</v>
      </c>
      <c r="H11" s="19" t="str">
        <f>INT([1]民放全局!E122/60)&amp;"時間"&amp;MOD([1]民放全局!E122,60)&amp;"分"</f>
        <v>3242時間25分</v>
      </c>
      <c r="I11" s="34">
        <f>[1]民放全局!C122</f>
        <v>0.39083625639356645</v>
      </c>
    </row>
    <row r="12" spans="1:9" x14ac:dyDescent="0.2">
      <c r="A12" s="11"/>
      <c r="B12" s="22"/>
      <c r="C12" s="23"/>
      <c r="D12" s="24"/>
      <c r="E12" s="24"/>
      <c r="F12" s="35"/>
      <c r="G12" s="24"/>
      <c r="H12" s="24"/>
      <c r="I12" s="36"/>
    </row>
    <row r="13" spans="1:9" x14ac:dyDescent="0.2">
      <c r="A13" s="11"/>
      <c r="B13" s="27" t="s">
        <v>15</v>
      </c>
      <c r="C13" s="28"/>
      <c r="D13" s="29" t="str">
        <f>INT(SUM([1]民放全局!T27,[1]民放全局!T54,[1]民放全局!T102)/60)&amp;"時間"&amp;MOD(SUM([1]民放全局!T27,[1]民放全局!T54,[1]民放全局!T102),60)&amp;"分"</f>
        <v>525時間34分</v>
      </c>
      <c r="E13" s="29" t="str">
        <f>INT(SUM([1]民放全局!U27,[1]民放全局!U54,[1]民放全局!U102)/60)&amp;"時間"&amp;MOD(SUM([1]民放全局!U27,[1]民放全局!U54,[1]民放全局!U102),60)&amp;"分"</f>
        <v>407時間45分</v>
      </c>
      <c r="F13" s="37">
        <f>(SUM([1]民放全局!U27,[1]民放全局!U54,[1]民放全局!U102))/(SUM([1]民放全局!T27,[1]民放全局!T54,[1]民放全局!T102))</f>
        <v>0.77582926365193128</v>
      </c>
      <c r="G13" s="29" t="str">
        <f>INT(SUM([1]民放全局!D27,[1]民放全局!D54,[1]民放全局!D102)/60)&amp;"時間"&amp;MOD(SUM([1]民放全局!D27,[1]民放全局!D54,[1]民放全局!D102),60)&amp;"分"</f>
        <v>25758時間7分</v>
      </c>
      <c r="H13" s="29" t="str">
        <f>INT(SUM([1]民放全局!E27,[1]民放全局!E54,[1]民放全局!E102)/60)&amp;"時間"&amp;MOD(SUM([1]民放全局!E27,[1]民放全局!E54,[1]民放全局!E102),60)&amp;"分"</f>
        <v>11689時間15分</v>
      </c>
      <c r="I13" s="38">
        <f>(SUM([1]民放全局!E27,[1]民放全局!E54,[1]民放全局!E102))/(SUM([1]民放全局!D27,[1]民放全局!D54,[1]民放全局!D102))</f>
        <v>0.45380841119983539</v>
      </c>
    </row>
    <row r="14" spans="1:9" x14ac:dyDescent="0.2">
      <c r="A14" s="11"/>
      <c r="B14" s="22"/>
      <c r="C14" s="32" t="s">
        <v>16</v>
      </c>
      <c r="D14" s="19" t="str">
        <f>INT([1]民放全局!T27/60)&amp;"時間"&amp;MOD([1]民放全局!T27,60)&amp;"分"</f>
        <v>163時間31分</v>
      </c>
      <c r="E14" s="19" t="str">
        <f>INT([1]民放全局!U27/60)&amp;"時間"&amp;MOD([1]民放全局!U27,60)&amp;"分"</f>
        <v>126時間42分</v>
      </c>
      <c r="F14" s="33">
        <f>[1]民放全局!S27</f>
        <v>0.77484456222607279</v>
      </c>
      <c r="G14" s="19" t="str">
        <f>INT([1]民放全局!D27/60)&amp;"時間"&amp;MOD([1]民放全局!D27,60)&amp;"分"</f>
        <v>8653時間42分</v>
      </c>
      <c r="H14" s="19" t="str">
        <f>INT([1]民放全局!E27/60)&amp;"時間"&amp;MOD([1]民放全局!E27,60)&amp;"分"</f>
        <v>3631時間18分</v>
      </c>
      <c r="I14" s="34">
        <f>[1]民放全局!C27</f>
        <v>0.4196239758715925</v>
      </c>
    </row>
    <row r="15" spans="1:9" x14ac:dyDescent="0.2">
      <c r="A15" s="11"/>
      <c r="B15" s="22"/>
      <c r="C15" s="32" t="s">
        <v>17</v>
      </c>
      <c r="D15" s="19" t="str">
        <f>INT([1]民放全局!T54/60)&amp;"時間"&amp;MOD([1]民放全局!T54,60)&amp;"分"</f>
        <v>168時間13分</v>
      </c>
      <c r="E15" s="19" t="str">
        <f>INT([1]民放全局!U54/60)&amp;"時間"&amp;MOD([1]民放全局!U54,60)&amp;"分"</f>
        <v>150時間56分</v>
      </c>
      <c r="F15" s="33">
        <f>[1]民放全局!S54</f>
        <v>0.89725552363023875</v>
      </c>
      <c r="G15" s="19" t="str">
        <f>INT([1]民放全局!D54/60)&amp;"時間"&amp;MOD([1]民放全局!D54,60)&amp;"分"</f>
        <v>8680時間54分</v>
      </c>
      <c r="H15" s="19" t="str">
        <f>INT([1]民放全局!E54/60)&amp;"時間"&amp;MOD([1]民放全局!E54,60)&amp;"分"</f>
        <v>4170時間19分</v>
      </c>
      <c r="I15" s="34">
        <f>[1]民放全局!C54</f>
        <v>0.48040141767174677</v>
      </c>
    </row>
    <row r="16" spans="1:9" x14ac:dyDescent="0.2">
      <c r="A16" s="11"/>
      <c r="B16" s="22"/>
      <c r="C16" s="32" t="s">
        <v>18</v>
      </c>
      <c r="D16" s="19" t="str">
        <f>INT([1]民放全局!T102/60)&amp;"時間"&amp;MOD([1]民放全局!T102,60)&amp;"分"</f>
        <v>193時間50分</v>
      </c>
      <c r="E16" s="19" t="str">
        <f>INT([1]民放全局!U102/60)&amp;"時間"&amp;MOD([1]民放全局!U102,60)&amp;"分"</f>
        <v>130時間7分</v>
      </c>
      <c r="F16" s="33">
        <f>[1]民放全局!S102</f>
        <v>0.67128116938950988</v>
      </c>
      <c r="G16" s="19" t="str">
        <f>INT([1]民放全局!D102/60)&amp;"時間"&amp;MOD([1]民放全局!D102,60)&amp;"分"</f>
        <v>8423時間31分</v>
      </c>
      <c r="H16" s="19" t="str">
        <f>INT([1]民放全局!E102/60)&amp;"時間"&amp;MOD([1]民放全局!E102,60)&amp;"分"</f>
        <v>3887時間38分</v>
      </c>
      <c r="I16" s="34">
        <f>[1]民放全局!C102</f>
        <v>0.46152141524422696</v>
      </c>
    </row>
    <row r="17" spans="1:9" x14ac:dyDescent="0.2">
      <c r="A17" s="11"/>
      <c r="B17" s="22"/>
      <c r="C17" s="23"/>
      <c r="D17" s="24"/>
      <c r="E17" s="24"/>
      <c r="F17" s="35"/>
      <c r="G17" s="24"/>
      <c r="H17" s="24"/>
      <c r="I17" s="36"/>
    </row>
    <row r="18" spans="1:9" x14ac:dyDescent="0.2">
      <c r="A18" s="11"/>
      <c r="B18" s="27" t="s">
        <v>19</v>
      </c>
      <c r="C18" s="28"/>
      <c r="D18" s="29" t="str">
        <f>INT(SUM([1]民放全局!T55,[1]民放全局!T28,[1]民放全局!T79,[1]民放全局!T103)/60)&amp;"時間"&amp;MOD(SUM([1]民放全局!T55,[1]民放全局!T28,[1]民放全局!T79,[1]民放全局!T103),60)&amp;"分"</f>
        <v>593時間13分</v>
      </c>
      <c r="E18" s="29" t="str">
        <f>INT(SUM([1]民放全局!U55,[1]民放全局!U28,[1]民放全局!U79,[1]民放全局!U103)/60)&amp;"時間"&amp;MOD(SUM([1]民放全局!U55,[1]民放全局!U28,[1]民放全局!U79,[1]民放全局!U103),60)&amp;"分"</f>
        <v>465時間47分</v>
      </c>
      <c r="F18" s="37">
        <f>SUM([1]民放全局!U55,[1]民放全局!U28,[1]民放全局!U79,[1]民放全局!U103)/SUM([1]民放全局!T55,[1]民放全局!T28,[1]民放全局!T79,[1]民放全局!T103)</f>
        <v>0.78518247970106481</v>
      </c>
      <c r="G18" s="29" t="str">
        <f>INT(SUM([1]民放全局!D55,[1]民放全局!D28,[1]民放全局!D79,[1]民放全局!D103)/60)&amp;"時間"&amp;MOD(SUM([1]民放全局!D55,[1]民放全局!D28,[1]民放全局!D79,[1]民放全局!D103),60)&amp;"分"</f>
        <v>33998時間10分</v>
      </c>
      <c r="H18" s="29" t="str">
        <f>INT(SUM([1]民放全局!E55,[1]民放全局!E28,[1]民放全局!E79,[1]民放全局!E103)/60)&amp;"時間"&amp;MOD(SUM([1]民放全局!E55,[1]民放全局!E28,[1]民放全局!E79,[1]民放全局!E103),60)&amp;"分"</f>
        <v>15106時間54分</v>
      </c>
      <c r="I18" s="38">
        <f>SUM([1]民放全局!E55,[1]民放全局!E28,[1]民放全局!E79,[1]民放全局!E103)/SUM([1]民放全局!D55,[1]民放全局!D28,[1]民放全局!D79,[1]民放全局!D103)</f>
        <v>0.44434454799033279</v>
      </c>
    </row>
    <row r="19" spans="1:9" x14ac:dyDescent="0.2">
      <c r="A19" s="11"/>
      <c r="B19" s="22"/>
      <c r="C19" s="32" t="s">
        <v>20</v>
      </c>
      <c r="D19" s="19" t="str">
        <f>INT([1]民放全局!T55/60)&amp;"時間"&amp;MOD([1]民放全局!T55,60)&amp;"分"</f>
        <v>165時間11分</v>
      </c>
      <c r="E19" s="19" t="str">
        <f>INT([1]民放全局!U55/60)&amp;"時間"&amp;MOD([1]民放全局!U55,60)&amp;"分"</f>
        <v>128時間58分</v>
      </c>
      <c r="F19" s="33">
        <f>[1]民放全局!S55</f>
        <v>0.78074866310160429</v>
      </c>
      <c r="G19" s="19" t="str">
        <f>INT([1]民放全局!D55/60)&amp;"時間"&amp;MOD([1]民放全局!D55,60)&amp;"分"</f>
        <v>8517時間52分</v>
      </c>
      <c r="H19" s="19" t="str">
        <f>INT([1]民放全局!E55/60)&amp;"時間"&amp;MOD([1]民放全局!E55,60)&amp;"分"</f>
        <v>3712時間15分</v>
      </c>
      <c r="I19" s="34">
        <f>[1]民放全局!C55</f>
        <v>0.43581921920981781</v>
      </c>
    </row>
    <row r="20" spans="1:9" x14ac:dyDescent="0.2">
      <c r="A20" s="11"/>
      <c r="B20" s="22"/>
      <c r="C20" s="32" t="s">
        <v>21</v>
      </c>
      <c r="D20" s="19" t="str">
        <f>INT([1]民放全局!T28/60)&amp;"時間"&amp;MOD([1]民放全局!T28,60)&amp;"分"</f>
        <v>146時間56分</v>
      </c>
      <c r="E20" s="19" t="str">
        <f>INT([1]民放全局!U28/60)&amp;"時間"&amp;MOD([1]民放全局!U28,60)&amp;"分"</f>
        <v>112時間8分</v>
      </c>
      <c r="F20" s="33">
        <f>[1]民放全局!S28</f>
        <v>0.76315789473684215</v>
      </c>
      <c r="G20" s="19" t="str">
        <f>INT([1]民放全局!D28/60)&amp;"時間"&amp;MOD([1]民放全局!D28,60)&amp;"分"</f>
        <v>8715時間46分</v>
      </c>
      <c r="H20" s="19" t="str">
        <f>INT([1]民放全局!E28/60)&amp;"時間"&amp;MOD([1]民放全局!E28,60)&amp;"分"</f>
        <v>3243時間18分</v>
      </c>
      <c r="I20" s="34">
        <f>[1]民放全局!C28</f>
        <v>0.37211872736381957</v>
      </c>
    </row>
    <row r="21" spans="1:9" x14ac:dyDescent="0.2">
      <c r="A21" s="11"/>
      <c r="B21" s="22"/>
      <c r="C21" s="32" t="s">
        <v>22</v>
      </c>
      <c r="D21" s="19" t="str">
        <f>INT([1]民放全局!T79/60)&amp;"時間"&amp;MOD([1]民放全局!T79,60)&amp;"分"</f>
        <v>107時間41分</v>
      </c>
      <c r="E21" s="19" t="str">
        <f>INT([1]民放全局!U79/60)&amp;"時間"&amp;MOD([1]民放全局!U79,60)&amp;"分"</f>
        <v>81時間10分</v>
      </c>
      <c r="F21" s="33">
        <f>[1]民放全局!S79</f>
        <v>0.75375328896455662</v>
      </c>
      <c r="G21" s="19" t="str">
        <f>INT([1]民放全局!D79/60)&amp;"時間"&amp;MOD([1]民放全局!D79,60)&amp;"分"</f>
        <v>8481時間37分</v>
      </c>
      <c r="H21" s="19" t="str">
        <f>INT([1]民放全局!E79/60)&amp;"時間"&amp;MOD([1]民放全局!E79,60)&amp;"分"</f>
        <v>3896時間13分</v>
      </c>
      <c r="I21" s="34">
        <f>[1]民放全局!C79</f>
        <v>0.45937193577482283</v>
      </c>
    </row>
    <row r="22" spans="1:9" x14ac:dyDescent="0.2">
      <c r="A22" s="11"/>
      <c r="B22" s="22"/>
      <c r="C22" s="32" t="s">
        <v>23</v>
      </c>
      <c r="D22" s="19" t="str">
        <f>INT([1]民放全局!T103/60)&amp;"時間"&amp;MOD([1]民放全局!T103,60)&amp;"分"</f>
        <v>173時間25分</v>
      </c>
      <c r="E22" s="19" t="str">
        <f>INT([1]民放全局!U103/60)&amp;"時間"&amp;MOD([1]民放全局!U103,60)&amp;"分"</f>
        <v>143時間31分</v>
      </c>
      <c r="F22" s="33">
        <f>[1]民放全局!S103</f>
        <v>0.82758289283998077</v>
      </c>
      <c r="G22" s="19" t="str">
        <f>INT([1]民放全局!D103/60)&amp;"時間"&amp;MOD([1]民放全局!D103,60)&amp;"分"</f>
        <v>8282時間55分</v>
      </c>
      <c r="H22" s="19" t="str">
        <f>INT([1]民放全局!E103/60)&amp;"時間"&amp;MOD([1]民放全局!E103,60)&amp;"分"</f>
        <v>4255時間8分</v>
      </c>
      <c r="I22" s="34">
        <f>[1]民放全局!C103</f>
        <v>0.51372403038382208</v>
      </c>
    </row>
    <row r="23" spans="1:9" x14ac:dyDescent="0.2">
      <c r="A23" s="11"/>
      <c r="B23" s="22"/>
      <c r="C23" s="23"/>
      <c r="D23" s="24"/>
      <c r="E23" s="24"/>
      <c r="F23" s="35"/>
      <c r="G23" s="24"/>
      <c r="H23" s="24"/>
      <c r="I23" s="36"/>
    </row>
    <row r="24" spans="1:9" x14ac:dyDescent="0.2">
      <c r="A24" s="11"/>
      <c r="B24" s="27" t="s">
        <v>24</v>
      </c>
      <c r="C24" s="28"/>
      <c r="D24" s="29" t="str">
        <f>INT(SUM([1]民放全局!T56,[1]民放全局!T80,[1]民放全局!T29,[1]民放全局!T104)/60)&amp;"時間"&amp;MOD(SUM([1]民放全局!T56,[1]民放全局!T80,[1]民放全局!T29,[1]民放全局!T104),60)&amp;"分"</f>
        <v>606時間17分</v>
      </c>
      <c r="E24" s="29" t="str">
        <f>INT(SUM([1]民放全局!U56,[1]民放全局!U80,[1]民放全局!U29,[1]民放全局!U104)/60)&amp;"時間"&amp;MOD(SUM([1]民放全局!U56,[1]民放全局!U80,[1]民放全局!U29,[1]民放全局!U104),60)&amp;"分"</f>
        <v>484時間49分</v>
      </c>
      <c r="F24" s="37">
        <f>SUM([1]民放全局!U56,[1]民放全局!U80,[1]民放全局!U29,[1]民放全局!U104)/SUM([1]民放全局!T56,[1]民放全局!T80,[1]民放全局!T29,[1]民放全局!T104)</f>
        <v>0.7996536272919702</v>
      </c>
      <c r="G24" s="29" t="str">
        <f>INT(SUM([1]民放全局!D56,[1]民放全局!D80,[1]民放全局!D29,[1]民放全局!D104)/60)&amp;"時間"&amp;MOD(SUM([1]民放全局!D56,[1]民放全局!D80,[1]民放全局!D29,[1]民放全局!D104),60)&amp;"分"</f>
        <v>33812時間7分</v>
      </c>
      <c r="H24" s="29" t="str">
        <f>INT(SUM([1]民放全局!E56,[1]民放全局!E80,[1]民放全局!E29,[1]民放全局!E104)/60)&amp;"時間"&amp;MOD(SUM([1]民放全局!E56,[1]民放全局!E80,[1]民放全局!E29,[1]民放全局!E104),60)&amp;"分"</f>
        <v>15880時間59分</v>
      </c>
      <c r="I24" s="38">
        <f>SUM([1]民放全局!E56,[1]民放全局!E80,[1]民放全局!E29,[1]民放全局!E104)/SUM([1]民放全局!D56,[1]民放全局!D80,[1]民放全局!D29,[1]民放全局!D104)</f>
        <v>0.46968320528094709</v>
      </c>
    </row>
    <row r="25" spans="1:9" x14ac:dyDescent="0.2">
      <c r="A25" s="11"/>
      <c r="B25" s="22"/>
      <c r="C25" s="32" t="s">
        <v>25</v>
      </c>
      <c r="D25" s="19" t="str">
        <f>INT([1]民放全局!T56/60)&amp;"時間"&amp;MOD([1]民放全局!T56,60)&amp;"分"</f>
        <v>170時間48分</v>
      </c>
      <c r="E25" s="19" t="str">
        <f>INT([1]民放全局!U56/60)&amp;"時間"&amp;MOD([1]民放全局!U56,60)&amp;"分"</f>
        <v>138時間10分</v>
      </c>
      <c r="F25" s="33">
        <f>[1]民放全局!S56</f>
        <v>0.80893832943013266</v>
      </c>
      <c r="G25" s="19" t="str">
        <f>INT([1]民放全局!D56/60)&amp;"時間"&amp;MOD([1]民放全局!D56,60)&amp;"分"</f>
        <v>8058時間3分</v>
      </c>
      <c r="H25" s="19" t="str">
        <f>INT([1]民放全局!E56/60)&amp;"時間"&amp;MOD([1]民放全局!E56,60)&amp;"分"</f>
        <v>4240時間49分</v>
      </c>
      <c r="I25" s="34">
        <f>[1]民放全局!C56</f>
        <v>0.52628324056895481</v>
      </c>
    </row>
    <row r="26" spans="1:9" x14ac:dyDescent="0.2">
      <c r="A26" s="11"/>
      <c r="B26" s="22"/>
      <c r="C26" s="32" t="s">
        <v>26</v>
      </c>
      <c r="D26" s="19" t="str">
        <f>INT([1]民放全局!T80/60)&amp;"時間"&amp;MOD([1]民放全局!T80,60)&amp;"分"</f>
        <v>108時間37分</v>
      </c>
      <c r="E26" s="19" t="str">
        <f>INT([1]民放全局!U80/60)&amp;"時間"&amp;MOD([1]民放全局!U80,60)&amp;"分"</f>
        <v>89時間34分</v>
      </c>
      <c r="F26" s="33">
        <f>[1]民放全局!S80</f>
        <v>0.82461255178763238</v>
      </c>
      <c r="G26" s="19" t="str">
        <f>INT([1]民放全局!D80/60)&amp;"時間"&amp;MOD([1]民放全局!D80,60)&amp;"分"</f>
        <v>8527時間46分</v>
      </c>
      <c r="H26" s="19" t="str">
        <f>INT([1]民放全局!E80/60)&amp;"時間"&amp;MOD([1]民放全局!E80,60)&amp;"分"</f>
        <v>4131時間4分</v>
      </c>
      <c r="I26" s="34">
        <f>[1]民放全局!C80</f>
        <v>0.48442538687346826</v>
      </c>
    </row>
    <row r="27" spans="1:9" x14ac:dyDescent="0.2">
      <c r="A27" s="11"/>
      <c r="B27" s="22"/>
      <c r="C27" s="32" t="s">
        <v>27</v>
      </c>
      <c r="D27" s="19" t="str">
        <f>INT([1]民放全局!T29/60)&amp;"時間"&amp;MOD([1]民放全局!T29,60)&amp;"分"</f>
        <v>156時間7分</v>
      </c>
      <c r="E27" s="19" t="str">
        <f>INT([1]民放全局!U29/60)&amp;"時間"&amp;MOD([1]民放全局!U29,60)&amp;"分"</f>
        <v>131時間45分</v>
      </c>
      <c r="F27" s="33">
        <f>[1]民放全局!S29</f>
        <v>0.84392014519056258</v>
      </c>
      <c r="G27" s="19" t="str">
        <f>INT([1]民放全局!D29/60)&amp;"時間"&amp;MOD([1]民放全局!D29,60)&amp;"分"</f>
        <v>8721時間8分</v>
      </c>
      <c r="H27" s="19" t="str">
        <f>INT([1]民放全局!E29/60)&amp;"時間"&amp;MOD([1]民放全局!E29,60)&amp;"分"</f>
        <v>3761時間36分</v>
      </c>
      <c r="I27" s="34">
        <f>[1]民放全局!C29</f>
        <v>0.43132008836771979</v>
      </c>
    </row>
    <row r="28" spans="1:9" x14ac:dyDescent="0.2">
      <c r="A28" s="11"/>
      <c r="B28" s="22"/>
      <c r="C28" s="32" t="s">
        <v>28</v>
      </c>
      <c r="D28" s="19" t="str">
        <f>INT([1]民放全局!T104/60)&amp;"時間"&amp;MOD([1]民放全局!T104,60)&amp;"分"</f>
        <v>170時間45分</v>
      </c>
      <c r="E28" s="19" t="str">
        <f>INT([1]民放全局!U104/60)&amp;"時間"&amp;MOD([1]民放全局!U104,60)&amp;"分"</f>
        <v>125時間20分</v>
      </c>
      <c r="F28" s="33">
        <f>[1]民放全局!S104</f>
        <v>0.73401659346022452</v>
      </c>
      <c r="G28" s="19" t="str">
        <f>INT([1]民放全局!D104/60)&amp;"時間"&amp;MOD([1]民放全局!D104,60)&amp;"分"</f>
        <v>8505時間10分</v>
      </c>
      <c r="H28" s="19" t="str">
        <f>INT([1]民放全局!E104/60)&amp;"時間"&amp;MOD([1]民放全局!E104,60)&amp;"分"</f>
        <v>3747時間30分</v>
      </c>
      <c r="I28" s="34">
        <f>[1]民放全局!C104</f>
        <v>0.4406145284238992</v>
      </c>
    </row>
    <row r="29" spans="1:9" x14ac:dyDescent="0.2">
      <c r="A29" s="11"/>
      <c r="B29" s="22"/>
      <c r="C29" s="23"/>
      <c r="D29" s="24"/>
      <c r="E29" s="24"/>
      <c r="F29" s="35"/>
      <c r="G29" s="24"/>
      <c r="H29" s="24"/>
      <c r="I29" s="36"/>
    </row>
    <row r="30" spans="1:9" x14ac:dyDescent="0.2">
      <c r="A30" s="11"/>
      <c r="B30" s="27" t="s">
        <v>29</v>
      </c>
      <c r="C30" s="28"/>
      <c r="D30" s="29" t="str">
        <f>INT(SUM([1]民放全局!T30,[1]民放全局!T81,[1]民放全局!T105)/60)&amp;"時間"&amp;MOD(SUM([1]民放全局!T30,[1]民放全局!T81,[1]民放全局!T105),60)&amp;"分"</f>
        <v>475時間21分</v>
      </c>
      <c r="E30" s="29" t="str">
        <f>INT(SUM([1]民放全局!U30,[1]民放全局!U81,[1]民放全局!U105)/60)&amp;"時間"&amp;MOD(SUM([1]民放全局!U30,[1]民放全局!U81,[1]民放全局!U105),60)&amp;"分"</f>
        <v>360時間35分</v>
      </c>
      <c r="F30" s="37">
        <f>SUM([1]民放全局!U30,[1]民放全局!U81,[1]民放全局!U105)/SUM([1]民放全局!T30,[1]民放全局!T81,[1]民放全局!T105)</f>
        <v>0.75856386522211705</v>
      </c>
      <c r="G30" s="29" t="str">
        <f>INT(SUM([1]民放全局!D30,[1]民放全局!D81,[1]民放全局!D105)/60)&amp;"時間"&amp;MOD(SUM([1]民放全局!D30,[1]民放全局!D81,[1]民放全局!D105),60)&amp;"分"</f>
        <v>25581時間41分</v>
      </c>
      <c r="H30" s="29" t="str">
        <f>INT(SUM([1]民放全局!E30,[1]民放全局!E81,[1]民放全局!E105)/60)&amp;"時間"&amp;MOD(SUM([1]民放全局!E30,[1]民放全局!E81,[1]民放全局!E105),60)&amp;"分"</f>
        <v>12419時間53分</v>
      </c>
      <c r="I30" s="38">
        <f>SUM([1]民放全局!E30,[1]民放全局!E81,[1]民放全局!E105)/SUM([1]民放全局!D30,[1]民放全局!D81,[1]民放全局!D105)</f>
        <v>0.48549906476052851</v>
      </c>
    </row>
    <row r="31" spans="1:9" x14ac:dyDescent="0.2">
      <c r="A31" s="11"/>
      <c r="B31" s="22"/>
      <c r="C31" s="32" t="s">
        <v>30</v>
      </c>
      <c r="D31" s="19" t="str">
        <f>INT([1]民放全局!T30/60)&amp;"時間"&amp;MOD([1]民放全局!T30,60)&amp;"分"</f>
        <v>174時間33分</v>
      </c>
      <c r="E31" s="19" t="str">
        <f>INT([1]民放全局!U30/60)&amp;"時間"&amp;MOD([1]民放全局!U30,60)&amp;"分"</f>
        <v>131時間2分</v>
      </c>
      <c r="F31" s="33">
        <f>[1]民放全局!S30</f>
        <v>0.75069225627804836</v>
      </c>
      <c r="G31" s="19" t="str">
        <f>INT([1]民放全局!D30/60)&amp;"時間"&amp;MOD([1]民放全局!D30,60)&amp;"分"</f>
        <v>8689時間19分</v>
      </c>
      <c r="H31" s="19" t="str">
        <f>INT([1]民放全局!E30/60)&amp;"時間"&amp;MOD([1]民放全局!E30,60)&amp;"分"</f>
        <v>3912時間28分</v>
      </c>
      <c r="I31" s="34">
        <f>[1]民放全局!C30</f>
        <v>0.45026171985138841</v>
      </c>
    </row>
    <row r="32" spans="1:9" x14ac:dyDescent="0.2">
      <c r="A32" s="11"/>
      <c r="B32" s="22"/>
      <c r="C32" s="32" t="s">
        <v>31</v>
      </c>
      <c r="D32" s="19" t="str">
        <f>INT([1]民放全局!T81/60)&amp;"時間"&amp;MOD([1]民放全局!T81,60)&amp;"分"</f>
        <v>112時間58分</v>
      </c>
      <c r="E32" s="19" t="str">
        <f>INT([1]民放全局!U81/60)&amp;"時間"&amp;MOD([1]民放全局!U81,60)&amp;"分"</f>
        <v>88時間27分</v>
      </c>
      <c r="F32" s="33">
        <f>[1]民放全局!S81</f>
        <v>0.78297432871053407</v>
      </c>
      <c r="G32" s="19" t="str">
        <f>INT([1]民放全局!D81/60)&amp;"時間"&amp;MOD([1]民放全局!D81,60)&amp;"分"</f>
        <v>8462時間11分</v>
      </c>
      <c r="H32" s="19" t="str">
        <f>INT([1]民放全局!E81/60)&amp;"時間"&amp;MOD([1]民放全局!E81,60)&amp;"分"</f>
        <v>4178時間44分</v>
      </c>
      <c r="I32" s="34">
        <f>[1]民放全局!C81</f>
        <v>0.49381266851935374</v>
      </c>
    </row>
    <row r="33" spans="1:9" x14ac:dyDescent="0.2">
      <c r="A33" s="11"/>
      <c r="B33" s="22"/>
      <c r="C33" s="32" t="s">
        <v>32</v>
      </c>
      <c r="D33" s="19" t="str">
        <f>INT([1]民放全局!T105/60)&amp;"時間"&amp;MOD([1]民放全局!T105,60)&amp;"分"</f>
        <v>187時間50分</v>
      </c>
      <c r="E33" s="19" t="str">
        <f>INT([1]民放全局!U105/60)&amp;"時間"&amp;MOD([1]民放全局!U105,60)&amp;"分"</f>
        <v>141時間6分</v>
      </c>
      <c r="F33" s="33">
        <f>[1]民放全局!S105</f>
        <v>0.75119787045252884</v>
      </c>
      <c r="G33" s="19" t="str">
        <f>INT([1]民放全局!D105/60)&amp;"時間"&amp;MOD([1]民放全局!D105,60)&amp;"分"</f>
        <v>8430時間11分</v>
      </c>
      <c r="H33" s="19" t="str">
        <f>INT([1]民放全局!E105/60)&amp;"時間"&amp;MOD([1]民放全局!E105,60)&amp;"分"</f>
        <v>4328時間41分</v>
      </c>
      <c r="I33" s="34">
        <f>[1]民放全局!C105</f>
        <v>0.51347440051718918</v>
      </c>
    </row>
    <row r="34" spans="1:9" x14ac:dyDescent="0.2">
      <c r="A34" s="11"/>
      <c r="B34" s="22"/>
      <c r="C34" s="23"/>
      <c r="D34" s="24"/>
      <c r="E34" s="24"/>
      <c r="F34" s="35"/>
      <c r="G34" s="24"/>
      <c r="H34" s="24"/>
      <c r="I34" s="36"/>
    </row>
    <row r="35" spans="1:9" x14ac:dyDescent="0.2">
      <c r="A35" s="11"/>
      <c r="B35" s="27" t="s">
        <v>33</v>
      </c>
      <c r="C35" s="28"/>
      <c r="D35" s="29" t="str">
        <f>INT(SUM([1]民放全局!T31,[1]民放全局!T106,[1]民放全局!T57,[1]民放全局!T82)/60)&amp;"時間"&amp;MOD(SUM([1]民放全局!T31,[1]民放全局!T106,[1]民放全局!T57,[1]民放全局!T82),60)&amp;"分"</f>
        <v>665時間32分</v>
      </c>
      <c r="E35" s="29" t="str">
        <f>INT(SUM([1]民放全局!U31,[1]民放全局!U106,[1]民放全局!U57,[1]民放全局!U82)/60)&amp;"時間"&amp;MOD(SUM([1]民放全局!U31,[1]民放全局!U106,[1]民放全局!U57,[1]民放全局!U82),60)&amp;"分"</f>
        <v>490時間58分</v>
      </c>
      <c r="F35" s="37">
        <f>SUM([1]民放全局!U31,[1]民放全局!U106,[1]民放全局!U57,[1]民放全局!U82)/SUM([1]民放全局!T31,[1]民放全局!T106,[1]民放全局!T57,[1]民放全局!T82)</f>
        <v>0.73770409696484018</v>
      </c>
      <c r="G35" s="29" t="str">
        <f>INT(SUM([1]民放全局!D31,[1]民放全局!D106,[1]民放全局!D57,[1]民放全局!D82)/60)&amp;"時間"&amp;MOD(SUM([1]民放全局!D31,[1]民放全局!D106,[1]民放全局!D57,[1]民放全局!D82),60)&amp;"分"</f>
        <v>33676時間6分</v>
      </c>
      <c r="H35" s="29" t="str">
        <f>INT(SUM([1]民放全局!E31,[1]民放全局!E106,[1]民放全局!E57,[1]民放全局!E82)/60)&amp;"時間"&amp;MOD(SUM([1]民放全局!E31,[1]民放全局!E106,[1]民放全局!E57,[1]民放全局!E82),60)&amp;"分"</f>
        <v>16560時間14分</v>
      </c>
      <c r="I35" s="38">
        <f>SUM([1]民放全局!E31,[1]民放全局!E106,[1]民放全局!E57,[1]民放全局!E82)/SUM([1]民放全局!D31,[1]民放全局!D106,[1]民放全局!D57,[1]民放全局!D82)</f>
        <v>0.49175033134280199</v>
      </c>
    </row>
    <row r="36" spans="1:9" x14ac:dyDescent="0.2">
      <c r="A36" s="11"/>
      <c r="B36" s="22"/>
      <c r="C36" s="32" t="s">
        <v>34</v>
      </c>
      <c r="D36" s="19" t="str">
        <f>INT([1]民放全局!T31/60)&amp;"時間"&amp;MOD([1]民放全局!T31,60)&amp;"分"</f>
        <v>161時間2分</v>
      </c>
      <c r="E36" s="19" t="str">
        <f>INT([1]民放全局!U31/60)&amp;"時間"&amp;MOD([1]民放全局!U31,60)&amp;"分"</f>
        <v>128時間21分</v>
      </c>
      <c r="F36" s="33">
        <f>[1]民放全局!S31</f>
        <v>0.79703995032084451</v>
      </c>
      <c r="G36" s="19" t="str">
        <f>INT([1]民放全局!D31/60)&amp;"時間"&amp;MOD([1]民放全局!D31,60)&amp;"分"</f>
        <v>8699時間23分</v>
      </c>
      <c r="H36" s="19" t="str">
        <f>INT([1]民放全局!E31/60)&amp;"時間"&amp;MOD([1]民放全局!E31,60)&amp;"分"</f>
        <v>4286時間8分</v>
      </c>
      <c r="I36" s="34">
        <f>[1]民放全局!C31</f>
        <v>0.49269392658100286</v>
      </c>
    </row>
    <row r="37" spans="1:9" x14ac:dyDescent="0.2">
      <c r="A37" s="11"/>
      <c r="B37" s="22"/>
      <c r="C37" s="32" t="s">
        <v>35</v>
      </c>
      <c r="D37" s="19" t="str">
        <f>INT([1]民放全局!T106/60)&amp;"時間"&amp;MOD([1]民放全局!T106,60)&amp;"分"</f>
        <v>194時間30分</v>
      </c>
      <c r="E37" s="19" t="str">
        <f>INT([1]民放全局!U106/60)&amp;"時間"&amp;MOD([1]民放全局!U106,60)&amp;"分"</f>
        <v>142時間57分</v>
      </c>
      <c r="F37" s="33">
        <f>[1]民放全局!S106</f>
        <v>0.73496143958868898</v>
      </c>
      <c r="G37" s="19" t="str">
        <f>INT([1]民放全局!D106/60)&amp;"時間"&amp;MOD([1]民放全局!D106,60)&amp;"分"</f>
        <v>8336時間21分</v>
      </c>
      <c r="H37" s="19" t="str">
        <f>INT([1]民放全局!E106/60)&amp;"時間"&amp;MOD([1]民放全局!E106,60)&amp;"分"</f>
        <v>4457時間43分</v>
      </c>
      <c r="I37" s="34">
        <f>[1]民放全局!C106</f>
        <v>0.53473242686147615</v>
      </c>
    </row>
    <row r="38" spans="1:9" x14ac:dyDescent="0.2">
      <c r="A38" s="11"/>
      <c r="B38" s="22"/>
      <c r="C38" s="32" t="s">
        <v>36</v>
      </c>
      <c r="D38" s="19" t="str">
        <f>INT([1]民放全局!T57/60)&amp;"時間"&amp;MOD([1]民放全局!T57,60)&amp;"分"</f>
        <v>182時間22分</v>
      </c>
      <c r="E38" s="19" t="str">
        <f>INT([1]民放全局!U57/60)&amp;"時間"&amp;MOD([1]民放全局!U57,60)&amp;"分"</f>
        <v>127時間8分</v>
      </c>
      <c r="F38" s="33">
        <f>[1]民放全局!S57</f>
        <v>0.69713032352403581</v>
      </c>
      <c r="G38" s="19" t="str">
        <f>INT([1]民放全局!D57/60)&amp;"時間"&amp;MOD([1]民放全局!D57,60)&amp;"分"</f>
        <v>8226時間56分</v>
      </c>
      <c r="H38" s="19" t="str">
        <f>INT([1]民放全局!E57/60)&amp;"時間"&amp;MOD([1]民放全局!E57,60)&amp;"分"</f>
        <v>3693時間6分</v>
      </c>
      <c r="I38" s="34">
        <f>[1]民放全局!C57</f>
        <v>0.4489036011798645</v>
      </c>
    </row>
    <row r="39" spans="1:9" x14ac:dyDescent="0.2">
      <c r="A39" s="11"/>
      <c r="B39" s="22"/>
      <c r="C39" s="32" t="s">
        <v>37</v>
      </c>
      <c r="D39" s="19" t="str">
        <f>INT([1]民放全局!T82/60)&amp;"時間"&amp;MOD([1]民放全局!T82,60)&amp;"分"</f>
        <v>127時間38分</v>
      </c>
      <c r="E39" s="19" t="str">
        <f>INT([1]民放全局!U82/60)&amp;"時間"&amp;MOD([1]民放全局!U82,60)&amp;"分"</f>
        <v>92時間32分</v>
      </c>
      <c r="F39" s="33">
        <f>[1]民放全局!S82</f>
        <v>0.72499347088012533</v>
      </c>
      <c r="G39" s="19" t="str">
        <f>INT([1]民放全局!D82/60)&amp;"時間"&amp;MOD([1]民放全局!D82,60)&amp;"分"</f>
        <v>8413時間26分</v>
      </c>
      <c r="H39" s="19" t="str">
        <f>INT([1]民放全局!E82/60)&amp;"時間"&amp;MOD([1]民放全局!E82,60)&amp;"分"</f>
        <v>4123時間17分</v>
      </c>
      <c r="I39" s="34">
        <f>[1]民放全局!C82</f>
        <v>0.49008331913646036</v>
      </c>
    </row>
    <row r="40" spans="1:9" x14ac:dyDescent="0.2">
      <c r="A40" s="11"/>
      <c r="B40" s="22"/>
      <c r="C40" s="23"/>
      <c r="D40" s="24"/>
      <c r="E40" s="24"/>
      <c r="F40" s="35"/>
      <c r="G40" s="24"/>
      <c r="H40" s="24"/>
      <c r="I40" s="36"/>
    </row>
    <row r="41" spans="1:9" x14ac:dyDescent="0.2">
      <c r="A41" s="11"/>
      <c r="B41" s="27" t="s">
        <v>38</v>
      </c>
      <c r="C41" s="28"/>
      <c r="D41" s="29" t="str">
        <f>INT(SUM([1]民放全局!T83,[1]民放全局!T32,[1]民放全局!T107,[1]民放全局!T58)/60)&amp;"時間"&amp;MOD(SUM([1]民放全局!T83,[1]民放全局!T32,[1]民放全局!T107,[1]民放全局!T58),60)&amp;"分"</f>
        <v>654時間45分</v>
      </c>
      <c r="E41" s="29" t="str">
        <f>INT(SUM([1]民放全局!U83,[1]民放全局!U32,[1]民放全局!U107,[1]民放全局!U58)/60)&amp;"時間"&amp;MOD(SUM([1]民放全局!U83,[1]民放全局!U32,[1]民放全局!U107,[1]民放全局!U58),60)&amp;"分"</f>
        <v>507時間56分</v>
      </c>
      <c r="F41" s="37">
        <f>SUM([1]民放全局!U83,[1]民放全局!U32,[1]民放全局!U107,[1]民放全局!U58)/SUM([1]民放全局!T83,[1]民放全局!T32,[1]民放全局!T107,[1]民放全局!T58)</f>
        <v>0.77576683212422048</v>
      </c>
      <c r="G41" s="29" t="str">
        <f>INT(SUM([1]民放全局!D83,[1]民放全局!D32,[1]民放全局!D107,[1]民放全局!D58)/60)&amp;"時間"&amp;MOD(SUM([1]民放全局!D83,[1]民放全局!D32,[1]民放全局!D107,[1]民放全局!D58),60)&amp;"分"</f>
        <v>33182時間42分</v>
      </c>
      <c r="H41" s="29" t="str">
        <f>INT(SUM([1]民放全局!E83,[1]民放全局!E32,[1]民放全局!E107,[1]民放全局!E58)/60)&amp;"時間"&amp;MOD(SUM([1]民放全局!E83,[1]民放全局!E32,[1]民放全局!E107,[1]民放全局!E58),60)&amp;"分"</f>
        <v>16020時間30分</v>
      </c>
      <c r="I41" s="38">
        <f>SUM([1]民放全局!E83,[1]民放全局!E32,[1]民放全局!E107,[1]民放全局!E58)/SUM([1]民放全局!D83,[1]民放全局!D32,[1]民放全局!D107,[1]民放全局!D58)</f>
        <v>0.48279675855189602</v>
      </c>
    </row>
    <row r="42" spans="1:9" x14ac:dyDescent="0.2">
      <c r="A42" s="11"/>
      <c r="B42" s="22"/>
      <c r="C42" s="32" t="s">
        <v>39</v>
      </c>
      <c r="D42" s="19" t="str">
        <f>INT([1]民放全局!T83/60)&amp;"時間"&amp;MOD([1]民放全局!T83,60)&amp;"分"</f>
        <v>115時間17分</v>
      </c>
      <c r="E42" s="19" t="str">
        <f>INT([1]民放全局!U83/60)&amp;"時間"&amp;MOD([1]民放全局!U83,60)&amp;"分"</f>
        <v>96時間20分</v>
      </c>
      <c r="F42" s="33">
        <f>[1]民放全局!S83</f>
        <v>0.83562237964435448</v>
      </c>
      <c r="G42" s="19" t="str">
        <f>INT([1]民放全局!D83/60)&amp;"時間"&amp;MOD([1]民放全局!D83,60)&amp;"分"</f>
        <v>8391時間26分</v>
      </c>
      <c r="H42" s="19" t="str">
        <f>INT([1]民放全局!E83/60)&amp;"時間"&amp;MOD([1]民放全局!E83,60)&amp;"分"</f>
        <v>4284時間5分</v>
      </c>
      <c r="I42" s="34">
        <f>[1]民放全局!C83</f>
        <v>0.51053058079072711</v>
      </c>
    </row>
    <row r="43" spans="1:9" x14ac:dyDescent="0.2">
      <c r="A43" s="11"/>
      <c r="B43" s="22"/>
      <c r="C43" s="32" t="s">
        <v>40</v>
      </c>
      <c r="D43" s="19" t="str">
        <f>INT([1]民放全局!T32/60)&amp;"時間"&amp;MOD([1]民放全局!T32,60)&amp;"分"</f>
        <v>160時間42分</v>
      </c>
      <c r="E43" s="19" t="str">
        <f>INT([1]民放全局!U32/60)&amp;"時間"&amp;MOD([1]民放全局!U32,60)&amp;"分"</f>
        <v>132時間7分</v>
      </c>
      <c r="F43" s="33">
        <f>[1]民放全局!S32</f>
        <v>0.82213233768927607</v>
      </c>
      <c r="G43" s="19" t="str">
        <f>INT([1]民放全局!D32/60)&amp;"時間"&amp;MOD([1]民放全局!D32,60)&amp;"分"</f>
        <v>8252時間55分</v>
      </c>
      <c r="H43" s="19" t="str">
        <f>INT([1]民放全局!E32/60)&amp;"時間"&amp;MOD([1]民放全局!E32,60)&amp;"分"</f>
        <v>3622時間1分</v>
      </c>
      <c r="I43" s="34">
        <f>[1]民放全局!C32</f>
        <v>0.43887716463876408</v>
      </c>
    </row>
    <row r="44" spans="1:9" x14ac:dyDescent="0.2">
      <c r="A44" s="11"/>
      <c r="B44" s="22"/>
      <c r="C44" s="32" t="s">
        <v>41</v>
      </c>
      <c r="D44" s="19" t="str">
        <f>INT([1]民放全局!T107/60)&amp;"時間"&amp;MOD([1]民放全局!T107,60)&amp;"分"</f>
        <v>189時間6分</v>
      </c>
      <c r="E44" s="19" t="str">
        <f>INT([1]民放全局!U107/60)&amp;"時間"&amp;MOD([1]民放全局!U107,60)&amp;"分"</f>
        <v>137時間54分</v>
      </c>
      <c r="F44" s="33">
        <f>[1]民放全局!S107</f>
        <v>0.72924378635642517</v>
      </c>
      <c r="G44" s="19" t="str">
        <f>INT([1]民放全局!D107/60)&amp;"時間"&amp;MOD([1]民放全局!D107,60)&amp;"分"</f>
        <v>8320時間42分</v>
      </c>
      <c r="H44" s="19" t="str">
        <f>INT([1]民放全局!E107/60)&amp;"時間"&amp;MOD([1]民放全局!E107,60)&amp;"分"</f>
        <v>4084時間23分</v>
      </c>
      <c r="I44" s="34">
        <f>[1]民放全局!C107</f>
        <v>0.49087015916128851</v>
      </c>
    </row>
    <row r="45" spans="1:9" x14ac:dyDescent="0.2">
      <c r="A45" s="11"/>
      <c r="B45" s="22"/>
      <c r="C45" s="32" t="s">
        <v>42</v>
      </c>
      <c r="D45" s="19" t="str">
        <f>INT([1]民放全局!T58/60)&amp;"時間"&amp;MOD([1]民放全局!T58,60)&amp;"分"</f>
        <v>189時間40分</v>
      </c>
      <c r="E45" s="19" t="str">
        <f>INT([1]民放全局!U58/60)&amp;"時間"&amp;MOD([1]民放全局!U58,60)&amp;"分"</f>
        <v>141時間35分</v>
      </c>
      <c r="F45" s="33">
        <f>[1]民放全局!S58</f>
        <v>0.74648506151142358</v>
      </c>
      <c r="G45" s="19" t="str">
        <f>INT([1]民放全局!D58/60)&amp;"時間"&amp;MOD([1]民放全局!D58,60)&amp;"分"</f>
        <v>8217時間39分</v>
      </c>
      <c r="H45" s="19" t="str">
        <f>INT([1]民放全局!E58/60)&amp;"時間"&amp;MOD([1]民放全局!E58,60)&amp;"分"</f>
        <v>4030時間1分</v>
      </c>
      <c r="I45" s="34">
        <f>[1]民放全局!C58</f>
        <v>0.49040986981274048</v>
      </c>
    </row>
    <row r="46" spans="1:9" x14ac:dyDescent="0.2">
      <c r="A46" s="11"/>
      <c r="B46" s="22"/>
      <c r="C46" s="23"/>
      <c r="D46" s="24"/>
      <c r="E46" s="24"/>
      <c r="F46" s="35"/>
      <c r="G46" s="24"/>
      <c r="H46" s="24"/>
      <c r="I46" s="36"/>
    </row>
    <row r="47" spans="1:9" x14ac:dyDescent="0.2">
      <c r="A47" s="11"/>
      <c r="B47" s="27" t="s">
        <v>43</v>
      </c>
      <c r="C47" s="28"/>
      <c r="D47" s="29" t="str">
        <f>INT(SUM([1]民放全局!T7,[1]民放全局!T8,[1]民放全局!T9,[1]民放全局!T10,[1]民放全局!T11)/60)&amp;"時間"&amp;MOD(SUM([1]民放全局!T7,[1]民放全局!T8,[1]民放全局!T9,[1]民放全局!T10,[1]民放全局!T11),60)&amp;"分"</f>
        <v>834時間42分</v>
      </c>
      <c r="E47" s="29" t="str">
        <f>INT(SUM([1]民放全局!U7,[1]民放全局!U8,[1]民放全局!U9,[1]民放全局!U10,[1]民放全局!U11)/60)&amp;"時間"&amp;MOD(SUM([1]民放全局!U7,[1]民放全局!U8,[1]民放全局!U9,[1]民放全局!U10,[1]民放全局!U11),60)&amp;"分"</f>
        <v>830時間7分</v>
      </c>
      <c r="F47" s="37">
        <f>SUM([1]民放全局!U7,[1]民放全局!U8,[1]民放全局!U9,[1]民放全局!U10,[1]民放全局!U11)/SUM([1]民放全局!T7,[1]民放全局!T8,[1]民放全局!T9,[1]民放全局!T10,[1]民放全局!T11)</f>
        <v>0.9945090052314205</v>
      </c>
      <c r="G47" s="29" t="str">
        <f>INT(SUM([1]民放全局!D7,[1]民放全局!D8,[1]民放全局!D9,[1]民放全局!D10,[1]民放全局!D11)/60)&amp;"時間"&amp;MOD(SUM([1]民放全局!D7,[1]民放全局!D8,[1]民放全局!D9,[1]民放全局!D10,[1]民放全局!D11),60)&amp;"分"</f>
        <v>43582時間24分</v>
      </c>
      <c r="H47" s="29" t="str">
        <f>INT(SUM([1]民放全局!E7,[1]民放全局!E8,[1]民放全局!E9,[1]民放全局!E10,[1]民放全局!E11)/60)&amp;"時間"&amp;MOD(SUM([1]民放全局!E7,[1]民放全局!E8,[1]民放全局!E9,[1]民放全局!E10,[1]民放全局!E11),60)&amp;"分"</f>
        <v>25910時間53分</v>
      </c>
      <c r="I47" s="38">
        <f>SUM([1]民放全局!E7,[1]民放全局!E8,[1]民放全局!E9,[1]民放全局!E10,[1]民放全局!E11)/SUM([1]民放全局!D7,[1]民放全局!D8,[1]民放全局!D9,[1]民放全局!D10,[1]民放全局!D11)</f>
        <v>0.59452630725552824</v>
      </c>
    </row>
    <row r="48" spans="1:9" x14ac:dyDescent="0.2">
      <c r="A48" s="11"/>
      <c r="B48" s="22"/>
      <c r="C48" s="32" t="s">
        <v>44</v>
      </c>
      <c r="D48" s="19" t="str">
        <f>INT([1]民放全局!T7/60)&amp;"時間"&amp;MOD([1]民放全局!T7,60)&amp;"分"</f>
        <v>172時間35分</v>
      </c>
      <c r="E48" s="19" t="str">
        <f>INT([1]民放全局!U7/60)&amp;"時間"&amp;MOD([1]民放全局!U7,60)&amp;"分"</f>
        <v>169時間12分</v>
      </c>
      <c r="F48" s="33">
        <f>[1]民放全局!S7</f>
        <v>0.98039594398841134</v>
      </c>
      <c r="G48" s="19" t="str">
        <f>INT([1]民放全局!D7/60)&amp;"時間"&amp;MOD([1]民放全局!D7,60)&amp;"分"</f>
        <v>8759時間22分</v>
      </c>
      <c r="H48" s="19" t="str">
        <f>INT([1]民放全局!E7/60)&amp;"時間"&amp;MOD([1]民放全局!E7,60)&amp;"分"</f>
        <v>4645時間34分</v>
      </c>
      <c r="I48" s="34">
        <f>[1]民放全局!C7</f>
        <v>0.53035417324692424</v>
      </c>
    </row>
    <row r="49" spans="1:9" x14ac:dyDescent="0.2">
      <c r="A49" s="11"/>
      <c r="B49" s="22"/>
      <c r="C49" s="32" t="s">
        <v>45</v>
      </c>
      <c r="D49" s="19" t="str">
        <f>INT([1]民放全局!T8/60)&amp;"時間"&amp;MOD([1]民放全局!T8,60)&amp;"分"</f>
        <v>172時間50分</v>
      </c>
      <c r="E49" s="19" t="str">
        <f>INT([1]民放全局!U8/60)&amp;"時間"&amp;MOD([1]民放全局!U8,60)&amp;"分"</f>
        <v>172時間20分</v>
      </c>
      <c r="F49" s="33">
        <f>[1]民放全局!S8</f>
        <v>0.99710703953712632</v>
      </c>
      <c r="G49" s="19" t="str">
        <f>INT([1]民放全局!D8/60)&amp;"時間"&amp;MOD([1]民放全局!D8,60)&amp;"分"</f>
        <v>8739時間39分</v>
      </c>
      <c r="H49" s="19" t="str">
        <f>INT([1]民放全局!E8/60)&amp;"時間"&amp;MOD([1]民放全局!E8,60)&amp;"分"</f>
        <v>4986時間53分</v>
      </c>
      <c r="I49" s="34">
        <f>[1]民放全局!C8</f>
        <v>0.57060446737950987</v>
      </c>
    </row>
    <row r="50" spans="1:9" x14ac:dyDescent="0.2">
      <c r="A50" s="11"/>
      <c r="B50" s="22"/>
      <c r="C50" s="32" t="s">
        <v>46</v>
      </c>
      <c r="D50" s="19" t="str">
        <f>INT([1]民放全局!T10/60)&amp;"時間"&amp;MOD([1]民放全局!T10,60)&amp;"分"</f>
        <v>201時間20分</v>
      </c>
      <c r="E50" s="19" t="str">
        <f>INT([1]民放全局!U10/60)&amp;"時間"&amp;MOD([1]民放全局!U10,60)&amp;"分"</f>
        <v>201時間20分</v>
      </c>
      <c r="F50" s="33">
        <f>[1]民放全局!S10</f>
        <v>1</v>
      </c>
      <c r="G50" s="19" t="str">
        <f>INT([1]民放全局!D10/60)&amp;"時間"&amp;MOD([1]民放全局!D10,60)&amp;"分"</f>
        <v>8770時間18分</v>
      </c>
      <c r="H50" s="19" t="str">
        <f>INT([1]民放全局!E10/60)&amp;"時間"&amp;MOD([1]民放全局!E10,60)&amp;"分"</f>
        <v>6117時間58分</v>
      </c>
      <c r="I50" s="34">
        <f>[1]民放全局!C10</f>
        <v>0.69757780995709007</v>
      </c>
    </row>
    <row r="51" spans="1:9" x14ac:dyDescent="0.2">
      <c r="A51" s="11"/>
      <c r="B51" s="22"/>
      <c r="C51" s="32" t="s">
        <v>47</v>
      </c>
      <c r="D51" s="19" t="str">
        <f>INT([1]民放全局!T9/60)&amp;"時間"&amp;MOD([1]民放全局!T9,60)&amp;"分"</f>
        <v>109時間51分</v>
      </c>
      <c r="E51" s="19" t="str">
        <f>INT([1]民放全局!U9/60)&amp;"時間"&amp;MOD([1]民放全局!U9,60)&amp;"分"</f>
        <v>109時間51分</v>
      </c>
      <c r="F51" s="33">
        <f>[1]民放全局!S9</f>
        <v>1</v>
      </c>
      <c r="G51" s="19" t="str">
        <f>INT([1]民放全局!D9/60)&amp;"時間"&amp;MOD([1]民放全局!D9,60)&amp;"分"</f>
        <v>8749時間25分</v>
      </c>
      <c r="H51" s="19" t="str">
        <f>INT([1]民放全局!E9/60)&amp;"時間"&amp;MOD([1]民放全局!E9,60)&amp;"分"</f>
        <v>5013時間58分</v>
      </c>
      <c r="I51" s="34">
        <f>[1]民放全局!C9</f>
        <v>0.57306296610250207</v>
      </c>
    </row>
    <row r="52" spans="1:9" x14ac:dyDescent="0.2">
      <c r="A52" s="11"/>
      <c r="B52" s="22"/>
      <c r="C52" s="32" t="s">
        <v>48</v>
      </c>
      <c r="D52" s="19" t="str">
        <f>INT([1]民放全局!T11/60)&amp;"時間"&amp;MOD([1]民放全局!T11,60)&amp;"分"</f>
        <v>178時間6分</v>
      </c>
      <c r="E52" s="19" t="str">
        <f>INT([1]民放全局!U11/60)&amp;"時間"&amp;MOD([1]民放全局!U11,60)&amp;"分"</f>
        <v>177時間24分</v>
      </c>
      <c r="F52" s="33">
        <f>[1]民放全局!S11</f>
        <v>0.99606962380685005</v>
      </c>
      <c r="G52" s="19" t="str">
        <f>INT([1]民放全局!D11/60)&amp;"時間"&amp;MOD([1]民放全局!D11,60)&amp;"分"</f>
        <v>8563時間40分</v>
      </c>
      <c r="H52" s="19" t="str">
        <f>INT([1]民放全局!E11/60)&amp;"時間"&amp;MOD([1]民放全局!E11,60)&amp;"分"</f>
        <v>5146時間30分</v>
      </c>
      <c r="I52" s="34">
        <f>[1]民放全局!C11</f>
        <v>0.60096921100774592</v>
      </c>
    </row>
    <row r="53" spans="1:9" x14ac:dyDescent="0.2">
      <c r="A53" s="11"/>
      <c r="B53" s="22"/>
      <c r="C53" s="23"/>
      <c r="D53" s="24"/>
      <c r="E53" s="24"/>
      <c r="F53" s="35"/>
      <c r="G53" s="24"/>
      <c r="H53" s="24"/>
      <c r="I53" s="36"/>
    </row>
    <row r="54" spans="1:9" x14ac:dyDescent="0.2">
      <c r="A54" s="11"/>
      <c r="B54" s="27" t="s">
        <v>49</v>
      </c>
      <c r="C54" s="28"/>
      <c r="D54" s="29"/>
      <c r="E54" s="29"/>
      <c r="F54" s="37"/>
      <c r="G54" s="29"/>
      <c r="H54" s="29"/>
      <c r="I54" s="38"/>
    </row>
    <row r="55" spans="1:9" x14ac:dyDescent="0.2">
      <c r="A55" s="11"/>
      <c r="B55" s="22"/>
      <c r="C55" s="32" t="s">
        <v>50</v>
      </c>
      <c r="D55" s="19" t="str">
        <f>INT([1]民放全局!T133/60)&amp;"時間"&amp;MOD([1]民放全局!T133,60)&amp;"分"</f>
        <v>123時間28分</v>
      </c>
      <c r="E55" s="19" t="str">
        <f>INT([1]民放全局!U133/60)&amp;"時間"&amp;MOD([1]民放全局!U133,60)&amp;"分"</f>
        <v>11時間5分</v>
      </c>
      <c r="F55" s="33">
        <f>[1]民放全局!S133</f>
        <v>8.9767818574514033E-2</v>
      </c>
      <c r="G55" s="19" t="str">
        <f>INT([1]民放全局!D133/60)&amp;"時間"&amp;MOD([1]民放全局!D133,60)&amp;"分"</f>
        <v>7943時間5分</v>
      </c>
      <c r="H55" s="19" t="str">
        <f>INT([1]民放全局!E133/60)&amp;"時間"&amp;MOD([1]民放全局!E133,60)&amp;"分"</f>
        <v>368時間20分</v>
      </c>
      <c r="I55" s="34">
        <f>[1]民放全局!C133</f>
        <v>4.6371581145021351E-2</v>
      </c>
    </row>
    <row r="56" spans="1:9" x14ac:dyDescent="0.2">
      <c r="A56" s="11"/>
      <c r="B56" s="22"/>
      <c r="C56" s="23"/>
      <c r="D56" s="24"/>
      <c r="E56" s="24"/>
      <c r="F56" s="35"/>
      <c r="G56" s="24"/>
      <c r="H56" s="24"/>
      <c r="I56" s="36"/>
    </row>
    <row r="57" spans="1:9" x14ac:dyDescent="0.2">
      <c r="A57" s="11"/>
      <c r="B57" s="27" t="s">
        <v>51</v>
      </c>
      <c r="C57" s="28"/>
      <c r="D57" s="29"/>
      <c r="E57" s="29"/>
      <c r="F57" s="37"/>
      <c r="G57" s="29"/>
      <c r="H57" s="29"/>
      <c r="I57" s="38"/>
    </row>
    <row r="58" spans="1:9" x14ac:dyDescent="0.2">
      <c r="A58" s="11"/>
      <c r="B58" s="22"/>
      <c r="C58" s="32" t="s">
        <v>52</v>
      </c>
      <c r="D58" s="19" t="str">
        <f>INT([1]民放全局!T132/60)&amp;"時間"&amp;MOD([1]民放全局!T132,60)&amp;"分"</f>
        <v>103時間10分</v>
      </c>
      <c r="E58" s="19" t="str">
        <f>INT([1]民放全局!U132/60)&amp;"時間"&amp;MOD([1]民放全局!U132,60)&amp;"分"</f>
        <v>15時間56分</v>
      </c>
      <c r="F58" s="33">
        <f>[1]民放全局!S132</f>
        <v>0.15444264943457189</v>
      </c>
      <c r="G58" s="19" t="str">
        <f>INT([1]民放全局!D132/60)&amp;"時間"&amp;MOD([1]民放全局!D132,60)&amp;"分"</f>
        <v>7349時間10分</v>
      </c>
      <c r="H58" s="19" t="str">
        <f>INT([1]民放全局!E132/60)&amp;"時間"&amp;MOD([1]民放全局!E132,60)&amp;"分"</f>
        <v>580時間55分</v>
      </c>
      <c r="I58" s="34">
        <f>[1]民放全局!C132</f>
        <v>7.9045243224855427E-2</v>
      </c>
    </row>
    <row r="59" spans="1:9" x14ac:dyDescent="0.2">
      <c r="A59" s="11"/>
      <c r="B59" s="22"/>
      <c r="C59" s="23"/>
      <c r="D59" s="24"/>
      <c r="E59" s="24"/>
      <c r="F59" s="35"/>
      <c r="G59" s="24"/>
      <c r="H59" s="24"/>
      <c r="I59" s="36"/>
    </row>
    <row r="60" spans="1:9" x14ac:dyDescent="0.2">
      <c r="A60" s="11"/>
      <c r="B60" s="27" t="s">
        <v>53</v>
      </c>
      <c r="C60" s="39"/>
      <c r="D60" s="29"/>
      <c r="E60" s="29"/>
      <c r="F60" s="37"/>
      <c r="G60" s="29"/>
      <c r="H60" s="29"/>
      <c r="I60" s="38"/>
    </row>
    <row r="61" spans="1:9" x14ac:dyDescent="0.2">
      <c r="A61" s="11"/>
      <c r="B61" s="22"/>
      <c r="C61" s="32" t="s">
        <v>54</v>
      </c>
      <c r="D61" s="19" t="str">
        <f>INT([1]民放全局!T134/60)&amp;"時間"&amp;MOD([1]民放全局!T134,60)&amp;"分"</f>
        <v>110時間15分</v>
      </c>
      <c r="E61" s="19" t="str">
        <f>INT([1]民放全局!U134/60)&amp;"時間"&amp;MOD([1]民放全局!U134,60)&amp;"分"</f>
        <v>12時間15分</v>
      </c>
      <c r="F61" s="33">
        <f>[1]民放全局!S134</f>
        <v>0.1111111111111111</v>
      </c>
      <c r="G61" s="19" t="str">
        <f>INT([1]民放全局!D134/60)&amp;"時間"&amp;MOD([1]民放全局!D134,60)&amp;"分"</f>
        <v>7954時間12分</v>
      </c>
      <c r="H61" s="19" t="str">
        <f>INT([1]民放全局!E134/60)&amp;"時間"&amp;MOD([1]民放全局!E134,60)&amp;"分"</f>
        <v>417時間19分</v>
      </c>
      <c r="I61" s="34">
        <f>[1]民放全局!C134</f>
        <v>5.2464945144284361E-2</v>
      </c>
    </row>
    <row r="62" spans="1:9" x14ac:dyDescent="0.2">
      <c r="A62" s="11"/>
      <c r="B62" s="22"/>
      <c r="C62" s="23"/>
      <c r="D62" s="24"/>
      <c r="E62" s="24"/>
      <c r="F62" s="35"/>
      <c r="G62" s="24"/>
      <c r="H62" s="24"/>
      <c r="I62" s="36"/>
    </row>
    <row r="63" spans="1:9" x14ac:dyDescent="0.2">
      <c r="A63" s="11"/>
      <c r="B63" s="27" t="s">
        <v>55</v>
      </c>
      <c r="C63" s="39"/>
      <c r="D63" s="29"/>
      <c r="E63" s="29"/>
      <c r="F63" s="37"/>
      <c r="G63" s="29"/>
      <c r="H63" s="29"/>
      <c r="I63" s="38"/>
    </row>
    <row r="64" spans="1:9" ht="15" thickBot="1" x14ac:dyDescent="0.25">
      <c r="A64" s="11"/>
      <c r="B64" s="40"/>
      <c r="C64" s="41" t="s">
        <v>56</v>
      </c>
      <c r="D64" s="42" t="str">
        <f>INT([1]民放全局!T135/60)&amp;"時間"&amp;MOD([1]民放全局!T135,60)&amp;"分"</f>
        <v>122時間0分</v>
      </c>
      <c r="E64" s="42" t="str">
        <f>INT([1]民放全局!U135/60)&amp;"時間"&amp;MOD([1]民放全局!U135,60)&amp;"分"</f>
        <v>19時間30分</v>
      </c>
      <c r="F64" s="43">
        <f>[1]民放全局!S135</f>
        <v>0.1598360655737705</v>
      </c>
      <c r="G64" s="42" t="str">
        <f>INT([1]民放全局!D135/60)&amp;"時間"&amp;MOD([1]民放全局!D135,60)&amp;"分"</f>
        <v>8051時間55分</v>
      </c>
      <c r="H64" s="42" t="str">
        <f>INT([1]民放全局!E135/60)&amp;"時間"&amp;MOD([1]民放全局!E135,60)&amp;"分"</f>
        <v>625時間10分</v>
      </c>
      <c r="I64" s="44">
        <f>[1]民放全局!C135</f>
        <v>7.7641969303374969E-2</v>
      </c>
    </row>
    <row r="65" spans="1:9" ht="15" hidden="1" thickBot="1" x14ac:dyDescent="0.25">
      <c r="A65" s="11"/>
      <c r="B65" s="45"/>
      <c r="C65" s="46"/>
      <c r="D65" s="47"/>
      <c r="E65" s="46"/>
      <c r="F65" s="48"/>
      <c r="G65" s="46"/>
      <c r="H65" s="46"/>
      <c r="I65" s="49"/>
    </row>
    <row r="66" spans="1:9" x14ac:dyDescent="0.2">
      <c r="A66" s="11"/>
      <c r="B66" s="50" t="s">
        <v>57</v>
      </c>
      <c r="C66" s="51"/>
      <c r="D66" s="52"/>
      <c r="E66" s="52"/>
      <c r="F66" s="53"/>
      <c r="G66" s="52"/>
      <c r="H66" s="52"/>
      <c r="I66" s="54"/>
    </row>
    <row r="67" spans="1:9" x14ac:dyDescent="0.2">
      <c r="A67" s="11"/>
      <c r="B67" s="22"/>
      <c r="C67" s="55" t="s">
        <v>58</v>
      </c>
      <c r="D67" s="19" t="str">
        <f>INT([1]民放全局!T131/60)&amp;"時間"&amp;MOD([1]民放全局!T131,60)&amp;"分"</f>
        <v>433時間10分</v>
      </c>
      <c r="E67" s="19" t="str">
        <f>INT([1]民放全局!U131/60)&amp;"時間"&amp;MOD([1]民放全局!U131,60)&amp;"分"</f>
        <v>38時間49分</v>
      </c>
      <c r="F67" s="33">
        <f>[1]民放全局!S131</f>
        <v>8.9611388995767607E-2</v>
      </c>
      <c r="G67" s="19" t="str">
        <f>INT([1]民放全局!D131/60)&amp;"時間"&amp;MOD([1]民放全局!D131,60)&amp;"分"</f>
        <v>17270時間40分</v>
      </c>
      <c r="H67" s="19" t="str">
        <f>INT([1]民放全局!E131/60)&amp;"時間"&amp;MOD([1]民放全局!E131,60)&amp;"分"</f>
        <v>4323時間0分</v>
      </c>
      <c r="I67" s="34">
        <f>[1]民放全局!C131</f>
        <v>0.25030880877016909</v>
      </c>
    </row>
    <row r="68" spans="1:9" x14ac:dyDescent="0.2">
      <c r="A68" s="11"/>
      <c r="B68" s="22"/>
      <c r="C68" s="23"/>
      <c r="D68" s="24"/>
      <c r="E68" s="24"/>
      <c r="F68" s="35"/>
      <c r="G68" s="24"/>
      <c r="H68" s="24"/>
      <c r="I68" s="36"/>
    </row>
    <row r="69" spans="1:9" x14ac:dyDescent="0.2">
      <c r="A69" s="11"/>
      <c r="B69" s="27" t="s">
        <v>59</v>
      </c>
      <c r="C69" s="39"/>
      <c r="D69" s="29"/>
      <c r="E69" s="29"/>
      <c r="F69" s="37"/>
      <c r="G69" s="29"/>
      <c r="H69" s="29"/>
      <c r="I69" s="38"/>
    </row>
    <row r="70" spans="1:9" x14ac:dyDescent="0.2">
      <c r="A70" s="11"/>
      <c r="B70" s="22"/>
      <c r="C70" s="32" t="s">
        <v>60</v>
      </c>
      <c r="D70" s="19" t="str">
        <f>INT([1]民放全局!T136/60)&amp;"時間"&amp;MOD([1]民放全局!T136,60)&amp;"分"</f>
        <v>124時間43分</v>
      </c>
      <c r="E70" s="19" t="str">
        <f>INT([1]民放全局!U136/60)&amp;"時間"&amp;MOD([1]民放全局!U136,60)&amp;"分"</f>
        <v>12時間48分</v>
      </c>
      <c r="F70" s="33">
        <f>[1]民放全局!S136</f>
        <v>0.10263263397033276</v>
      </c>
      <c r="G70" s="19" t="str">
        <f>INT([1]民放全局!D136/60)&amp;"時間"&amp;MOD([1]民放全局!D136,60)&amp;"分"</f>
        <v>8416時間50分</v>
      </c>
      <c r="H70" s="19" t="str">
        <f>INT([1]民放全局!E136/60)&amp;"時間"&amp;MOD([1]民放全局!E136,60)&amp;"分"</f>
        <v>456時間52分</v>
      </c>
      <c r="I70" s="34">
        <f>[1]民放全局!C136</f>
        <v>5.4280113265083862E-2</v>
      </c>
    </row>
    <row r="71" spans="1:9" x14ac:dyDescent="0.2">
      <c r="A71" s="11"/>
      <c r="B71" s="22"/>
      <c r="C71" s="56"/>
      <c r="I71" s="57"/>
    </row>
    <row r="72" spans="1:9" x14ac:dyDescent="0.2">
      <c r="A72" s="11"/>
      <c r="B72" s="27" t="s">
        <v>61</v>
      </c>
      <c r="C72" s="39"/>
      <c r="D72" s="29" t="str">
        <f>INT(SUM([1]民放全局!T59,[1]民放全局!T84,[1]民放全局!T33,[1]民放全局!T108)/60)&amp;"時間"&amp;MOD(SUM([1]民放全局!T59,[1]民放全局!T84,[1]民放全局!T33,[1]民放全局!T108),60)&amp;"分"</f>
        <v>644時間12分</v>
      </c>
      <c r="E72" s="29" t="str">
        <f>INT(SUM([1]民放全局!U59,[1]民放全局!U84,[1]民放全局!U33,[1]民放全局!U108)/60)&amp;"時間"&amp;MOD(SUM([1]民放全局!U59,[1]民放全局!U84,[1]民放全局!U33,[1]民放全局!U108),60)&amp;"分"</f>
        <v>512時間24分</v>
      </c>
      <c r="F72" s="37">
        <f>SUM([1]民放全局!U59,[1]民放全局!U84,[1]民放全局!U33,[1]民放全局!U108)/SUM([1]民放全局!T59,[1]民放全局!T84,[1]民放全局!T33,[1]民放全局!T108)</f>
        <v>0.79540515367898168</v>
      </c>
      <c r="G72" s="29" t="str">
        <f>INT(SUM([1]民放全局!D59,[1]民放全局!D84,[1]民放全局!D33,[1]民放全局!D108)/60)&amp;"時間"&amp;MOD(SUM([1]民放全局!D59,[1]民放全局!D84,[1]民放全局!D33,[1]民放全局!D108),60)&amp;"分"</f>
        <v>34197時間2分</v>
      </c>
      <c r="H72" s="29" t="str">
        <f>INT(SUM([1]民放全局!E59,[1]民放全局!E84,[1]民放全局!E33,[1]民放全局!E108)/60)&amp;"時間"&amp;MOD(SUM([1]民放全局!E59,[1]民放全局!E84,[1]民放全局!E33,[1]民放全局!E108),60)&amp;"分"</f>
        <v>16708時間30分</v>
      </c>
      <c r="I72" s="38">
        <f>SUM([1]民放全局!E59,[1]民放全局!E84,[1]民放全局!E33,[1]民放全局!E108)/SUM([1]民放全局!D59,[1]民放全局!D84,[1]民放全局!D33,[1]民放全局!D108)</f>
        <v>0.48859501457728788</v>
      </c>
    </row>
    <row r="73" spans="1:9" x14ac:dyDescent="0.2">
      <c r="A73" s="11"/>
      <c r="B73" s="22"/>
      <c r="C73" s="32" t="s">
        <v>62</v>
      </c>
      <c r="D73" s="19" t="str">
        <f>INT([1]民放全局!T59/60)&amp;"時間"&amp;MOD([1]民放全局!T59,60)&amp;"分"</f>
        <v>191時間40分</v>
      </c>
      <c r="E73" s="19" t="str">
        <f>INT([1]民放全局!U59/60)&amp;"時間"&amp;MOD([1]民放全局!U59,60)&amp;"分"</f>
        <v>147時間56分</v>
      </c>
      <c r="F73" s="33">
        <f>[1]民放全局!S59</f>
        <v>0.77182608695652177</v>
      </c>
      <c r="G73" s="19" t="str">
        <f>INT([1]民放全局!D59/60)&amp;"時間"&amp;MOD([1]民放全局!D59,60)&amp;"分"</f>
        <v>8728時間41分</v>
      </c>
      <c r="H73" s="19" t="str">
        <f>INT([1]民放全局!E59/60)&amp;"時間"&amp;MOD([1]民放全局!E59,60)&amp;"分"</f>
        <v>4181時間6分</v>
      </c>
      <c r="I73" s="34">
        <f>[1]民放全局!C59</f>
        <v>0.47900695217491757</v>
      </c>
    </row>
    <row r="74" spans="1:9" x14ac:dyDescent="0.2">
      <c r="A74" s="11"/>
      <c r="B74" s="22"/>
      <c r="C74" s="32" t="s">
        <v>63</v>
      </c>
      <c r="D74" s="19" t="str">
        <f>INT([1]民放全局!T84/60)&amp;"時間"&amp;MOD([1]民放全局!T84,60)&amp;"分"</f>
        <v>114時間21分</v>
      </c>
      <c r="E74" s="19" t="str">
        <f>INT([1]民放全局!U84/60)&amp;"時間"&amp;MOD([1]民放全局!U84,60)&amp;"分"</f>
        <v>85時間29分</v>
      </c>
      <c r="F74" s="33">
        <f>[1]民放全局!S84</f>
        <v>0.74755866491765044</v>
      </c>
      <c r="G74" s="19" t="str">
        <f>INT([1]民放全局!D84/60)&amp;"時間"&amp;MOD([1]民放全局!D84,60)&amp;"分"</f>
        <v>8374時間34分</v>
      </c>
      <c r="H74" s="19" t="str">
        <f>INT([1]民放全局!E84/60)&amp;"時間"&amp;MOD([1]民放全局!E84,60)&amp;"分"</f>
        <v>4310時間39分</v>
      </c>
      <c r="I74" s="34">
        <f>[1]民放全局!C84</f>
        <v>0.51473111046541709</v>
      </c>
    </row>
    <row r="75" spans="1:9" x14ac:dyDescent="0.2">
      <c r="A75" s="11"/>
      <c r="B75" s="22"/>
      <c r="C75" s="32" t="s">
        <v>64</v>
      </c>
      <c r="D75" s="19" t="str">
        <f>INT([1]民放全局!T33/60)&amp;"時間"&amp;MOD([1]民放全局!T33,60)&amp;"分"</f>
        <v>159時間0分</v>
      </c>
      <c r="E75" s="19" t="str">
        <f>INT([1]民放全局!U33/60)&amp;"時間"&amp;MOD([1]民放全局!U33,60)&amp;"分"</f>
        <v>132時間1分</v>
      </c>
      <c r="F75" s="33">
        <f>[1]民放全局!S33</f>
        <v>0.83029350104821797</v>
      </c>
      <c r="G75" s="19" t="str">
        <f>INT([1]民放全局!D33/60)&amp;"時間"&amp;MOD([1]民放全局!D33,60)&amp;"分"</f>
        <v>8741時間39分</v>
      </c>
      <c r="H75" s="19" t="str">
        <f>INT([1]民放全局!E33/60)&amp;"時間"&amp;MOD([1]民放全局!E33,60)&amp;"分"</f>
        <v>3756時間47分</v>
      </c>
      <c r="I75" s="34">
        <f>[1]民放全局!C33</f>
        <v>0.42975677741997603</v>
      </c>
    </row>
    <row r="76" spans="1:9" x14ac:dyDescent="0.2">
      <c r="A76" s="11"/>
      <c r="B76" s="22"/>
      <c r="C76" s="32" t="s">
        <v>65</v>
      </c>
      <c r="D76" s="19" t="str">
        <f>INT([1]民放全局!T108/60)&amp;"時間"&amp;MOD([1]民放全局!T108,60)&amp;"分"</f>
        <v>179時間11分</v>
      </c>
      <c r="E76" s="19" t="str">
        <f>INT([1]民放全局!U108/60)&amp;"時間"&amp;MOD([1]民放全局!U108,60)&amp;"分"</f>
        <v>146時間58分</v>
      </c>
      <c r="F76" s="33">
        <f>[1]民放全局!S108</f>
        <v>0.82020277183517809</v>
      </c>
      <c r="G76" s="19" t="str">
        <f>INT([1]民放全局!D108/60)&amp;"時間"&amp;MOD([1]民放全局!D108,60)&amp;"分"</f>
        <v>8352時間8分</v>
      </c>
      <c r="H76" s="19" t="str">
        <f>INT([1]民放全局!E108/60)&amp;"時間"&amp;MOD([1]民放全局!E108,60)&amp;"分"</f>
        <v>4459時間58分</v>
      </c>
      <c r="I76" s="34">
        <f>[1]民放全局!C108</f>
        <v>0.5339913155920244</v>
      </c>
    </row>
    <row r="77" spans="1:9" x14ac:dyDescent="0.2">
      <c r="A77" s="11"/>
      <c r="B77" s="22"/>
      <c r="C77" s="23"/>
      <c r="D77" s="24"/>
      <c r="E77" s="24"/>
      <c r="F77" s="35"/>
      <c r="G77" s="24"/>
      <c r="H77" s="24"/>
      <c r="I77" s="36"/>
    </row>
    <row r="78" spans="1:9" x14ac:dyDescent="0.2">
      <c r="A78" s="11"/>
      <c r="B78" s="27" t="s">
        <v>66</v>
      </c>
      <c r="C78" s="39"/>
      <c r="D78" s="29" t="str">
        <f>INT(SUM([1]民放全局!T37,[1]民放全局!T87,[1]民放全局!T63)/60)&amp;"時間"&amp;MOD(SUM([1]民放全局!T37,[1]民放全局!T87,[1]民放全局!T63),60)&amp;"分"</f>
        <v>485時間55分</v>
      </c>
      <c r="E78" s="29" t="str">
        <f>INT(SUM([1]民放全局!U37,[1]民放全局!U87,[1]民放全局!U63)/60)&amp;"時間"&amp;MOD(SUM([1]民放全局!U37,[1]民放全局!U87,[1]民放全局!U63),60)&amp;"分"</f>
        <v>360時間29分</v>
      </c>
      <c r="F78" s="37">
        <f>SUM([1]民放全局!U37,[1]民放全局!U87,[1]民放全局!U63)/SUM([1]民放全局!T37,[1]民放全局!T87,[1]民放全局!T63)</f>
        <v>0.74186245926942207</v>
      </c>
      <c r="G78" s="29" t="str">
        <f>INT(SUM([1]民放全局!D37,[1]民放全局!D87,[1]民放全局!D63)/60)&amp;"時間"&amp;MOD(SUM([1]民放全局!D37,[1]民放全局!D87,[1]民放全局!D63),60)&amp;"分"</f>
        <v>25293時間26分</v>
      </c>
      <c r="H78" s="29" t="str">
        <f>INT(SUM([1]民放全局!E37,[1]民放全局!E87,[1]民放全局!E63)/60)&amp;"時間"&amp;MOD(SUM([1]民放全局!E37,[1]民放全局!E87,[1]民放全局!E63),60)&amp;"分"</f>
        <v>10980時間3分</v>
      </c>
      <c r="I78" s="38">
        <f>SUM([1]民放全局!E37,[1]民放全局!E87,[1]民放全局!E63)/SUM([1]民放全局!D37,[1]民放全局!D87,[1]民放全局!D63)</f>
        <v>0.43410674443827979</v>
      </c>
    </row>
    <row r="79" spans="1:9" x14ac:dyDescent="0.2">
      <c r="A79" s="11"/>
      <c r="B79" s="22"/>
      <c r="C79" s="32" t="s">
        <v>67</v>
      </c>
      <c r="D79" s="19" t="str">
        <f>INT([1]民放全局!T37/60)&amp;"時間"&amp;MOD([1]民放全局!T37,60)&amp;"分"</f>
        <v>176時間39分</v>
      </c>
      <c r="E79" s="19" t="str">
        <f>INT([1]民放全局!U37/60)&amp;"時間"&amp;MOD([1]民放全局!U37,60)&amp;"分"</f>
        <v>131時間44分</v>
      </c>
      <c r="F79" s="33">
        <f>[1]民放全局!S37</f>
        <v>0.74573072931408624</v>
      </c>
      <c r="G79" s="19" t="str">
        <f>INT([1]民放全局!D37/60)&amp;"時間"&amp;MOD([1]民放全局!D37,60)&amp;"分"</f>
        <v>8245時間39分</v>
      </c>
      <c r="H79" s="19" t="str">
        <f>INT([1]民放全局!E37/60)&amp;"時間"&amp;MOD([1]民放全局!E37,60)&amp;"分"</f>
        <v>3760時間24分</v>
      </c>
      <c r="I79" s="34">
        <f>[1]民放全局!C37</f>
        <v>0.45604652149921476</v>
      </c>
    </row>
    <row r="80" spans="1:9" x14ac:dyDescent="0.2">
      <c r="A80" s="11"/>
      <c r="B80" s="22"/>
      <c r="C80" s="32" t="s">
        <v>68</v>
      </c>
      <c r="D80" s="19" t="str">
        <f>INT([1]民放全局!T87/60)&amp;"時間"&amp;MOD([1]民放全局!T87,60)&amp;"分"</f>
        <v>115時間45分</v>
      </c>
      <c r="E80" s="19" t="str">
        <f>INT([1]民放全局!U87/60)&amp;"時間"&amp;MOD([1]民放全局!U87,60)&amp;"分"</f>
        <v>101時間38分</v>
      </c>
      <c r="F80" s="33">
        <f>[1]民放全局!S87</f>
        <v>0.87804175665946727</v>
      </c>
      <c r="G80" s="19" t="str">
        <f>INT([1]民放全局!D87/60)&amp;"時間"&amp;MOD([1]民放全局!D87,60)&amp;"分"</f>
        <v>8441時間27分</v>
      </c>
      <c r="H80" s="19" t="str">
        <f>INT([1]民放全局!E87/60)&amp;"時間"&amp;MOD([1]民放全局!E87,60)&amp;"分"</f>
        <v>3627時間56分</v>
      </c>
      <c r="I80" s="34">
        <f>[1]民放全局!C87</f>
        <v>0.42977608507227233</v>
      </c>
    </row>
    <row r="81" spans="1:9" x14ac:dyDescent="0.2">
      <c r="A81" s="11"/>
      <c r="B81" s="22"/>
      <c r="C81" s="32" t="s">
        <v>69</v>
      </c>
      <c r="D81" s="19" t="str">
        <f>INT([1]民放全局!T63/60)&amp;"時間"&amp;MOD([1]民放全局!T63,60)&amp;"分"</f>
        <v>193時間31分</v>
      </c>
      <c r="E81" s="19" t="str">
        <f>INT([1]民放全局!U63/60)&amp;"時間"&amp;MOD([1]民放全局!U63,60)&amp;"分"</f>
        <v>127時間7分</v>
      </c>
      <c r="F81" s="33">
        <f>[1]民放全局!S63</f>
        <v>0.65687709930238569</v>
      </c>
      <c r="G81" s="19" t="str">
        <f>INT([1]民放全局!D63/60)&amp;"時間"&amp;MOD([1]民放全局!D63,60)&amp;"分"</f>
        <v>8606時間20分</v>
      </c>
      <c r="H81" s="19" t="str">
        <f>INT([1]民放全局!E63/60)&amp;"時間"&amp;MOD([1]民放全局!E63,60)&amp;"分"</f>
        <v>3591時間43分</v>
      </c>
      <c r="I81" s="34">
        <f>[1]民放全局!C63</f>
        <v>0.41733413377745071</v>
      </c>
    </row>
    <row r="82" spans="1:9" x14ac:dyDescent="0.2">
      <c r="A82" s="11"/>
      <c r="B82" s="22"/>
      <c r="C82" s="56"/>
      <c r="D82" s="1"/>
      <c r="F82" s="1"/>
      <c r="I82" s="11"/>
    </row>
    <row r="83" spans="1:9" x14ac:dyDescent="0.2">
      <c r="A83" s="11"/>
      <c r="B83" s="27" t="s">
        <v>70</v>
      </c>
      <c r="C83" s="39"/>
      <c r="D83" s="29" t="str">
        <f>INT(SUM([1]民放全局!T64,[1]民放全局!T88,[1]民放全局!T38,[1]民放全局!T111)/60)&amp;"時間"&amp;MOD(SUM([1]民放全局!T64,[1]民放全局!T88,[1]民放全局!T38,[1]民放全局!T111),60)&amp;"分"</f>
        <v>636時間12分</v>
      </c>
      <c r="E83" s="29" t="str">
        <f>INT(SUM([1]民放全局!U64,[1]民放全局!U88,[1]民放全局!U38,[1]民放全局!U111)/60)&amp;"時間"&amp;MOD(SUM([1]民放全局!U64,[1]民放全局!U88,[1]民放全局!U38,[1]民放全局!U111),60)&amp;"分"</f>
        <v>493時間21分</v>
      </c>
      <c r="F83" s="37">
        <f>SUM([1]民放全局!U64,[1]民放全局!U88,[1]民放全局!U38,[1]民放全局!U111)/SUM([1]民放全局!T64,[1]民放全局!T88,[1]民放全局!T38,[1]民放全局!T111)</f>
        <v>0.77546369066331344</v>
      </c>
      <c r="G83" s="29" t="str">
        <f>INT(SUM([1]民放全局!D64,[1]民放全局!D88,[1]民放全局!D38,[1]民放全局!D111)/60)&amp;"時間"&amp;MOD(SUM([1]民放全局!D64,[1]民放全局!D88,[1]民放全局!D38,[1]民放全局!D111),60)&amp;"分"</f>
        <v>34051時間49分</v>
      </c>
      <c r="H83" s="29" t="str">
        <f>INT(SUM([1]民放全局!E64,[1]民放全局!E88,[1]民放全局!E38,[1]民放全局!E111)/60)&amp;"時間"&amp;MOD(SUM([1]民放全局!E64,[1]民放全局!E88,[1]民放全局!E38,[1]民放全局!E111),60)&amp;"分"</f>
        <v>15583時間49分</v>
      </c>
      <c r="I83" s="38">
        <f>SUM([1]民放全局!E64,[1]民放全局!E88,[1]民放全局!E38,[1]民放全局!E111)/SUM([1]民放全局!D64,[1]民放全局!D88,[1]民放全局!D38,[1]民放全局!D111)</f>
        <v>0.45765008132214191</v>
      </c>
    </row>
    <row r="84" spans="1:9" x14ac:dyDescent="0.2">
      <c r="A84" s="11"/>
      <c r="B84" s="22"/>
      <c r="C84" s="32" t="s">
        <v>71</v>
      </c>
      <c r="D84" s="19" t="str">
        <f>INT([1]民放全局!T64/60)&amp;"時間"&amp;MOD([1]民放全局!T64,60)&amp;"分"</f>
        <v>178時間17分</v>
      </c>
      <c r="E84" s="19" t="str">
        <f>INT([1]民放全局!U64/60)&amp;"時間"&amp;MOD([1]民放全局!U64,60)&amp;"分"</f>
        <v>135時間46分</v>
      </c>
      <c r="F84" s="33">
        <f>[1]民放全局!S64</f>
        <v>0.7615219220342152</v>
      </c>
      <c r="G84" s="19" t="str">
        <f>INT([1]民放全局!D64/60)&amp;"時間"&amp;MOD([1]民放全局!D64,60)&amp;"分"</f>
        <v>8370時間54分</v>
      </c>
      <c r="H84" s="19" t="str">
        <f>INT([1]民放全局!E64/60)&amp;"時間"&amp;MOD([1]民放全局!E64,60)&amp;"分"</f>
        <v>3912時間26分</v>
      </c>
      <c r="I84" s="34">
        <f>[1]民放全局!C64</f>
        <v>0.46738502829245759</v>
      </c>
    </row>
    <row r="85" spans="1:9" x14ac:dyDescent="0.2">
      <c r="A85" s="11"/>
      <c r="B85" s="22"/>
      <c r="C85" s="58" t="s">
        <v>72</v>
      </c>
      <c r="D85" s="19" t="str">
        <f>INT([1]民放全局!T88/60)&amp;"時間"&amp;MOD([1]民放全局!T88,60)&amp;"分"</f>
        <v>111時間44分</v>
      </c>
      <c r="E85" s="19" t="str">
        <f>INT([1]民放全局!U88/60)&amp;"時間"&amp;MOD([1]民放全局!U88,60)&amp;"分"</f>
        <v>86時間6分</v>
      </c>
      <c r="F85" s="33">
        <f>[1]民放全局!S88</f>
        <v>0.77058472553699287</v>
      </c>
      <c r="G85" s="19" t="str">
        <f>INT([1]民放全局!D88/60)&amp;"時間"&amp;MOD([1]民放全局!D88,60)&amp;"分"</f>
        <v>8470時間47分</v>
      </c>
      <c r="H85" s="19" t="str">
        <f>INT([1]民放全局!E88/60)&amp;"時間"&amp;MOD([1]民放全局!E88,60)&amp;"分"</f>
        <v>3700時間33分</v>
      </c>
      <c r="I85" s="34">
        <f>[1]民放全局!C88</f>
        <v>0.43686042416384158</v>
      </c>
    </row>
    <row r="86" spans="1:9" x14ac:dyDescent="0.2">
      <c r="A86" s="11"/>
      <c r="B86" s="22"/>
      <c r="C86" s="58" t="s">
        <v>73</v>
      </c>
      <c r="D86" s="19" t="str">
        <f>INT([1]民放全局!T38/60)&amp;"時間"&amp;MOD([1]民放全局!T38,60)&amp;"分"</f>
        <v>159時間9分</v>
      </c>
      <c r="E86" s="19" t="str">
        <f>INT([1]民放全局!U38/60)&amp;"時間"&amp;MOD([1]民放全局!U38,60)&amp;"分"</f>
        <v>129時間44分</v>
      </c>
      <c r="F86" s="33">
        <f>[1]民放全局!S38</f>
        <v>0.81516389150696411</v>
      </c>
      <c r="G86" s="19" t="str">
        <f>INT([1]民放全局!D38/60)&amp;"時間"&amp;MOD([1]民放全局!D38,60)&amp;"分"</f>
        <v>8732時間49分</v>
      </c>
      <c r="H86" s="19" t="str">
        <f>INT([1]民放全局!E38/60)&amp;"時間"&amp;MOD([1]民放全局!E38,60)&amp;"分"</f>
        <v>3698時間35分</v>
      </c>
      <c r="I86" s="34">
        <f>[1]民放全局!C38</f>
        <v>0.42352696438148058</v>
      </c>
    </row>
    <row r="87" spans="1:9" x14ac:dyDescent="0.2">
      <c r="A87" s="11"/>
      <c r="B87" s="22"/>
      <c r="C87" s="58" t="s">
        <v>74</v>
      </c>
      <c r="D87" s="19" t="str">
        <f>INT([1]民放全局!T111/60)&amp;"時間"&amp;MOD([1]民放全局!T111,60)&amp;"分"</f>
        <v>187時間2分</v>
      </c>
      <c r="E87" s="19" t="str">
        <f>INT([1]民放全局!U111/60)&amp;"時間"&amp;MOD([1]民放全局!U111,60)&amp;"分"</f>
        <v>141時間45分</v>
      </c>
      <c r="F87" s="33">
        <f>[1]民放全局!S111</f>
        <v>0.75788629477811442</v>
      </c>
      <c r="G87" s="19" t="str">
        <f>INT([1]民放全局!D111/60)&amp;"時間"&amp;MOD([1]民放全局!D111,60)&amp;"分"</f>
        <v>8477時間19分</v>
      </c>
      <c r="H87" s="19" t="str">
        <f>INT([1]民放全局!E111/60)&amp;"時間"&amp;MOD([1]民放全局!E111,60)&amp;"分"</f>
        <v>4272時間15分</v>
      </c>
      <c r="I87" s="34">
        <f>[1]民放全局!C111</f>
        <v>0.50396253531483037</v>
      </c>
    </row>
    <row r="88" spans="1:9" x14ac:dyDescent="0.2">
      <c r="A88" s="11"/>
      <c r="B88" s="22"/>
      <c r="C88" s="59"/>
      <c r="D88" s="24"/>
      <c r="E88" s="24"/>
      <c r="F88" s="35"/>
      <c r="G88" s="24"/>
      <c r="H88" s="24"/>
      <c r="I88" s="36"/>
    </row>
    <row r="89" spans="1:9" x14ac:dyDescent="0.2">
      <c r="A89" s="11"/>
      <c r="B89" s="60" t="s">
        <v>75</v>
      </c>
      <c r="C89" s="39"/>
      <c r="D89" s="29" t="str">
        <f>INT(SUM([1]民放全局!T39,[1]民放全局!T89)/60)&amp;"時間"&amp;MOD(SUM([1]民放全局!T39,[1]民放全局!T89),60)&amp;"分"</f>
        <v>305時間49分</v>
      </c>
      <c r="E89" s="29" t="str">
        <f>INT(SUM([1]民放全局!U39,[1]民放全局!U89)/60)&amp;"時間"&amp;MOD(SUM([1]民放全局!U39,[1]民放全局!U89),60)&amp;"分"</f>
        <v>229時間8分</v>
      </c>
      <c r="F89" s="37">
        <f>SUM([1]民放全局!U39,[1]民放全局!U89)/SUM([1]民放全局!T39,[1]民放全局!T89)</f>
        <v>0.74925064036187261</v>
      </c>
      <c r="G89" s="29" t="str">
        <f>INT(SUM([1]民放全局!D39,[1]民放全局!D89)/60)&amp;"時間"&amp;MOD(SUM([1]民放全局!D39,[1]民放全局!D89),60)&amp;"分"</f>
        <v>16249時間36分</v>
      </c>
      <c r="H89" s="29" t="str">
        <f>INT(SUM([1]民放全局!E39,[1]民放全局!E89)/60)&amp;"時間"&amp;MOD(SUM([1]民放全局!E39,[1]民放全局!E89),60)&amp;"分"</f>
        <v>7147時間4分</v>
      </c>
      <c r="I89" s="38">
        <f>SUM([1]民放全局!E39,[1]民放全局!E89)/SUM([1]民放全局!D39,[1]民放全局!D89)</f>
        <v>0.43983031377182619</v>
      </c>
    </row>
    <row r="90" spans="1:9" x14ac:dyDescent="0.2">
      <c r="A90" s="11"/>
      <c r="B90" s="22"/>
      <c r="C90" s="58" t="s">
        <v>76</v>
      </c>
      <c r="D90" s="19" t="str">
        <f>INT([1]民放全局!T39/60)&amp;"時間"&amp;MOD([1]民放全局!T39,60)&amp;"分"</f>
        <v>167時間20分</v>
      </c>
      <c r="E90" s="19" t="str">
        <f>INT([1]民放全局!U39/60)&amp;"時間"&amp;MOD([1]民放全局!U39,60)&amp;"分"</f>
        <v>132時間58分</v>
      </c>
      <c r="F90" s="33">
        <f>[1]民放全局!S39</f>
        <v>0.79462151394422309</v>
      </c>
      <c r="G90" s="19" t="str">
        <f>INT([1]民放全局!D39/60)&amp;"時間"&amp;MOD([1]民放全局!D39,60)&amp;"分"</f>
        <v>7949時間21分</v>
      </c>
      <c r="H90" s="19" t="str">
        <f>INT([1]民放全局!E39/60)&amp;"時間"&amp;MOD([1]民放全局!E39,60)&amp;"分"</f>
        <v>3789時間9分</v>
      </c>
      <c r="I90" s="34">
        <f>[1]民放全局!C39</f>
        <v>0.47666161384264122</v>
      </c>
    </row>
    <row r="91" spans="1:9" x14ac:dyDescent="0.2">
      <c r="A91" s="11"/>
      <c r="B91" s="22"/>
      <c r="C91" s="58" t="s">
        <v>77</v>
      </c>
      <c r="D91" s="19" t="str">
        <f>INT([1]民放全局!T89/60)&amp;"時間"&amp;MOD([1]民放全局!T89,60)&amp;"分"</f>
        <v>138時間29分</v>
      </c>
      <c r="E91" s="19" t="str">
        <f>INT([1]民放全局!U89/60)&amp;"時間"&amp;MOD([1]民放全局!U89,60)&amp;"分"</f>
        <v>96時間10分</v>
      </c>
      <c r="F91" s="33">
        <f>[1]民放全局!S89</f>
        <v>0.69442772896858829</v>
      </c>
      <c r="G91" s="19" t="str">
        <f>INT([1]民放全局!D89/60)&amp;"時間"&amp;MOD([1]民放全局!D89,60)&amp;"分"</f>
        <v>8300時間15分</v>
      </c>
      <c r="H91" s="19" t="str">
        <f>INT([1]民放全局!E89/60)&amp;"時間"&amp;MOD([1]民放全局!E89,60)&amp;"分"</f>
        <v>3357時間55分</v>
      </c>
      <c r="I91" s="34">
        <f>[1]民放全局!C89</f>
        <v>0.40455608766804213</v>
      </c>
    </row>
    <row r="92" spans="1:9" x14ac:dyDescent="0.2">
      <c r="A92" s="11"/>
      <c r="B92" s="22"/>
      <c r="C92" s="56"/>
      <c r="D92" s="1"/>
      <c r="F92" s="1"/>
      <c r="I92" s="11"/>
    </row>
    <row r="93" spans="1:9" x14ac:dyDescent="0.2">
      <c r="A93" s="11"/>
      <c r="B93" s="27" t="s">
        <v>78</v>
      </c>
      <c r="C93" s="39"/>
      <c r="D93" s="29" t="str">
        <f>INT(SUM([1]民放全局!T35,[1]民放全局!T61)/60)&amp;"時間"&amp;MOD(SUM([1]民放全局!T35,[1]民放全局!T61),60)&amp;"分"</f>
        <v>347時間42分</v>
      </c>
      <c r="E93" s="29" t="str">
        <f>INT(SUM([1]民放全局!U35,[1]民放全局!U61)/60)&amp;"時間"&amp;MOD(SUM([1]民放全局!U35,[1]民放全局!U61),60)&amp;"分"</f>
        <v>283時間49分</v>
      </c>
      <c r="F93" s="37">
        <f>SUM([1]民放全局!U35,[1]民放全局!U61)/SUM([1]民放全局!T35,[1]民放全局!T61)</f>
        <v>0.8162688141117822</v>
      </c>
      <c r="G93" s="29" t="str">
        <f>INT(SUM([1]民放全局!D35,[1]民放全局!D61)/60)&amp;"時間"&amp;MOD(SUM([1]民放全局!D35,[1]民放全局!D61),60)&amp;"分"</f>
        <v>17412時間25分</v>
      </c>
      <c r="H93" s="29" t="str">
        <f>INT(SUM([1]民放全局!E35,[1]民放全局!E61)/60)&amp;"時間"&amp;MOD(SUM([1]民放全局!E35,[1]民放全局!E61),60)&amp;"分"</f>
        <v>7824時間48分</v>
      </c>
      <c r="I93" s="38">
        <f>SUM([1]民放全局!E35,[1]民放全局!E61)/SUM([1]民放全局!D35,[1]民放全局!D61)</f>
        <v>0.44938047083259552</v>
      </c>
    </row>
    <row r="94" spans="1:9" x14ac:dyDescent="0.2">
      <c r="A94" s="11"/>
      <c r="B94" s="22"/>
      <c r="C94" s="32" t="s">
        <v>79</v>
      </c>
      <c r="D94" s="19" t="str">
        <f>INT([1]民放全局!T35/60)&amp;"時間"&amp;MOD([1]民放全局!T35,60)&amp;"分"</f>
        <v>169時間22分</v>
      </c>
      <c r="E94" s="19" t="str">
        <f>INT([1]民放全局!U35/60)&amp;"時間"&amp;MOD([1]民放全局!U35,60)&amp;"分"</f>
        <v>137時間20分</v>
      </c>
      <c r="F94" s="33">
        <f>[1]民放全局!S35</f>
        <v>0.81086400314898643</v>
      </c>
      <c r="G94" s="19" t="str">
        <f>INT([1]民放全局!D35/60)&amp;"時間"&amp;MOD([1]民放全局!D35,60)&amp;"分"</f>
        <v>8707時間29分</v>
      </c>
      <c r="H94" s="19" t="str">
        <f>INT([1]民放全局!E35/60)&amp;"時間"&amp;MOD([1]民放全局!E35,60)&amp;"分"</f>
        <v>3901時間4分</v>
      </c>
      <c r="I94" s="34">
        <f>[1]民放全局!C35</f>
        <v>0.44801310749948797</v>
      </c>
    </row>
    <row r="95" spans="1:9" x14ac:dyDescent="0.2">
      <c r="A95" s="11"/>
      <c r="B95" s="22"/>
      <c r="C95" s="32" t="s">
        <v>80</v>
      </c>
      <c r="D95" s="19" t="str">
        <f>INT([1]民放全局!T61/60)&amp;"時間"&amp;MOD([1]民放全局!T61,60)&amp;"分"</f>
        <v>178時間20分</v>
      </c>
      <c r="E95" s="19" t="str">
        <f>INT([1]民放全局!U61/60)&amp;"時間"&amp;MOD([1]民放全局!U61,60)&amp;"分"</f>
        <v>146時間29分</v>
      </c>
      <c r="F95" s="33">
        <f>[1]民放全局!S61</f>
        <v>0.82140186915887847</v>
      </c>
      <c r="G95" s="19" t="str">
        <f>INT([1]民放全局!D61/60)&amp;"時間"&amp;MOD([1]民放全局!D61,60)&amp;"分"</f>
        <v>8704時間56分</v>
      </c>
      <c r="H95" s="19" t="str">
        <f>INT([1]民放全局!E61/60)&amp;"時間"&amp;MOD([1]民放全局!E61,60)&amp;"分"</f>
        <v>3923時間44分</v>
      </c>
      <c r="I95" s="34">
        <f>[1]民放全局!C61</f>
        <v>0.45074823471747821</v>
      </c>
    </row>
    <row r="96" spans="1:9" x14ac:dyDescent="0.2">
      <c r="A96" s="11"/>
      <c r="B96" s="22"/>
      <c r="C96" s="23"/>
      <c r="D96" s="24"/>
      <c r="E96" s="24"/>
      <c r="F96" s="35"/>
      <c r="G96" s="24"/>
      <c r="H96" s="24"/>
      <c r="I96" s="36"/>
    </row>
    <row r="97" spans="1:9" x14ac:dyDescent="0.2">
      <c r="A97" s="11"/>
      <c r="B97" s="27" t="s">
        <v>81</v>
      </c>
      <c r="C97" s="61"/>
      <c r="D97" s="29" t="str">
        <f>INT(SUM([1]民放全局!T60,[1]民放全局!T85,[1]民放全局!T34,[1]民放全局!T109)/60)&amp;"時間"&amp;MOD(SUM([1]民放全局!T60,[1]民放全局!T85,[1]民放全局!T34,[1]民放全局!T109),60)&amp;"分"</f>
        <v>615時間41分</v>
      </c>
      <c r="E97" s="29" t="str">
        <f>INT(SUM([1]民放全局!U60,[1]民放全局!U85,[1]民放全局!U34,[1]民放全局!U109)/60)&amp;"時間"&amp;MOD(SUM([1]民放全局!U60,[1]民放全局!U85,[1]民放全局!U34,[1]民放全局!U109),60)&amp;"分"</f>
        <v>495時間25分</v>
      </c>
      <c r="F97" s="37">
        <f>SUM([1]民放全局!U60,[1]民放全局!U85,[1]民放全局!U34,[1]民放全局!U109)/SUM([1]民放全局!T60,[1]民放全局!T85,[1]民放全局!T34,[1]民放全局!T109)</f>
        <v>0.80466148723640396</v>
      </c>
      <c r="G97" s="29" t="str">
        <f>INT(SUM([1]民放全局!D60,[1]民放全局!D85,[1]民放全局!D34,[1]民放全局!D109)/60)&amp;"時間"&amp;MOD(SUM([1]民放全局!D60,[1]民放全局!D85,[1]民放全局!D34,[1]民放全局!D109),60)&amp;"分"</f>
        <v>33748時間25分</v>
      </c>
      <c r="H97" s="29" t="str">
        <f>INT(SUM([1]民放全局!E60,[1]民放全局!E85,[1]民放全局!E34,[1]民放全局!E109)/60)&amp;"時間"&amp;MOD(SUM([1]民放全局!E60,[1]民放全局!E85,[1]民放全局!E34,[1]民放全局!E109),60)&amp;"分"</f>
        <v>15713時間38分</v>
      </c>
      <c r="I97" s="38">
        <f>SUM([1]民放全局!E60,[1]民放全局!E85,[1]民放全局!E34,[1]民放全局!E109)/SUM([1]民放全局!D60,[1]民放全局!D85,[1]民放全局!D34,[1]民放全局!D109)</f>
        <v>0.46561097928050943</v>
      </c>
    </row>
    <row r="98" spans="1:9" x14ac:dyDescent="0.2">
      <c r="A98" s="11"/>
      <c r="B98" s="22"/>
      <c r="C98" s="32" t="s">
        <v>82</v>
      </c>
      <c r="D98" s="19" t="str">
        <f>INT([1]民放全局!T60/60)&amp;"時間"&amp;MOD([1]民放全局!T60,60)&amp;"分"</f>
        <v>174時間28分</v>
      </c>
      <c r="E98" s="19" t="str">
        <f>INT([1]民放全局!U60/60)&amp;"時間"&amp;MOD([1]民放全局!U60,60)&amp;"分"</f>
        <v>138時間18分</v>
      </c>
      <c r="F98" s="33">
        <f>[1]民放全局!S60</f>
        <v>0.79270156667940395</v>
      </c>
      <c r="G98" s="19" t="str">
        <f>INT([1]民放全局!D60/60)&amp;"時間"&amp;MOD([1]民放全局!D60,60)&amp;"分"</f>
        <v>8524時間16分</v>
      </c>
      <c r="H98" s="19" t="str">
        <f>INT([1]民放全局!E60/60)&amp;"時間"&amp;MOD([1]民放全局!E60,60)&amp;"分"</f>
        <v>3868時間21分</v>
      </c>
      <c r="I98" s="34">
        <f>[1]民放全局!C60</f>
        <v>0.45380443283488708</v>
      </c>
    </row>
    <row r="99" spans="1:9" x14ac:dyDescent="0.2">
      <c r="A99" s="11"/>
      <c r="B99" s="22"/>
      <c r="C99" s="32" t="s">
        <v>83</v>
      </c>
      <c r="D99" s="19" t="str">
        <f>INT([1]民放全局!T85/60)&amp;"時間"&amp;MOD([1]民放全局!T85,60)&amp;"分"</f>
        <v>113時間36分</v>
      </c>
      <c r="E99" s="19" t="str">
        <f>INT([1]民放全局!U85/60)&amp;"時間"&amp;MOD([1]民放全局!U85,60)&amp;"分"</f>
        <v>96時間5分</v>
      </c>
      <c r="F99" s="33">
        <f>[1]民放全局!S85</f>
        <v>0.84580399061032863</v>
      </c>
      <c r="G99" s="19" t="str">
        <f>INT([1]民放全局!D85/60)&amp;"時間"&amp;MOD([1]民放全局!D85,60)&amp;"分"</f>
        <v>8270時間15分</v>
      </c>
      <c r="H99" s="19" t="str">
        <f>INT([1]民放全局!E85/60)&amp;"時間"&amp;MOD([1]民放全局!E85,60)&amp;"分"</f>
        <v>4246時間13分</v>
      </c>
      <c r="I99" s="34">
        <f>[1]民放全局!C85</f>
        <v>0.51343268542869525</v>
      </c>
    </row>
    <row r="100" spans="1:9" x14ac:dyDescent="0.2">
      <c r="A100" s="11"/>
      <c r="B100" s="22"/>
      <c r="C100" s="32" t="s">
        <v>84</v>
      </c>
      <c r="D100" s="19" t="str">
        <f>INT([1]民放全局!T34/60)&amp;"時間"&amp;MOD([1]民放全局!T34,60)&amp;"分"</f>
        <v>139時間0分</v>
      </c>
      <c r="E100" s="19" t="str">
        <f>INT([1]民放全局!U34/60)&amp;"時間"&amp;MOD([1]民放全局!U34,60)&amp;"分"</f>
        <v>122時間42分</v>
      </c>
      <c r="F100" s="33">
        <f>[1]民放全局!S34</f>
        <v>0.88273381294964026</v>
      </c>
      <c r="G100" s="19" t="str">
        <f>INT([1]民放全局!D34/60)&amp;"時間"&amp;MOD([1]民放全局!D34,60)&amp;"分"</f>
        <v>8653時間25分</v>
      </c>
      <c r="H100" s="19" t="str">
        <f>INT([1]民放全局!E34/60)&amp;"時間"&amp;MOD([1]民放全局!E34,60)&amp;"分"</f>
        <v>3538時間14分</v>
      </c>
      <c r="I100" s="34">
        <f>[1]民放全局!C34</f>
        <v>0.40888281122100134</v>
      </c>
    </row>
    <row r="101" spans="1:9" x14ac:dyDescent="0.2">
      <c r="A101" s="11"/>
      <c r="B101" s="22"/>
      <c r="C101" s="32" t="s">
        <v>85</v>
      </c>
      <c r="D101" s="19" t="str">
        <f>INT([1]民放全局!T109/60)&amp;"時間"&amp;MOD([1]民放全局!T109,60)&amp;"分"</f>
        <v>188時間37分</v>
      </c>
      <c r="E101" s="19" t="str">
        <f>INT([1]民放全局!U109/60)&amp;"時間"&amp;MOD([1]民放全局!U109,60)&amp;"分"</f>
        <v>138時間20分</v>
      </c>
      <c r="F101" s="33">
        <f>[1]民放全局!S109</f>
        <v>0.73340991428823898</v>
      </c>
      <c r="G101" s="19" t="str">
        <f>INT([1]民放全局!D109/60)&amp;"時間"&amp;MOD([1]民放全局!D109,60)&amp;"分"</f>
        <v>8300時間29分</v>
      </c>
      <c r="H101" s="19" t="str">
        <f>INT([1]民放全局!E109/60)&amp;"時間"&amp;MOD([1]民放全局!E109,60)&amp;"分"</f>
        <v>4060時間50分</v>
      </c>
      <c r="I101" s="34">
        <f>[1]民放全局!C109</f>
        <v>0.48922853890034518</v>
      </c>
    </row>
    <row r="102" spans="1:9" x14ac:dyDescent="0.2">
      <c r="A102" s="11"/>
      <c r="B102" s="22"/>
      <c r="C102" s="23"/>
      <c r="D102" s="24"/>
      <c r="E102" s="24"/>
      <c r="F102" s="35"/>
      <c r="G102" s="24"/>
      <c r="H102" s="24"/>
      <c r="I102" s="36"/>
    </row>
    <row r="103" spans="1:9" x14ac:dyDescent="0.2">
      <c r="A103" s="11"/>
      <c r="B103" s="60" t="s">
        <v>86</v>
      </c>
      <c r="C103" s="61"/>
      <c r="D103" s="29" t="str">
        <f>INT(SUM([1]民放全局!T62,[1]民放全局!T86,[1]民放全局!T110,[1]民放全局!T36)/60)&amp;"時間"&amp;MOD(SUM([1]民放全局!T62,[1]民放全局!T86,[1]民放全局!T110,[1]民放全局!T36),60)&amp;"分"</f>
        <v>631時間8分</v>
      </c>
      <c r="E103" s="29" t="str">
        <f>INT(SUM([1]民放全局!U62,[1]民放全局!U86,[1]民放全局!U110,[1]民放全局!U36)/60)&amp;"時間"&amp;MOD(SUM([1]民放全局!U62,[1]民放全局!U86,[1]民放全局!U110,[1]民放全局!U36),60)&amp;"分"</f>
        <v>480時間3分</v>
      </c>
      <c r="F103" s="37">
        <f>SUM([1]民放全局!U62,[1]民放全局!U86,[1]民放全局!U110,[1]民放全局!U36)/SUM([1]民放全局!T62,[1]民放全局!T86,[1]民放全局!T110,[1]民放全局!T36)</f>
        <v>0.76061582338650047</v>
      </c>
      <c r="G103" s="29" t="str">
        <f>INT(SUM([1]民放全局!D62,[1]民放全局!D86,[1]民放全局!D110,[1]民放全局!D36)/60)&amp;"時間"&amp;MOD(SUM([1]民放全局!D62,[1]民放全局!D86,[1]民放全局!D110,[1]民放全局!D36),60)&amp;"分"</f>
        <v>34334時間58分</v>
      </c>
      <c r="H103" s="29" t="str">
        <f>INT(SUM([1]民放全局!E62,[1]民放全局!E86,[1]民放全局!E110,[1]民放全局!E36)/60)&amp;"時間"&amp;MOD(SUM([1]民放全局!E62,[1]民放全局!E86,[1]民放全局!E110,[1]民放全局!E36),60)&amp;"分"</f>
        <v>15532時間40分</v>
      </c>
      <c r="I103" s="38">
        <f>SUM([1]民放全局!E62,[1]民放全局!E86,[1]民放全局!E110,[1]民放全局!E36)/SUM([1]民放全局!D62,[1]民放全局!D86,[1]民放全局!D110,[1]民放全局!D36)</f>
        <v>0.45238624570287433</v>
      </c>
    </row>
    <row r="104" spans="1:9" x14ac:dyDescent="0.2">
      <c r="A104" s="11"/>
      <c r="B104" s="22"/>
      <c r="C104" s="58" t="s">
        <v>87</v>
      </c>
      <c r="D104" s="19" t="str">
        <f>INT([1]民放全局!T62/60)&amp;"時間"&amp;MOD([1]民放全局!T62,60)&amp;"分"</f>
        <v>183時間14分</v>
      </c>
      <c r="E104" s="19" t="str">
        <f>INT([1]民放全局!U62/60)&amp;"時間"&amp;MOD([1]民放全局!U62,60)&amp;"分"</f>
        <v>124時間56分</v>
      </c>
      <c r="F104" s="33">
        <f>[1]民放全局!S62</f>
        <v>0.68182645079134074</v>
      </c>
      <c r="G104" s="19" t="str">
        <f>INT([1]民放全局!D62/60)&amp;"時間"&amp;MOD([1]民放全局!D62,60)&amp;"分"</f>
        <v>8416時間50分</v>
      </c>
      <c r="H104" s="19" t="str">
        <f>INT([1]民放全局!E62/60)&amp;"時間"&amp;MOD([1]民放全局!E62,60)&amp;"分"</f>
        <v>3574時間20分</v>
      </c>
      <c r="I104" s="34">
        <f>[1]民放全局!C62</f>
        <v>0.42466485812162136</v>
      </c>
    </row>
    <row r="105" spans="1:9" x14ac:dyDescent="0.2">
      <c r="A105" s="11"/>
      <c r="B105" s="22"/>
      <c r="C105" s="58" t="s">
        <v>88</v>
      </c>
      <c r="D105" s="19" t="str">
        <f>INT([1]民放全局!T86/60)&amp;"時間"&amp;MOD([1]民放全局!T86,60)&amp;"分"</f>
        <v>114時間6分</v>
      </c>
      <c r="E105" s="19" t="str">
        <f>INT([1]民放全局!U86/60)&amp;"時間"&amp;MOD([1]民放全局!U86,60)&amp;"分"</f>
        <v>92時間32分</v>
      </c>
      <c r="F105" s="33">
        <f>[1]民放全局!S86</f>
        <v>0.81098451650598891</v>
      </c>
      <c r="G105" s="19" t="str">
        <f>INT([1]民放全局!D86/60)&amp;"時間"&amp;MOD([1]民放全局!D86,60)&amp;"分"</f>
        <v>8629時間10分</v>
      </c>
      <c r="H105" s="19" t="str">
        <f>INT([1]民放全局!E86/60)&amp;"時間"&amp;MOD([1]民放全局!E86,60)&amp;"分"</f>
        <v>4268時間47分</v>
      </c>
      <c r="I105" s="34">
        <f>[1]民放全局!C86</f>
        <v>0.49469241912119749</v>
      </c>
    </row>
    <row r="106" spans="1:9" x14ac:dyDescent="0.2">
      <c r="A106" s="11"/>
      <c r="B106" s="22"/>
      <c r="C106" s="58" t="s">
        <v>89</v>
      </c>
      <c r="D106" s="19" t="str">
        <f>INT([1]民放全局!T110/60)&amp;"時間"&amp;MOD([1]民放全局!T110,60)&amp;"分"</f>
        <v>174時間43分</v>
      </c>
      <c r="E106" s="19" t="str">
        <f>INT([1]民放全局!U110/60)&amp;"時間"&amp;MOD([1]民放全局!U110,60)&amp;"分"</f>
        <v>128時間14分</v>
      </c>
      <c r="F106" s="33">
        <f>[1]民放全局!S110</f>
        <v>0.73395020509396169</v>
      </c>
      <c r="G106" s="19" t="str">
        <f>INT([1]民放全局!D110/60)&amp;"時間"&amp;MOD([1]民放全局!D110,60)&amp;"分"</f>
        <v>8576時間8分</v>
      </c>
      <c r="H106" s="19" t="str">
        <f>INT([1]民放全局!E110/60)&amp;"時間"&amp;MOD([1]民放全局!E110,60)&amp;"分"</f>
        <v>3883時間20分</v>
      </c>
      <c r="I106" s="34">
        <f>[1]民放全局!C110</f>
        <v>0.45280701481631191</v>
      </c>
    </row>
    <row r="107" spans="1:9" x14ac:dyDescent="0.2">
      <c r="A107" s="11"/>
      <c r="B107" s="22"/>
      <c r="C107" s="58" t="s">
        <v>90</v>
      </c>
      <c r="D107" s="19" t="str">
        <f>INT([1]民放全局!T36/60)&amp;"時間"&amp;MOD([1]民放全局!T36,60)&amp;"分"</f>
        <v>159時間5分</v>
      </c>
      <c r="E107" s="19" t="str">
        <f>INT([1]民放全局!U36/60)&amp;"時間"&amp;MOD([1]民放全局!U36,60)&amp;"分"</f>
        <v>134時間21分</v>
      </c>
      <c r="F107" s="33">
        <f>[1]民放全局!S36</f>
        <v>0.84452592980618124</v>
      </c>
      <c r="G107" s="19" t="str">
        <f>INT([1]民放全局!D36/60)&amp;"時間"&amp;MOD([1]民放全局!D36,60)&amp;"分"</f>
        <v>8712時間50分</v>
      </c>
      <c r="H107" s="19" t="str">
        <f>INT([1]民放全局!E36/60)&amp;"時間"&amp;MOD([1]民放全局!E36,60)&amp;"分"</f>
        <v>3806時間13分</v>
      </c>
      <c r="I107" s="34">
        <f>[1]民放全局!C36</f>
        <v>0.43685177037703005</v>
      </c>
    </row>
    <row r="108" spans="1:9" x14ac:dyDescent="0.2">
      <c r="A108" s="11"/>
      <c r="B108" s="22"/>
      <c r="C108" s="56"/>
      <c r="D108" s="1"/>
      <c r="F108" s="1"/>
      <c r="I108" s="11"/>
    </row>
    <row r="109" spans="1:9" x14ac:dyDescent="0.2">
      <c r="A109" s="11"/>
      <c r="B109" s="60" t="s">
        <v>91</v>
      </c>
      <c r="C109" s="61"/>
      <c r="D109" s="29" t="str">
        <f>INT(SUM([1]民放全局!T20,[1]民放全局!T21,[1]民放全局!T22,[1]民放全局!T23)/60)&amp;"時間"&amp;MOD(SUM([1]民放全局!T20,[1]民放全局!T21,[1]民放全局!T22,[1]民放全局!T23),60)&amp;"分"</f>
        <v>592時間44分</v>
      </c>
      <c r="E109" s="29" t="str">
        <f>INT(SUM([1]民放全局!U20,[1]民放全局!U21,[1]民放全局!U22,[1]民放全局!U23)/60)&amp;"時間"&amp;MOD(SUM([1]民放全局!U20,[1]民放全局!U21,[1]民放全局!U22,[1]民放全局!U23),60)&amp;"分"</f>
        <v>564時間33分</v>
      </c>
      <c r="F109" s="37">
        <f>SUM([1]民放全局!U20,[1]民放全局!U21,[1]民放全局!U22,[1]民放全局!U23)/SUM([1]民放全局!T20,[1]民放全局!T21,[1]民放全局!T22,[1]民放全局!T23)</f>
        <v>0.9524519176695535</v>
      </c>
      <c r="G109" s="29" t="str">
        <f>INT(SUM([1]民放全局!D20,[1]民放全局!D21,[1]民放全局!D22,[1]民放全局!D23)/60)&amp;"時間"&amp;MOD(SUM([1]民放全局!D20,[1]民放全局!D21,[1]民放全局!D22,[1]民放全局!D23),60)&amp;"分"</f>
        <v>34851時間1.5分</v>
      </c>
      <c r="H109" s="29" t="str">
        <f>INT(SUM([1]民放全局!E20,[1]民放全局!E21,[1]民放全局!E22,[1]民放全局!E23)/60)&amp;"時間"&amp;MOD(SUM([1]民放全局!E20,[1]民放全局!E21,[1]民放全局!E22,[1]民放全局!E23),60)&amp;"分"</f>
        <v>17993時間6分</v>
      </c>
      <c r="I109" s="38">
        <f>SUM([1]民放全局!E20,[1]民放全局!E21,[1]民放全局!E22,[1]民放全局!E23)/SUM([1]民放全局!D20,[1]民放全局!D21,[1]民放全局!D22,[1]民放全局!D23)</f>
        <v>0.51628610636272532</v>
      </c>
    </row>
    <row r="110" spans="1:9" x14ac:dyDescent="0.2">
      <c r="A110" s="11"/>
      <c r="B110" s="22"/>
      <c r="C110" s="58" t="s">
        <v>92</v>
      </c>
      <c r="D110" s="19" t="str">
        <f>INT([1]民放全局!T20/60)&amp;"時間"&amp;MOD([1]民放全局!T20,60)&amp;"分"</f>
        <v>155時間57分</v>
      </c>
      <c r="E110" s="19" t="str">
        <f>INT([1]民放全局!U20/60)&amp;"時間"&amp;MOD([1]民放全局!U20,60)&amp;"分"</f>
        <v>148時間44分</v>
      </c>
      <c r="F110" s="33">
        <f>[1]民放全局!S20</f>
        <v>0.95372448434327239</v>
      </c>
      <c r="G110" s="19" t="str">
        <f>INT([1]民放全局!D20/60)&amp;"時間"&amp;MOD([1]民放全局!D20,60)&amp;"分"</f>
        <v>8723時間48分</v>
      </c>
      <c r="H110" s="19" t="str">
        <f>INT([1]民放全局!E20/60)&amp;"時間"&amp;MOD([1]民放全局!E20,60)&amp;"分"</f>
        <v>4492時間22分</v>
      </c>
      <c r="I110" s="34">
        <f>[1]民放全局!C20</f>
        <v>0.51495525650137175</v>
      </c>
    </row>
    <row r="111" spans="1:9" x14ac:dyDescent="0.2">
      <c r="A111" s="11"/>
      <c r="B111" s="22"/>
      <c r="C111" s="58" t="s">
        <v>93</v>
      </c>
      <c r="D111" s="19" t="str">
        <f>INT([1]民放全局!T21/60)&amp;"時間"&amp;MOD([1]民放全局!T21,60)&amp;"分"</f>
        <v>100時間25分</v>
      </c>
      <c r="E111" s="19" t="str">
        <f>INT([1]民放全局!U21/60)&amp;"時間"&amp;MOD([1]民放全局!U21,60)&amp;"分"</f>
        <v>94時間42分</v>
      </c>
      <c r="F111" s="33">
        <f>[1]民放全局!S21</f>
        <v>0.94307053941908714</v>
      </c>
      <c r="G111" s="19" t="str">
        <f>INT([1]民放全局!D21/60)&amp;"時間"&amp;MOD([1]民放全局!D21,60)&amp;"分"</f>
        <v>8721時間30.5分</v>
      </c>
      <c r="H111" s="19" t="str">
        <f>INT([1]民放全局!E21/60)&amp;"時間"&amp;MOD([1]民放全局!E21,60)&amp;"分"</f>
        <v>4119時間40分</v>
      </c>
      <c r="I111" s="34">
        <f>[1]民放全局!C21</f>
        <v>0.4723571324149779</v>
      </c>
    </row>
    <row r="112" spans="1:9" x14ac:dyDescent="0.2">
      <c r="A112" s="11"/>
      <c r="B112" s="22"/>
      <c r="C112" s="58" t="s">
        <v>94</v>
      </c>
      <c r="D112" s="19" t="str">
        <f>INT([1]民放全局!T22/60)&amp;"時間"&amp;MOD([1]民放全局!T22,60)&amp;"分"</f>
        <v>186時間59分</v>
      </c>
      <c r="E112" s="19" t="str">
        <f>INT([1]民放全局!U22/60)&amp;"時間"&amp;MOD([1]民放全局!U22,60)&amp;"分"</f>
        <v>178時間51分</v>
      </c>
      <c r="F112" s="33">
        <f>[1]民放全局!S22</f>
        <v>0.95650236206435513</v>
      </c>
      <c r="G112" s="19" t="str">
        <f>INT([1]民放全局!D22/60)&amp;"時間"&amp;MOD([1]民放全局!D22,60)&amp;"分"</f>
        <v>8707時間58分</v>
      </c>
      <c r="H112" s="19" t="str">
        <f>INT([1]民放全局!E22/60)&amp;"時間"&amp;MOD([1]民放全局!E22,60)&amp;"分"</f>
        <v>5258時間14分</v>
      </c>
      <c r="I112" s="34">
        <f>[1]民放全局!C22</f>
        <v>0.60384169285596712</v>
      </c>
    </row>
    <row r="113" spans="1:9" x14ac:dyDescent="0.2">
      <c r="A113" s="11"/>
      <c r="B113" s="22"/>
      <c r="C113" s="58" t="s">
        <v>95</v>
      </c>
      <c r="D113" s="19" t="str">
        <f>INT([1]民放全局!T23/60)&amp;"時間"&amp;MOD([1]民放全局!T23,60)&amp;"分"</f>
        <v>149時間23分</v>
      </c>
      <c r="E113" s="19" t="str">
        <f>INT([1]民放全局!U23/60)&amp;"時間"&amp;MOD([1]民放全局!U23,60)&amp;"分"</f>
        <v>142時間16分</v>
      </c>
      <c r="F113" s="33">
        <f>[1]民放全局!S23</f>
        <v>0.95235970099297107</v>
      </c>
      <c r="G113" s="19" t="str">
        <f>INT([1]民放全局!D23/60)&amp;"時間"&amp;MOD([1]民放全局!D23,60)&amp;"分"</f>
        <v>8697時間45分</v>
      </c>
      <c r="H113" s="19" t="str">
        <f>INT([1]民放全局!E23/60)&amp;"時間"&amp;MOD([1]民放全局!E23,60)&amp;"分"</f>
        <v>4122時間50分</v>
      </c>
      <c r="I113" s="34">
        <f>[1]民放全局!C23</f>
        <v>0.47401147806425031</v>
      </c>
    </row>
    <row r="114" spans="1:9" x14ac:dyDescent="0.2">
      <c r="A114" s="11"/>
      <c r="B114" s="22"/>
      <c r="C114" s="56"/>
      <c r="D114" s="1"/>
      <c r="F114" s="1"/>
      <c r="I114" s="11"/>
    </row>
    <row r="115" spans="1:9" x14ac:dyDescent="0.2">
      <c r="A115" s="11"/>
      <c r="B115" s="60" t="s">
        <v>96</v>
      </c>
      <c r="C115" s="61"/>
      <c r="D115" s="29"/>
      <c r="E115" s="29"/>
      <c r="F115" s="37"/>
      <c r="G115" s="29"/>
      <c r="H115" s="29"/>
      <c r="I115" s="38"/>
    </row>
    <row r="116" spans="1:9" x14ac:dyDescent="0.2">
      <c r="A116" s="11"/>
      <c r="B116" s="22"/>
      <c r="C116" s="58" t="s">
        <v>97</v>
      </c>
      <c r="D116" s="19" t="str">
        <f>INT([1]民放全局!T137/60)&amp;"時間"&amp;MOD([1]民放全局!T137,60)&amp;"分"</f>
        <v>77時間3分</v>
      </c>
      <c r="E116" s="19" t="str">
        <f>INT([1]民放全局!U137/60)&amp;"時間"&amp;MOD([1]民放全局!U137,60)&amp;"分"</f>
        <v>39時間52分</v>
      </c>
      <c r="F116" s="33">
        <f>[1]民放全局!S137</f>
        <v>0.51741293532338306</v>
      </c>
      <c r="G116" s="19" t="str">
        <f>INT([1]民放全局!D137/60)&amp;"時間"&amp;MOD([1]民放全局!D137,60)&amp;"分"</f>
        <v>8592時間20分</v>
      </c>
      <c r="H116" s="19" t="str">
        <f>INT([1]民放全局!E137/60)&amp;"時間"&amp;MOD([1]民放全局!E137,60)&amp;"分"</f>
        <v>1182時間41分</v>
      </c>
      <c r="I116" s="34">
        <f>[1]民放全局!C137</f>
        <v>0.13764402374209567</v>
      </c>
    </row>
    <row r="117" spans="1:9" x14ac:dyDescent="0.2">
      <c r="A117" s="11"/>
      <c r="B117" s="22"/>
      <c r="C117" s="56"/>
      <c r="D117" s="1"/>
      <c r="F117" s="1"/>
      <c r="I117" s="11"/>
    </row>
    <row r="118" spans="1:9" x14ac:dyDescent="0.2">
      <c r="A118" s="11"/>
      <c r="B118" s="60" t="s">
        <v>98</v>
      </c>
      <c r="C118" s="61"/>
      <c r="D118" s="29"/>
      <c r="E118" s="29"/>
      <c r="F118" s="37"/>
      <c r="G118" s="29"/>
      <c r="H118" s="29"/>
      <c r="I118" s="38"/>
    </row>
    <row r="119" spans="1:9" x14ac:dyDescent="0.2">
      <c r="A119" s="11"/>
      <c r="B119" s="22"/>
      <c r="C119" s="58" t="s">
        <v>99</v>
      </c>
      <c r="D119" s="19" t="str">
        <f>INT([1]民放全局!T123/60)&amp;"時間"&amp;MOD([1]民放全局!T123,60)&amp;"分"</f>
        <v>186時間42分</v>
      </c>
      <c r="E119" s="19" t="str">
        <f>INT([1]民放全局!U123/60)&amp;"時間"&amp;MOD([1]民放全局!U123,60)&amp;"分"</f>
        <v>164時間22分</v>
      </c>
      <c r="F119" s="33">
        <f>[1]民放全局!S123</f>
        <v>0.88037850383860028</v>
      </c>
      <c r="G119" s="19" t="str">
        <f>INT([1]民放全局!D123/60)&amp;"時間"&amp;MOD([1]民放全局!D123,60)&amp;"分"</f>
        <v>8619時間10分</v>
      </c>
      <c r="H119" s="19" t="str">
        <f>INT([1]民放全局!E123/60)&amp;"時間"&amp;MOD([1]民放全局!E123,60)&amp;"分"</f>
        <v>4317時間45分</v>
      </c>
      <c r="I119" s="34">
        <f>[1]民放全局!C123</f>
        <v>0.50094750072512806</v>
      </c>
    </row>
    <row r="120" spans="1:9" x14ac:dyDescent="0.2">
      <c r="A120" s="11"/>
      <c r="B120" s="22"/>
      <c r="C120" s="56"/>
      <c r="D120" s="1"/>
      <c r="F120" s="1"/>
      <c r="I120" s="11"/>
    </row>
    <row r="121" spans="1:9" x14ac:dyDescent="0.2">
      <c r="A121" s="11"/>
      <c r="B121" s="60" t="s">
        <v>100</v>
      </c>
      <c r="C121" s="61"/>
      <c r="D121" s="29"/>
      <c r="E121" s="29"/>
      <c r="F121" s="37"/>
      <c r="G121" s="29"/>
      <c r="H121" s="29"/>
      <c r="I121" s="38"/>
    </row>
    <row r="122" spans="1:9" x14ac:dyDescent="0.2">
      <c r="A122" s="11"/>
      <c r="B122" s="22"/>
      <c r="C122" s="58" t="s">
        <v>101</v>
      </c>
      <c r="D122" s="19" t="str">
        <f>INT([1]民放全局!T138/60)&amp;"時間"&amp;MOD([1]民放全局!T138,60)&amp;"分"</f>
        <v>72時間6分</v>
      </c>
      <c r="E122" s="19" t="str">
        <f>INT([1]民放全局!U138/60)&amp;"時間"&amp;MOD([1]民放全局!U138,60)&amp;"分"</f>
        <v>14時間11分</v>
      </c>
      <c r="F122" s="33">
        <f>[1]民放全局!S138</f>
        <v>0.19671752196024039</v>
      </c>
      <c r="G122" s="19" t="str">
        <f>INT([1]民放全局!D138/60)&amp;"時間"&amp;MOD([1]民放全局!D138,60)&amp;"分"</f>
        <v>11035時間2分</v>
      </c>
      <c r="H122" s="19" t="str">
        <f>INT([1]民放全局!E138/60)&amp;"時間"&amp;MOD([1]民放全局!E138,60)&amp;"分"</f>
        <v>442時間47分</v>
      </c>
      <c r="I122" s="34">
        <f>[1]民放全局!C138</f>
        <v>4.0125237501170516E-2</v>
      </c>
    </row>
    <row r="123" spans="1:9" x14ac:dyDescent="0.2">
      <c r="A123" s="11"/>
      <c r="B123" s="22"/>
      <c r="C123" s="59"/>
      <c r="D123" s="24"/>
      <c r="E123" s="24"/>
      <c r="F123" s="35"/>
      <c r="G123" s="24"/>
      <c r="H123" s="24"/>
      <c r="I123" s="36"/>
    </row>
    <row r="124" spans="1:9" x14ac:dyDescent="0.2">
      <c r="A124" s="11"/>
      <c r="B124" s="60" t="s">
        <v>102</v>
      </c>
      <c r="C124" s="61"/>
      <c r="D124" s="29" t="str">
        <f>INT(SUM([1]民放全局!T14,[1]民放全局!T15,[1]民放全局!T16,[1]民放全局!T17)/60)&amp;"時間"&amp;MOD(SUM([1]民放全局!T14,[1]民放全局!T15,[1]民放全局!T16,[1]民放全局!T17),60)&amp;"分"</f>
        <v>602時間55分</v>
      </c>
      <c r="E124" s="29" t="str">
        <f>INT(SUM([1]民放全局!U14,[1]民放全局!U15,[1]民放全局!U16,[1]民放全局!U17)/60)&amp;"時間"&amp;MOD(SUM([1]民放全局!U14,[1]民放全局!U15,[1]民放全局!U16,[1]民放全局!U17),60)&amp;"分"</f>
        <v>594時間14分</v>
      </c>
      <c r="F124" s="37">
        <f>SUM([1]民放全局!U14,[1]民放全局!U15,[1]民放全局!U16,[1]民放全局!U17)/SUM([1]民放全局!T14,[1]民放全局!T15,[1]民放全局!T16,[1]民放全局!T17)</f>
        <v>0.98559778852798896</v>
      </c>
      <c r="G124" s="29" t="str">
        <f>INT(SUM([1]民放全局!D14,[1]民放全局!D15,[1]民放全局!D16,[1]民放全局!D17)/60)&amp;"時間"&amp;MOD(SUM([1]民放全局!D14,[1]民放全局!D15,[1]民放全局!D16,[1]民放全局!D17),60)&amp;"分"</f>
        <v>34951時間13分</v>
      </c>
      <c r="H124" s="29" t="str">
        <f>INT(SUM([1]民放全局!E14,[1]民放全局!E15,[1]民放全局!E16,[1]民放全局!E17)/60)&amp;"時間"&amp;MOD(SUM([1]民放全局!E14,[1]民放全局!E15,[1]民放全局!E16,[1]民放全局!E17),60)&amp;"分"</f>
        <v>19686時間54分</v>
      </c>
      <c r="I124" s="38">
        <f>SUM([1]民放全局!E14,[1]民放全局!E15,[1]民放全局!E16,[1]民放全局!E17)/SUM([1]民放全局!D14,[1]民放全局!D15,[1]民放全局!D16,[1]民放全局!D17)</f>
        <v>0.56326794536956992</v>
      </c>
    </row>
    <row r="125" spans="1:9" x14ac:dyDescent="0.2">
      <c r="A125" s="11"/>
      <c r="B125" s="22"/>
      <c r="C125" s="58" t="s">
        <v>103</v>
      </c>
      <c r="D125" s="19" t="str">
        <f>INT([1]民放全局!T15/60)&amp;"時間"&amp;MOD([1]民放全局!T15,60)&amp;"分"</f>
        <v>141時間8分</v>
      </c>
      <c r="E125" s="19" t="str">
        <f>INT([1]民放全局!U15/60)&amp;"時間"&amp;MOD([1]民放全局!U15,60)&amp;"分"</f>
        <v>140時間8分</v>
      </c>
      <c r="F125" s="33">
        <f>[1]民放全局!S15</f>
        <v>0.99291450165328299</v>
      </c>
      <c r="G125" s="19" t="str">
        <f>INT([1]民放全局!D15/60)&amp;"時間"&amp;MOD([1]民放全局!D15,60)&amp;"分"</f>
        <v>8724時間25分</v>
      </c>
      <c r="H125" s="19" t="str">
        <f>INT([1]民放全局!E15/60)&amp;"時間"&amp;MOD([1]民放全局!E15,60)&amp;"分"</f>
        <v>4217時間36分</v>
      </c>
      <c r="I125" s="34">
        <f>[1]民放全局!C15</f>
        <v>0.48342487081275731</v>
      </c>
    </row>
    <row r="126" spans="1:9" x14ac:dyDescent="0.2">
      <c r="A126" s="11"/>
      <c r="B126" s="22"/>
      <c r="C126" s="58" t="s">
        <v>104</v>
      </c>
      <c r="D126" s="19" t="str">
        <f>INT([1]民放全局!T17/60)&amp;"時間"&amp;MOD([1]民放全局!T17,60)&amp;"分"</f>
        <v>189時間10分</v>
      </c>
      <c r="E126" s="19" t="str">
        <f>INT([1]民放全局!U17/60)&amp;"時間"&amp;MOD([1]民放全局!U17,60)&amp;"分"</f>
        <v>187時間10分</v>
      </c>
      <c r="F126" s="33">
        <f>[1]民放全局!S17</f>
        <v>0.98942731277533036</v>
      </c>
      <c r="G126" s="19" t="str">
        <f>INT([1]民放全局!D17/60)&amp;"時間"&amp;MOD([1]民放全局!D17,60)&amp;"分"</f>
        <v>8751時間39分</v>
      </c>
      <c r="H126" s="19" t="str">
        <f>INT([1]民放全局!E17/60)&amp;"時間"&amp;MOD([1]民放全局!E17,60)&amp;"分"</f>
        <v>5929時間27分</v>
      </c>
      <c r="I126" s="34">
        <f>[1]民放全局!C17</f>
        <v>0.67752366696565791</v>
      </c>
    </row>
    <row r="127" spans="1:9" x14ac:dyDescent="0.2">
      <c r="A127" s="11"/>
      <c r="B127" s="22"/>
      <c r="C127" s="58" t="s">
        <v>105</v>
      </c>
      <c r="D127" s="19" t="str">
        <f>INT([1]民放全局!T14/60)&amp;"時間"&amp;MOD([1]民放全局!T14,60)&amp;"分"</f>
        <v>150時間53分</v>
      </c>
      <c r="E127" s="19" t="str">
        <f>INT([1]民放全局!U14/60)&amp;"時間"&amp;MOD([1]民放全局!U14,60)&amp;"分"</f>
        <v>147時間2分</v>
      </c>
      <c r="F127" s="33">
        <f>[1]民放全局!S14</f>
        <v>0.97448359659781292</v>
      </c>
      <c r="G127" s="19" t="str">
        <f>INT([1]民放全局!D14/60)&amp;"時間"&amp;MOD([1]民放全局!D14,60)&amp;"分"</f>
        <v>8734時間7分</v>
      </c>
      <c r="H127" s="19" t="str">
        <f>INT([1]民放全局!E14/60)&amp;"時間"&amp;MOD([1]民放全局!E14,60)&amp;"分"</f>
        <v>4361時間23分</v>
      </c>
      <c r="I127" s="34">
        <f>[1]民放全局!C14</f>
        <v>0.49935024911887677</v>
      </c>
    </row>
    <row r="128" spans="1:9" ht="13.8" customHeight="1" thickBot="1" x14ac:dyDescent="0.25">
      <c r="A128" s="11"/>
      <c r="B128" s="40"/>
      <c r="C128" s="62" t="s">
        <v>106</v>
      </c>
      <c r="D128" s="42" t="str">
        <f>INT([1]民放全局!T16/60)&amp;"時間"&amp;MOD([1]民放全局!T16,60)&amp;"分"</f>
        <v>121時間44分</v>
      </c>
      <c r="E128" s="42" t="str">
        <f>INT([1]民放全局!U16/60)&amp;"時間"&amp;MOD([1]民放全局!U16,60)&amp;"分"</f>
        <v>119時間54分</v>
      </c>
      <c r="F128" s="43">
        <f>[1]民放全局!S16</f>
        <v>0.98493975903614461</v>
      </c>
      <c r="G128" s="42" t="str">
        <f>INT([1]民放全局!D16/60)&amp;"時間"&amp;MOD([1]民放全局!D16,60)&amp;"分"</f>
        <v>8741時間2分</v>
      </c>
      <c r="H128" s="42" t="str">
        <f>INT([1]民放全局!E16/60)&amp;"時間"&amp;MOD([1]民放全局!E16,60)&amp;"分"</f>
        <v>5178時間28分</v>
      </c>
      <c r="I128" s="44">
        <f>[1]民放全局!C16</f>
        <v>0.59243186350965371</v>
      </c>
    </row>
    <row r="129" spans="1:9" ht="15" hidden="1" thickBot="1" x14ac:dyDescent="0.25">
      <c r="A129" s="11"/>
      <c r="B129" s="63"/>
      <c r="C129" s="64"/>
      <c r="D129" s="64"/>
      <c r="E129" s="64"/>
      <c r="F129" s="64"/>
      <c r="G129" s="64"/>
      <c r="H129" s="64"/>
      <c r="I129" s="65"/>
    </row>
    <row r="130" spans="1:9" x14ac:dyDescent="0.2">
      <c r="A130" s="11"/>
      <c r="B130" s="66" t="s">
        <v>107</v>
      </c>
      <c r="C130" s="67"/>
      <c r="D130" s="52"/>
      <c r="E130" s="52"/>
      <c r="F130" s="53"/>
      <c r="G130" s="52"/>
      <c r="H130" s="52"/>
      <c r="I130" s="54"/>
    </row>
    <row r="131" spans="1:9" x14ac:dyDescent="0.2">
      <c r="A131" s="11"/>
      <c r="B131" s="22"/>
      <c r="C131" s="58" t="s">
        <v>108</v>
      </c>
      <c r="D131" s="19" t="str">
        <f>INT([1]民放全局!T139/60)&amp;"時間"&amp;MOD([1]民放全局!T139,60)&amp;"分"</f>
        <v>107時間21分</v>
      </c>
      <c r="E131" s="19" t="str">
        <f>INT([1]民放全局!U139/60)&amp;"時間"&amp;MOD([1]民放全局!U139,60)&amp;"分"</f>
        <v>46時間21分</v>
      </c>
      <c r="F131" s="33">
        <f>[1]民放全局!S139</f>
        <v>0.43176525384257103</v>
      </c>
      <c r="G131" s="19" t="str">
        <f>INT([1]民放全局!D139/60)&amp;"時間"&amp;MOD([1]民放全局!D139,60)&amp;"分"</f>
        <v>8239時間25分</v>
      </c>
      <c r="H131" s="19" t="str">
        <f>INT([1]民放全局!E139/60)&amp;"時間"&amp;MOD([1]民放全局!E139,60)&amp;"分"</f>
        <v>1428時間21分</v>
      </c>
      <c r="I131" s="34">
        <f>[1]民放全局!C139</f>
        <v>0.17335571895259574</v>
      </c>
    </row>
    <row r="132" spans="1:9" x14ac:dyDescent="0.2">
      <c r="A132" s="11"/>
      <c r="B132" s="22"/>
      <c r="C132" s="56"/>
      <c r="D132" s="1"/>
      <c r="F132" s="1"/>
      <c r="I132" s="11"/>
    </row>
    <row r="133" spans="1:9" x14ac:dyDescent="0.2">
      <c r="A133" s="11"/>
      <c r="B133" s="60" t="s">
        <v>109</v>
      </c>
      <c r="C133" s="61"/>
      <c r="D133" s="29"/>
      <c r="E133" s="29"/>
      <c r="F133" s="37"/>
      <c r="G133" s="29"/>
      <c r="H133" s="29"/>
      <c r="I133" s="38"/>
    </row>
    <row r="134" spans="1:9" x14ac:dyDescent="0.2">
      <c r="A134" s="11"/>
      <c r="B134" s="22"/>
      <c r="C134" s="58" t="s">
        <v>110</v>
      </c>
      <c r="D134" s="19" t="str">
        <f>INT([1]民放全局!T140/60)&amp;"時間"&amp;MOD([1]民放全局!T140,60)&amp;"分"</f>
        <v>120時間44分</v>
      </c>
      <c r="E134" s="19" t="str">
        <f>INT([1]民放全局!U140/60)&amp;"時間"&amp;MOD([1]民放全局!U140,60)&amp;"分"</f>
        <v>20時間54分</v>
      </c>
      <c r="F134" s="33">
        <f>[1]民放全局!S140</f>
        <v>0.17310877967973495</v>
      </c>
      <c r="G134" s="19" t="str">
        <f>INT([1]民放全局!D140/60)&amp;"時間"&amp;MOD([1]民放全局!D140,60)&amp;"分"</f>
        <v>7635時間14分</v>
      </c>
      <c r="H134" s="19" t="str">
        <f>INT([1]民放全局!E140/60)&amp;"時間"&amp;MOD([1]民放全局!E140,60)&amp;"分"</f>
        <v>550時間30分</v>
      </c>
      <c r="I134" s="34">
        <f>[1]民放全局!C140</f>
        <v>7.2099957652462049E-2</v>
      </c>
    </row>
    <row r="135" spans="1:9" x14ac:dyDescent="0.2">
      <c r="A135" s="11"/>
      <c r="B135" s="22"/>
      <c r="C135" s="56"/>
      <c r="D135" s="1"/>
      <c r="F135" s="1"/>
      <c r="I135" s="11"/>
    </row>
    <row r="136" spans="1:9" x14ac:dyDescent="0.2">
      <c r="A136" s="11"/>
      <c r="B136" s="60" t="s">
        <v>111</v>
      </c>
      <c r="C136" s="61"/>
      <c r="D136" s="29"/>
      <c r="E136" s="29"/>
      <c r="F136" s="37"/>
      <c r="G136" s="29"/>
      <c r="H136" s="29"/>
      <c r="I136" s="38"/>
    </row>
    <row r="137" spans="1:9" x14ac:dyDescent="0.2">
      <c r="A137" s="11"/>
      <c r="B137" s="22"/>
      <c r="C137" s="58" t="s">
        <v>112</v>
      </c>
      <c r="D137" s="19" t="str">
        <f>INT([1]民放全局!T124/60)&amp;"時間"&amp;MOD([1]民放全局!T124,60)&amp;"分"</f>
        <v>181時間55分</v>
      </c>
      <c r="E137" s="19" t="str">
        <f>INT([1]民放全局!U124/60)&amp;"時間"&amp;MOD([1]民放全局!U124,60)&amp;"分"</f>
        <v>163時間0分</v>
      </c>
      <c r="F137" s="33">
        <f>[1]民放全局!S124</f>
        <v>0.89601465872652308</v>
      </c>
      <c r="G137" s="19" t="str">
        <f>INT([1]民放全局!D124/60)&amp;"時間"&amp;MOD([1]民放全局!D124,60)&amp;"分"</f>
        <v>8349時間3分</v>
      </c>
      <c r="H137" s="19" t="str">
        <f>INT([1]民放全局!E124/60)&amp;"時間"&amp;MOD([1]民放全局!E124,60)&amp;"分"</f>
        <v>4562時間40分</v>
      </c>
      <c r="I137" s="34">
        <f>[1]民放全局!C124</f>
        <v>0.54648932114032933</v>
      </c>
    </row>
    <row r="138" spans="1:9" x14ac:dyDescent="0.2">
      <c r="A138" s="11"/>
      <c r="B138" s="22"/>
      <c r="C138" s="56"/>
      <c r="D138" s="1"/>
      <c r="F138" s="1"/>
      <c r="I138" s="11"/>
    </row>
    <row r="139" spans="1:9" x14ac:dyDescent="0.2">
      <c r="A139" s="11"/>
      <c r="B139" s="60" t="s">
        <v>113</v>
      </c>
      <c r="C139" s="61"/>
      <c r="D139" s="29"/>
      <c r="E139" s="29"/>
      <c r="F139" s="37"/>
      <c r="G139" s="29"/>
      <c r="H139" s="29"/>
      <c r="I139" s="38"/>
    </row>
    <row r="140" spans="1:9" x14ac:dyDescent="0.2">
      <c r="A140" s="11"/>
      <c r="B140" s="22"/>
      <c r="C140" s="58" t="s">
        <v>114</v>
      </c>
      <c r="D140" s="19" t="str">
        <f>INT([1]民放全局!T142/60)&amp;"時間"&amp;MOD([1]民放全局!T142,60)&amp;"分"</f>
        <v>238時間0分</v>
      </c>
      <c r="E140" s="19" t="str">
        <f>INT([1]民放全局!U142/60)&amp;"時間"&amp;MOD([1]民放全局!U142,60)&amp;"分"</f>
        <v>21時間41分</v>
      </c>
      <c r="F140" s="33">
        <f>[1]民放全局!S142</f>
        <v>9.1106442577030808E-2</v>
      </c>
      <c r="G140" s="19" t="str">
        <f>INT([1]民放全局!D142/60)&amp;"時間"&amp;MOD([1]民放全局!D142,60)&amp;"分"</f>
        <v>7722時間58分</v>
      </c>
      <c r="H140" s="19" t="str">
        <f>INT([1]民放全局!E142/60)&amp;"時間"&amp;MOD([1]民放全局!E142,60)&amp;"分"</f>
        <v>693時間46分</v>
      </c>
      <c r="I140" s="34">
        <f>[1]民放全局!C142</f>
        <v>8.9831627742361531E-2</v>
      </c>
    </row>
    <row r="141" spans="1:9" x14ac:dyDescent="0.2">
      <c r="A141" s="11"/>
      <c r="B141" s="22"/>
      <c r="C141" s="56"/>
      <c r="D141" s="1"/>
      <c r="F141" s="1"/>
      <c r="I141" s="11"/>
    </row>
    <row r="142" spans="1:9" x14ac:dyDescent="0.2">
      <c r="A142" s="11"/>
      <c r="B142" s="60" t="s">
        <v>115</v>
      </c>
      <c r="C142" s="61"/>
      <c r="D142" s="29"/>
      <c r="E142" s="29"/>
      <c r="F142" s="37"/>
      <c r="G142" s="29"/>
      <c r="H142" s="29"/>
      <c r="I142" s="38"/>
    </row>
    <row r="143" spans="1:9" x14ac:dyDescent="0.2">
      <c r="A143" s="11"/>
      <c r="B143" s="22"/>
      <c r="C143" s="58" t="s">
        <v>116</v>
      </c>
      <c r="D143" s="19" t="str">
        <f>INT([1]民放全局!T141/60)&amp;"時間"&amp;MOD([1]民放全局!T141,60)&amp;"分"</f>
        <v>106時間59分</v>
      </c>
      <c r="E143" s="19" t="str">
        <f>INT([1]民放全局!U141/60)&amp;"時間"&amp;MOD([1]民放全局!U141,60)&amp;"分"</f>
        <v>54時間29分</v>
      </c>
      <c r="F143" s="33">
        <f>[1]民放全局!S141</f>
        <v>0.50926935659760086</v>
      </c>
      <c r="G143" s="19" t="str">
        <f>INT([1]民放全局!D141/60)&amp;"時間"&amp;MOD([1]民放全局!D141,60)&amp;"分"</f>
        <v>8551時間44分</v>
      </c>
      <c r="H143" s="19" t="str">
        <f>INT([1]民放全局!E141/60)&amp;"時間"&amp;MOD([1]民放全局!E141,60)&amp;"分"</f>
        <v>1555時間59分</v>
      </c>
      <c r="I143" s="34">
        <f>[1]民放全局!C141</f>
        <v>0.18194946833390502</v>
      </c>
    </row>
    <row r="144" spans="1:9" x14ac:dyDescent="0.2">
      <c r="A144" s="11"/>
      <c r="B144" s="22"/>
      <c r="C144" s="56"/>
      <c r="D144" s="1"/>
      <c r="F144" s="1"/>
      <c r="I144" s="11"/>
    </row>
    <row r="145" spans="1:9" x14ac:dyDescent="0.2">
      <c r="A145" s="11"/>
      <c r="B145" s="60" t="s">
        <v>117</v>
      </c>
      <c r="C145" s="61"/>
      <c r="D145" s="29"/>
      <c r="E145" s="29"/>
      <c r="F145" s="37"/>
      <c r="G145" s="29"/>
      <c r="H145" s="29"/>
      <c r="I145" s="38"/>
    </row>
    <row r="146" spans="1:9" x14ac:dyDescent="0.2">
      <c r="A146" s="11"/>
      <c r="B146" s="22"/>
      <c r="C146" s="58" t="s">
        <v>118</v>
      </c>
      <c r="D146" s="19" t="str">
        <f>INT([1]民放全局!T143/60)&amp;"時間"&amp;MOD([1]民放全局!T143,60)&amp;"分"</f>
        <v>120時間12分</v>
      </c>
      <c r="E146" s="19" t="str">
        <f>INT([1]民放全局!U143/60)&amp;"時間"&amp;MOD([1]民放全局!U143,60)&amp;"分"</f>
        <v>45時間13分</v>
      </c>
      <c r="F146" s="33">
        <f>[1]民放全局!S143</f>
        <v>0.37617859123682751</v>
      </c>
      <c r="G146" s="19" t="str">
        <f>INT([1]民放全局!D143/60)&amp;"時間"&amp;MOD([1]民放全局!D143,60)&amp;"分"</f>
        <v>8390時間47分</v>
      </c>
      <c r="H146" s="19" t="str">
        <f>INT([1]民放全局!E143/60)&amp;"時間"&amp;MOD([1]民放全局!E143,60)&amp;"分"</f>
        <v>1340時間43分</v>
      </c>
      <c r="I146" s="34">
        <f>[1]民放全局!C143</f>
        <v>0.15978444602907554</v>
      </c>
    </row>
    <row r="147" spans="1:9" x14ac:dyDescent="0.2">
      <c r="A147" s="11"/>
      <c r="B147" s="22"/>
      <c r="C147" s="56"/>
      <c r="D147" s="1"/>
      <c r="F147" s="1"/>
      <c r="I147" s="11"/>
    </row>
    <row r="148" spans="1:9" x14ac:dyDescent="0.2">
      <c r="A148" s="11"/>
      <c r="B148" s="60" t="s">
        <v>119</v>
      </c>
      <c r="C148" s="61"/>
      <c r="D148" s="29" t="str">
        <f>INT(SUM([1]民放全局!T65,[1]民放全局!T40,[1]民放全局!T90)/60)&amp;"時間"&amp;MOD(SUM([1]民放全局!T65,[1]民放全局!T40,[1]民放全局!T90),60)&amp;"分"</f>
        <v>451時間48分</v>
      </c>
      <c r="E148" s="29" t="str">
        <f>INT(SUM([1]民放全局!U65,[1]民放全局!U40,[1]民放全局!U90)/60)&amp;"時間"&amp;MOD(SUM([1]民放全局!U65,[1]民放全局!U40,[1]民放全局!U90),60)&amp;"分"</f>
        <v>354時間45分</v>
      </c>
      <c r="F148" s="37">
        <f>SUM([1]民放全局!U65,[1]民放全局!U40,[1]民放全局!U90)/SUM([1]民放全局!T65,[1]民放全局!T40,[1]民放全局!T90)</f>
        <v>0.78519256308100926</v>
      </c>
      <c r="G148" s="29" t="str">
        <f>INT(SUM([1]民放全局!D65,[1]民放全局!D40,[1]民放全局!D90)/60)&amp;"時間"&amp;MOD(SUM([1]民放全局!D65,[1]民放全局!D40,[1]民放全局!D90),60)&amp;"分"</f>
        <v>24583時間20分</v>
      </c>
      <c r="H148" s="29" t="str">
        <f>INT(SUM([1]民放全局!E65,[1]民放全局!E40,[1]民放全局!E90)/60)&amp;"時間"&amp;MOD(SUM([1]民放全局!E65,[1]民放全局!E40,[1]民放全局!E90),60)&amp;"分"</f>
        <v>11541時間56分</v>
      </c>
      <c r="I148" s="38">
        <f>SUM([1]民放全局!E65,[1]民放全局!E40,[1]民放全局!E90)/SUM([1]民放全局!D65,[1]民放全局!D40,[1]民放全局!D90)</f>
        <v>0.46950237288135593</v>
      </c>
    </row>
    <row r="149" spans="1:9" x14ac:dyDescent="0.2">
      <c r="A149" s="11"/>
      <c r="B149" s="22"/>
      <c r="C149" s="58" t="s">
        <v>120</v>
      </c>
      <c r="D149" s="19" t="str">
        <f>INT([1]民放全局!T65/60)&amp;"時間"&amp;MOD([1]民放全局!T65,60)&amp;"分"</f>
        <v>185時間18分</v>
      </c>
      <c r="E149" s="19" t="str">
        <f>INT([1]民放全局!U65/60)&amp;"時間"&amp;MOD([1]民放全局!U65,60)&amp;"分"</f>
        <v>133時間41分</v>
      </c>
      <c r="F149" s="33">
        <f>[1]民放全局!S65</f>
        <v>0.72144270552257606</v>
      </c>
      <c r="G149" s="19" t="str">
        <f>INT([1]民放全局!D65/60)&amp;"時間"&amp;MOD([1]民放全局!D65,60)&amp;"分"</f>
        <v>7984時間21分</v>
      </c>
      <c r="H149" s="19" t="str">
        <f>INT([1]民放全局!E65/60)&amp;"時間"&amp;MOD([1]民放全局!E65,60)&amp;"分"</f>
        <v>3773時間41分</v>
      </c>
      <c r="I149" s="34">
        <f>[1]民放全局!C65</f>
        <v>0.47263500890283283</v>
      </c>
    </row>
    <row r="150" spans="1:9" x14ac:dyDescent="0.2">
      <c r="A150" s="11"/>
      <c r="B150" s="22"/>
      <c r="C150" s="58" t="s">
        <v>121</v>
      </c>
      <c r="D150" s="19" t="str">
        <f>INT([1]民放全局!T40/60)&amp;"時間"&amp;MOD([1]民放全局!T40,60)&amp;"分"</f>
        <v>152時間47分</v>
      </c>
      <c r="E150" s="19" t="str">
        <f>INT([1]民放全局!U40/60)&amp;"時間"&amp;MOD([1]民放全局!U40,60)&amp;"分"</f>
        <v>133時間43分</v>
      </c>
      <c r="F150" s="33">
        <f>[1]民放全局!S40</f>
        <v>0.87520453801679943</v>
      </c>
      <c r="G150" s="19" t="str">
        <f>INT([1]民放全局!D40/60)&amp;"時間"&amp;MOD([1]民放全局!D40,60)&amp;"分"</f>
        <v>8312時間55分</v>
      </c>
      <c r="H150" s="19" t="str">
        <f>INT([1]民放全局!E40/60)&amp;"時間"&amp;MOD([1]民放全局!E40,60)&amp;"分"</f>
        <v>3794時間1分</v>
      </c>
      <c r="I150" s="34">
        <f>[1]民放全局!C40</f>
        <v>0.45640018044208308</v>
      </c>
    </row>
    <row r="151" spans="1:9" x14ac:dyDescent="0.2">
      <c r="A151" s="11"/>
      <c r="B151" s="22"/>
      <c r="C151" s="58" t="s">
        <v>122</v>
      </c>
      <c r="D151" s="19" t="str">
        <f>INT([1]民放全局!T90/60)&amp;"時間"&amp;MOD([1]民放全局!T90,60)&amp;"分"</f>
        <v>113時間43分</v>
      </c>
      <c r="E151" s="19" t="str">
        <f>INT([1]民放全局!U90/60)&amp;"時間"&amp;MOD([1]民放全局!U90,60)&amp;"分"</f>
        <v>87時間21分</v>
      </c>
      <c r="F151" s="33">
        <f>[1]民放全局!S90</f>
        <v>0.76813718305730616</v>
      </c>
      <c r="G151" s="19" t="str">
        <f>INT([1]民放全局!D90/60)&amp;"時間"&amp;MOD([1]民放全局!D90,60)&amp;"分"</f>
        <v>8286時間4分</v>
      </c>
      <c r="H151" s="19" t="str">
        <f>INT([1]民放全局!E90/60)&amp;"時間"&amp;MOD([1]民放全局!E90,60)&amp;"分"</f>
        <v>3974時間14分</v>
      </c>
      <c r="I151" s="34">
        <f>[1]民放全局!C90</f>
        <v>0.47962845258305109</v>
      </c>
    </row>
    <row r="152" spans="1:9" x14ac:dyDescent="0.2">
      <c r="A152" s="11"/>
      <c r="B152" s="22"/>
      <c r="C152" s="59"/>
      <c r="D152" s="24"/>
      <c r="E152" s="24"/>
      <c r="F152" s="35"/>
      <c r="G152" s="24"/>
      <c r="H152" s="24"/>
      <c r="I152" s="36"/>
    </row>
    <row r="153" spans="1:9" x14ac:dyDescent="0.2">
      <c r="A153" s="11"/>
      <c r="B153" s="60" t="s">
        <v>123</v>
      </c>
      <c r="C153" s="68"/>
      <c r="D153" s="29" t="str">
        <f>INT(SUM([1]民放全局!T66,[1]民放全局!T91,[1]民放全局!T125,[1]民放全局!T41,[1]民放全局!T112)/60)&amp;"時間"&amp;MOD(SUM([1]民放全局!T66,[1]民放全局!T91,[1]民放全局!T125,[1]民放全局!T41,[1]民放全局!T112),60)&amp;"分"</f>
        <v>805時間49分</v>
      </c>
      <c r="E153" s="29" t="str">
        <f>INT(SUM([1]民放全局!U66,[1]民放全局!U91,[1]民放全局!U125,[1]民放全局!U41,[1]民放全局!U112)/60)&amp;"時間"&amp;MOD(SUM([1]民放全局!U66,[1]民放全局!U91,[1]民放全局!U125,[1]民放全局!U41,[1]民放全局!U112),60)&amp;"分"</f>
        <v>579時間22分</v>
      </c>
      <c r="F153" s="37">
        <f>SUM([1]民放全局!U66,[1]民放全局!U91,[1]民放全局!U125,[1]民放全局!U41,[1]民放全局!U112)/SUM([1]民放全局!T66,[1]民放全局!T91,[1]民放全局!T125,[1]民放全局!T41,[1]民放全局!T112)</f>
        <v>0.71898074417257851</v>
      </c>
      <c r="G153" s="29" t="str">
        <f>INT(SUM([1]民放全局!D66,[1]民放全局!D91,[1]民放全局!D125,[1]民放全局!D41,[1]民放全局!D112)/60)&amp;"時間"&amp;MOD(SUM([1]民放全局!D66,[1]民放全局!D91,[1]民放全局!D125,[1]民放全局!D41,[1]民放全局!D112),60)&amp;"分"</f>
        <v>42565時間51分</v>
      </c>
      <c r="H153" s="29" t="str">
        <f>INT(SUM([1]民放全局!E66,[1]民放全局!E91,[1]民放全局!E125,[1]民放全局!E41,[1]民放全局!E112)/60)&amp;"時間"&amp;MOD(SUM([1]民放全局!E66,[1]民放全局!E91,[1]民放全局!E125,[1]民放全局!E41,[1]民放全局!E112),60)&amp;"分"</f>
        <v>18906時間45分</v>
      </c>
      <c r="I153" s="38">
        <f>SUM([1]民放全局!E66,[1]民放全局!E91,[1]民放全局!E125,[1]民放全局!E41,[1]民放全局!E112)/SUM([1]民放全局!D66,[1]民放全局!D91,[1]民放全局!D125,[1]民放全局!D41,[1]民放全局!D112)</f>
        <v>0.44417649359756706</v>
      </c>
    </row>
    <row r="154" spans="1:9" x14ac:dyDescent="0.2">
      <c r="A154" s="11"/>
      <c r="B154" s="22"/>
      <c r="C154" s="58" t="s">
        <v>124</v>
      </c>
      <c r="D154" s="19" t="str">
        <f>INT([1]民放全局!T66/60)&amp;"時間"&amp;MOD([1]民放全局!T66,60)&amp;"分"</f>
        <v>179時間35分</v>
      </c>
      <c r="E154" s="19" t="str">
        <f>INT([1]民放全局!U66/60)&amp;"時間"&amp;MOD([1]民放全局!U66,60)&amp;"分"</f>
        <v>129時間49分</v>
      </c>
      <c r="F154" s="33">
        <f>[1]民放全局!S66</f>
        <v>0.722877030162413</v>
      </c>
      <c r="G154" s="19" t="str">
        <f>INT([1]民放全局!D66/60)&amp;"時間"&amp;MOD([1]民放全局!D66,60)&amp;"分"</f>
        <v>8596時間59分</v>
      </c>
      <c r="H154" s="19" t="str">
        <f>INT([1]民放全局!E66/60)&amp;"時間"&amp;MOD([1]民放全局!E66,60)&amp;"分"</f>
        <v>3762時間0分</v>
      </c>
      <c r="I154" s="34">
        <f>[1]民放全局!C66</f>
        <v>0.43759535806164568</v>
      </c>
    </row>
    <row r="155" spans="1:9" x14ac:dyDescent="0.2">
      <c r="A155" s="11"/>
      <c r="B155" s="22"/>
      <c r="C155" s="58" t="s">
        <v>125</v>
      </c>
      <c r="D155" s="19" t="str">
        <f>INT([1]民放全局!T91/60)&amp;"時間"&amp;MOD([1]民放全局!T91,60)&amp;"分"</f>
        <v>98時間6分</v>
      </c>
      <c r="E155" s="19" t="str">
        <f>INT([1]民放全局!U91/60)&amp;"時間"&amp;MOD([1]民放全局!U91,60)&amp;"分"</f>
        <v>89時間38分</v>
      </c>
      <c r="F155" s="33">
        <f>[1]民放全局!S91</f>
        <v>0.91369351002378529</v>
      </c>
      <c r="G155" s="19" t="str">
        <f>INT([1]民放全局!D91/60)&amp;"時間"&amp;MOD([1]民放全局!D91,60)&amp;"分"</f>
        <v>8637時間22分</v>
      </c>
      <c r="H155" s="19" t="str">
        <f>INT([1]民放全局!E91/60)&amp;"時間"&amp;MOD([1]民放全局!E91,60)&amp;"分"</f>
        <v>4348時間28分</v>
      </c>
      <c r="I155" s="34">
        <f>[1]民放全局!C91</f>
        <v>0.50344819601653279</v>
      </c>
    </row>
    <row r="156" spans="1:9" x14ac:dyDescent="0.2">
      <c r="A156" s="11"/>
      <c r="B156" s="22"/>
      <c r="C156" s="58" t="s">
        <v>126</v>
      </c>
      <c r="D156" s="19" t="str">
        <f>INT([1]民放全局!T125/60)&amp;"時間"&amp;MOD([1]民放全局!T125,60)&amp;"分"</f>
        <v>175時間22分</v>
      </c>
      <c r="E156" s="19" t="str">
        <f>INT([1]民放全局!U125/60)&amp;"時間"&amp;MOD([1]民放全局!U125,60)&amp;"分"</f>
        <v>105時間19分</v>
      </c>
      <c r="F156" s="33">
        <f>[1]民放全局!S125</f>
        <v>0.60055122600266109</v>
      </c>
      <c r="G156" s="19" t="str">
        <f>INT([1]民放全局!D125/60)&amp;"時間"&amp;MOD([1]民放全局!D125,60)&amp;"分"</f>
        <v>8269時間11分</v>
      </c>
      <c r="H156" s="19" t="str">
        <f>INT([1]民放全局!E125/60)&amp;"時間"&amp;MOD([1]民放全局!E125,60)&amp;"分"</f>
        <v>3232時間15分</v>
      </c>
      <c r="I156" s="34">
        <f>[1]民放全局!C125</f>
        <v>0.39087898643759661</v>
      </c>
    </row>
    <row r="157" spans="1:9" x14ac:dyDescent="0.2">
      <c r="A157" s="11"/>
      <c r="B157" s="22"/>
      <c r="C157" s="32" t="s">
        <v>127</v>
      </c>
      <c r="D157" s="19" t="str">
        <f>INT([1]民放全局!T41/60)&amp;"時間"&amp;MOD([1]民放全局!T41,60)&amp;"分"</f>
        <v>179時間30分</v>
      </c>
      <c r="E157" s="19" t="str">
        <f>INT([1]民放全局!U41/60)&amp;"時間"&amp;MOD([1]民放全局!U41,60)&amp;"分"</f>
        <v>130時間25分</v>
      </c>
      <c r="F157" s="33">
        <f>[1]民放全局!S41</f>
        <v>0.72655524605385324</v>
      </c>
      <c r="G157" s="19" t="str">
        <f>INT([1]民放全局!D41/60)&amp;"時間"&amp;MOD([1]民放全局!D41,60)&amp;"分"</f>
        <v>8412時間8分</v>
      </c>
      <c r="H157" s="19" t="str">
        <f>INT([1]民放全局!E41/60)&amp;"時間"&amp;MOD([1]民放全局!E41,60)&amp;"分"</f>
        <v>3784時間54分</v>
      </c>
      <c r="I157" s="34">
        <f>[1]民放全局!C41</f>
        <v>0.44993342949073561</v>
      </c>
    </row>
    <row r="158" spans="1:9" x14ac:dyDescent="0.2">
      <c r="A158" s="11"/>
      <c r="B158" s="22"/>
      <c r="C158" s="32" t="s">
        <v>128</v>
      </c>
      <c r="D158" s="19" t="str">
        <f>INT([1]民放全局!T112/60)&amp;"時間"&amp;MOD([1]民放全局!T112,60)&amp;"分"</f>
        <v>173時間16分</v>
      </c>
      <c r="E158" s="19" t="str">
        <f>INT([1]民放全局!U112/60)&amp;"時間"&amp;MOD([1]民放全局!U112,60)&amp;"分"</f>
        <v>124時間11分</v>
      </c>
      <c r="F158" s="33">
        <f>[1]民放全局!S112</f>
        <v>0.71671796844940361</v>
      </c>
      <c r="G158" s="19" t="str">
        <f>INT([1]民放全局!D112/60)&amp;"時間"&amp;MOD([1]民放全局!D112,60)&amp;"分"</f>
        <v>8650時間11分</v>
      </c>
      <c r="H158" s="19" t="str">
        <f>INT([1]民放全局!E112/60)&amp;"時間"&amp;MOD([1]民放全局!E112,60)&amp;"分"</f>
        <v>3779時間8分</v>
      </c>
      <c r="I158" s="34">
        <f>[1]民放全局!C112</f>
        <v>0.43688476737487258</v>
      </c>
    </row>
    <row r="159" spans="1:9" x14ac:dyDescent="0.2">
      <c r="A159" s="11"/>
      <c r="B159" s="22"/>
      <c r="C159" s="59"/>
      <c r="D159" s="24"/>
      <c r="E159" s="24"/>
      <c r="F159" s="35"/>
      <c r="G159" s="24"/>
      <c r="H159" s="24"/>
      <c r="I159" s="36"/>
    </row>
    <row r="160" spans="1:9" x14ac:dyDescent="0.2">
      <c r="A160" s="11"/>
      <c r="B160" s="60" t="s">
        <v>129</v>
      </c>
      <c r="C160" s="61"/>
      <c r="D160" s="29" t="str">
        <f>INT(SUM([1]民放全局!T69,[1]民放全局!T45,[1]民放全局!T114,[1]民放全局!T94)/60)&amp;"時間"&amp;MOD(SUM([1]民放全局!T69,[1]民放全局!T45,[1]民放全局!T114,[1]民放全局!T94),60)&amp;"分"</f>
        <v>613時間48分</v>
      </c>
      <c r="E160" s="29" t="str">
        <f>INT(SUM([1]民放全局!U69,[1]民放全局!U45,[1]民放全局!U114,[1]民放全局!U94)/60)&amp;"時間"&amp;MOD(SUM([1]民放全局!U69,[1]民放全局!U45,[1]民放全局!U114,[1]民放全局!U94),60)&amp;"分"</f>
        <v>476時間14分</v>
      </c>
      <c r="F160" s="37">
        <f>SUM([1]民放全局!U69,[1]民放全局!U45,[1]民放全局!U114,[1]民放全局!U94)/SUM([1]民放全局!T69,[1]民放全局!T45,[1]民放全局!T114,[1]民放全局!T94)</f>
        <v>0.77587705007059848</v>
      </c>
      <c r="G160" s="29" t="str">
        <f>INT(SUM([1]民放全局!D69,[1]民放全局!D45,[1]民放全局!D114,[1]民放全局!D94)/60)&amp;"時間"&amp;MOD(SUM([1]民放全局!D69,[1]民放全局!D45,[1]民放全局!D114,[1]民放全局!D94),60)&amp;"分"</f>
        <v>34934時間26分</v>
      </c>
      <c r="H160" s="29" t="str">
        <f>INT(SUM([1]民放全局!E69,[1]民放全局!E45,[1]民放全局!E114,[1]民放全局!E94)/60)&amp;"時間"&amp;MOD(SUM([1]民放全局!E69,[1]民放全局!E45,[1]民放全局!E114,[1]民放全局!E94),60)&amp;"分"</f>
        <v>15184時間33分</v>
      </c>
      <c r="I160" s="38">
        <f>SUM([1]民放全局!E69,[1]民放全局!E45,[1]民放全局!E114,[1]民放全局!E94)/SUM([1]民放全局!D69,[1]民放全局!D45,[1]民放全局!D114,[1]民放全局!D94)</f>
        <v>0.43465854605723292</v>
      </c>
    </row>
    <row r="161" spans="1:9" x14ac:dyDescent="0.2">
      <c r="A161" s="11"/>
      <c r="B161" s="22"/>
      <c r="C161" s="58" t="s">
        <v>130</v>
      </c>
      <c r="D161" s="19" t="str">
        <f>INT([1]民放全局!T69/60)&amp;"時間"&amp;MOD([1]民放全局!T69,60)&amp;"分"</f>
        <v>161時間59分</v>
      </c>
      <c r="E161" s="19" t="str">
        <f>INT([1]民放全局!U69/60)&amp;"時間"&amp;MOD([1]民放全局!U69,60)&amp;"分"</f>
        <v>119時間6分</v>
      </c>
      <c r="F161" s="33">
        <f>[1]民放全局!S69</f>
        <v>0.73526082930342629</v>
      </c>
      <c r="G161" s="19" t="str">
        <f>INT([1]民放全局!D69/60)&amp;"時間"&amp;MOD([1]民放全局!D69,60)&amp;"分"</f>
        <v>8660時間8分</v>
      </c>
      <c r="H161" s="19" t="str">
        <f>INT([1]民放全局!E69/60)&amp;"時間"&amp;MOD([1]民放全局!E69,60)&amp;"分"</f>
        <v>3916時間3分</v>
      </c>
      <c r="I161" s="34">
        <f>[1]民放全局!C69</f>
        <v>0.45219280688519037</v>
      </c>
    </row>
    <row r="162" spans="1:9" x14ac:dyDescent="0.2">
      <c r="A162" s="11"/>
      <c r="B162" s="22"/>
      <c r="C162" s="58" t="s">
        <v>131</v>
      </c>
      <c r="D162" s="19" t="str">
        <f>INT([1]民放全局!T45/60)&amp;"時間"&amp;MOD([1]民放全局!T45,60)&amp;"分"</f>
        <v>152時間37分</v>
      </c>
      <c r="E162" s="19" t="str">
        <f>INT([1]民放全局!U45/60)&amp;"時間"&amp;MOD([1]民放全局!U45,60)&amp;"分"</f>
        <v>130時間31分</v>
      </c>
      <c r="F162" s="33">
        <f>[1]民放全局!S45</f>
        <v>0.85519274871682871</v>
      </c>
      <c r="G162" s="19" t="str">
        <f>INT([1]民放全局!D45/60)&amp;"時間"&amp;MOD([1]民放全局!D45,60)&amp;"分"</f>
        <v>8750時間9分</v>
      </c>
      <c r="H162" s="19" t="str">
        <f>INT([1]民放全局!E45/60)&amp;"時間"&amp;MOD([1]民放全局!E45,60)&amp;"分"</f>
        <v>3719時間54分</v>
      </c>
      <c r="I162" s="34">
        <f>[1]民放全局!C45</f>
        <v>0.42512414072901605</v>
      </c>
    </row>
    <row r="163" spans="1:9" x14ac:dyDescent="0.2">
      <c r="A163" s="11"/>
      <c r="B163" s="22"/>
      <c r="C163" s="58" t="s">
        <v>132</v>
      </c>
      <c r="D163" s="19" t="str">
        <f>INT([1]民放全局!T114/60)&amp;"時間"&amp;MOD([1]民放全局!T114,60)&amp;"分"</f>
        <v>185時間41分</v>
      </c>
      <c r="E163" s="19" t="str">
        <f>INT([1]民放全局!U114/60)&amp;"時間"&amp;MOD([1]民放全局!U114,60)&amp;"分"</f>
        <v>136時間48分</v>
      </c>
      <c r="F163" s="33">
        <f>[1]民放全局!S114</f>
        <v>0.73673817431110311</v>
      </c>
      <c r="G163" s="19" t="str">
        <f>INT([1]民放全局!D114/60)&amp;"時間"&amp;MOD([1]民放全局!D114,60)&amp;"分"</f>
        <v>8770時間18分</v>
      </c>
      <c r="H163" s="19" t="str">
        <f>INT([1]民放全局!E114/60)&amp;"時間"&amp;MOD([1]民放全局!E114,60)&amp;"分"</f>
        <v>3897時間36分</v>
      </c>
      <c r="I163" s="34">
        <f>[1]民放全局!C114</f>
        <v>0.44440897118684652</v>
      </c>
    </row>
    <row r="164" spans="1:9" x14ac:dyDescent="0.2">
      <c r="A164" s="11"/>
      <c r="B164" s="22"/>
      <c r="C164" s="58" t="s">
        <v>133</v>
      </c>
      <c r="D164" s="19" t="str">
        <f>INT([1]民放全局!T94/60)&amp;"時間"&amp;MOD([1]民放全局!T94,60)&amp;"分"</f>
        <v>113時間31分</v>
      </c>
      <c r="E164" s="19" t="str">
        <f>INT([1]民放全局!U94/60)&amp;"時間"&amp;MOD([1]民放全局!U94,60)&amp;"分"</f>
        <v>89時間49分</v>
      </c>
      <c r="F164" s="33">
        <f>[1]民放全局!S94</f>
        <v>0.79122008515636466</v>
      </c>
      <c r="G164" s="19" t="str">
        <f>INT([1]民放全局!D94/60)&amp;"時間"&amp;MOD([1]民放全局!D94,60)&amp;"分"</f>
        <v>8753時間51分</v>
      </c>
      <c r="H164" s="19" t="str">
        <f>INT([1]民放全局!E94/60)&amp;"時間"&amp;MOD([1]民放全局!E94,60)&amp;"分"</f>
        <v>3651時間0分</v>
      </c>
      <c r="I164" s="34">
        <f>[1]民放全局!C94</f>
        <v>0.41707363045974055</v>
      </c>
    </row>
    <row r="165" spans="1:9" x14ac:dyDescent="0.2">
      <c r="A165" s="11"/>
      <c r="B165" s="22"/>
      <c r="C165" s="59"/>
      <c r="D165" s="24"/>
      <c r="E165" s="24"/>
      <c r="F165" s="35"/>
      <c r="G165" s="24"/>
      <c r="H165" s="24"/>
      <c r="I165" s="36"/>
    </row>
    <row r="166" spans="1:9" x14ac:dyDescent="0.2">
      <c r="A166" s="11"/>
      <c r="B166" s="60" t="s">
        <v>134</v>
      </c>
      <c r="C166" s="61"/>
      <c r="D166" s="29" t="str">
        <f>INT(SUM([1]民放全局!T46,[1]民放全局!T70,[1]民放全局!T115)/60)&amp;"時間"&amp;MOD(SUM([1]民放全局!T46,[1]民放全局!T70,[1]民放全局!T115),60)&amp;"分"</f>
        <v>512時間18分</v>
      </c>
      <c r="E166" s="29" t="str">
        <f>INT(SUM([1]民放全局!U46,[1]民放全局!U70,[1]民放全局!U115)/60)&amp;"時間"&amp;MOD(SUM([1]民放全局!U46,[1]民放全局!U70,[1]民放全局!U115),60)&amp;"分"</f>
        <v>410時間43分</v>
      </c>
      <c r="F166" s="37">
        <f>SUM([1]民放全局!U46,[1]民放全局!U70,[1]民放全局!U115)/SUM([1]民放全局!T46,[1]民放全局!T70,[1]民放全局!T115)</f>
        <v>0.80171123690545909</v>
      </c>
      <c r="G166" s="29" t="str">
        <f>INT(SUM([1]民放全局!D46,[1]民放全局!D70,[1]民放全局!D115)/60)&amp;"時間"&amp;MOD(SUM([1]民放全局!D46,[1]民放全局!D70,[1]民放全局!D115),60)&amp;"分"</f>
        <v>25988時間20分</v>
      </c>
      <c r="H166" s="29" t="str">
        <f>INT(SUM([1]民放全局!E46,[1]民放全局!E70,[1]民放全局!E115)/60)&amp;"時間"&amp;MOD(SUM([1]民放全局!E46,[1]民放全局!E70,[1]民放全局!E115),60)&amp;"分"</f>
        <v>11760時間58分</v>
      </c>
      <c r="I166" s="38">
        <f>SUM([1]民放全局!E46,[1]民放全局!E70,[1]民放全局!E115)/SUM([1]民放全局!D46,[1]民放全局!D70,[1]民放全局!D115)</f>
        <v>0.45254793817738731</v>
      </c>
    </row>
    <row r="167" spans="1:9" x14ac:dyDescent="0.2">
      <c r="A167" s="11"/>
      <c r="B167" s="22"/>
      <c r="C167" s="32" t="s">
        <v>135</v>
      </c>
      <c r="D167" s="19" t="str">
        <f>INT([1]民放全局!T46/60)&amp;"時間"&amp;MOD([1]民放全局!T46,60)&amp;"分"</f>
        <v>173時間15分</v>
      </c>
      <c r="E167" s="19" t="str">
        <f>INT([1]民放全局!U46/60)&amp;"時間"&amp;MOD([1]民放全局!U46,60)&amp;"分"</f>
        <v>132時間44分</v>
      </c>
      <c r="F167" s="33">
        <f>[1]民放全局!S46</f>
        <v>0.76613756613756612</v>
      </c>
      <c r="G167" s="19" t="str">
        <f>INT([1]民放全局!D46/60)&amp;"時間"&amp;MOD([1]民放全局!D46,60)&amp;"分"</f>
        <v>8759時間22分</v>
      </c>
      <c r="H167" s="19" t="str">
        <f>INT([1]民放全局!E46/60)&amp;"時間"&amp;MOD([1]民放全局!E46,60)&amp;"分"</f>
        <v>3784時間58分</v>
      </c>
      <c r="I167" s="34">
        <f>[1]民放全局!C46</f>
        <v>0.43210506086817541</v>
      </c>
    </row>
    <row r="168" spans="1:9" x14ac:dyDescent="0.2">
      <c r="A168" s="11"/>
      <c r="B168" s="22"/>
      <c r="C168" s="32" t="s">
        <v>136</v>
      </c>
      <c r="D168" s="19" t="str">
        <f>INT([1]民放全局!T70/60)&amp;"時間"&amp;MOD([1]民放全局!T70,60)&amp;"分"</f>
        <v>150時間53分</v>
      </c>
      <c r="E168" s="19" t="str">
        <f>INT([1]民放全局!U70/60)&amp;"時間"&amp;MOD([1]民放全局!U70,60)&amp;"分"</f>
        <v>139時間46分</v>
      </c>
      <c r="F168" s="33">
        <f>[1]民放全局!S70</f>
        <v>0.92632276593394458</v>
      </c>
      <c r="G168" s="19" t="str">
        <f>INT([1]民放全局!D70/60)&amp;"時間"&amp;MOD([1]民放全局!D70,60)&amp;"分"</f>
        <v>8728時間38分</v>
      </c>
      <c r="H168" s="19" t="str">
        <f>INT([1]民放全局!E70/60)&amp;"時間"&amp;MOD([1]民放全局!E70,60)&amp;"分"</f>
        <v>3939時間13分</v>
      </c>
      <c r="I168" s="34">
        <f>[1]民放全局!C70</f>
        <v>0.45129821774313655</v>
      </c>
    </row>
    <row r="169" spans="1:9" x14ac:dyDescent="0.2">
      <c r="A169" s="11"/>
      <c r="B169" s="22"/>
      <c r="C169" s="32" t="s">
        <v>137</v>
      </c>
      <c r="D169" s="19" t="str">
        <f>INT([1]民放全局!T115/60)&amp;"時間"&amp;MOD([1]民放全局!T115,60)&amp;"分"</f>
        <v>188時間10分</v>
      </c>
      <c r="E169" s="19" t="str">
        <f>INT([1]民放全局!U115/60)&amp;"時間"&amp;MOD([1]民放全局!U115,60)&amp;"分"</f>
        <v>138時間13分</v>
      </c>
      <c r="F169" s="33">
        <f>[1]民放全局!S115</f>
        <v>0.73454384410983176</v>
      </c>
      <c r="G169" s="19" t="str">
        <f>INT([1]民放全局!D115/60)&amp;"時間"&amp;MOD([1]民放全局!D115,60)&amp;"分"</f>
        <v>8500時間20分</v>
      </c>
      <c r="H169" s="19" t="str">
        <f>INT([1]民放全局!E115/60)&amp;"時間"&amp;MOD([1]民放全局!E115,60)&amp;"分"</f>
        <v>4036時間47分</v>
      </c>
      <c r="I169" s="34">
        <f>[1]民放全局!C115</f>
        <v>0.47489706286027999</v>
      </c>
    </row>
    <row r="170" spans="1:9" x14ac:dyDescent="0.2">
      <c r="A170" s="11"/>
      <c r="B170" s="22"/>
      <c r="C170" s="23"/>
      <c r="D170" s="24"/>
      <c r="E170" s="24"/>
      <c r="F170" s="35"/>
      <c r="G170" s="24"/>
      <c r="H170" s="24"/>
      <c r="I170" s="36"/>
    </row>
    <row r="171" spans="1:9" x14ac:dyDescent="0.2">
      <c r="A171" s="11"/>
      <c r="B171" s="27" t="s">
        <v>138</v>
      </c>
      <c r="C171" s="61"/>
      <c r="D171" s="29"/>
      <c r="E171" s="29"/>
      <c r="F171" s="37"/>
      <c r="G171" s="29"/>
      <c r="H171" s="29"/>
      <c r="I171" s="38"/>
    </row>
    <row r="172" spans="1:9" x14ac:dyDescent="0.2">
      <c r="A172" s="11"/>
      <c r="B172" s="22"/>
      <c r="C172" s="32" t="s">
        <v>139</v>
      </c>
      <c r="D172" s="19" t="str">
        <f>INT([1]民放全局!T42/60)&amp;"時間"&amp;MOD([1]民放全局!T42,60)&amp;"分"</f>
        <v>164時間58分</v>
      </c>
      <c r="E172" s="19" t="str">
        <f>INT([1]民放全局!U42/60)&amp;"時間"&amp;MOD([1]民放全局!U42,60)&amp;"分"</f>
        <v>132時間5分</v>
      </c>
      <c r="F172" s="33">
        <f>[1]民放全局!S42</f>
        <v>0.80066680137401491</v>
      </c>
      <c r="G172" s="19" t="str">
        <f>INT([1]民放全局!D42/60)&amp;"時間"&amp;MOD([1]民放全局!D42,60)&amp;"分"</f>
        <v>8731時間52分</v>
      </c>
      <c r="H172" s="19" t="str">
        <f>INT([1]民放全局!E42/60)&amp;"時間"&amp;MOD([1]民放全局!E42,60)&amp;"分"</f>
        <v>3768時間7分</v>
      </c>
      <c r="I172" s="34">
        <f>[1]民放全局!C42</f>
        <v>0.43153621218830646</v>
      </c>
    </row>
    <row r="173" spans="1:9" x14ac:dyDescent="0.2">
      <c r="A173" s="11"/>
      <c r="B173" s="22"/>
      <c r="C173" s="23"/>
      <c r="D173" s="24"/>
      <c r="E173" s="24"/>
      <c r="F173" s="35"/>
      <c r="G173" s="24"/>
      <c r="H173" s="24"/>
      <c r="I173" s="36"/>
    </row>
    <row r="174" spans="1:9" x14ac:dyDescent="0.2">
      <c r="A174" s="11"/>
      <c r="B174" s="27" t="s">
        <v>140</v>
      </c>
      <c r="C174" s="61"/>
      <c r="D174" s="29" t="str">
        <f>INT(SUM([1]民放全局!T43,[1]民放全局!T92,[1]民放全局!T67,[1]民放全局!T113)/60)&amp;"時間"&amp;MOD(SUM([1]民放全局!T43,[1]民放全局!T92,[1]民放全局!T67,[1]民放全局!T113),60)&amp;"分"</f>
        <v>634時間39分</v>
      </c>
      <c r="E174" s="29" t="str">
        <f>INT(SUM([1]民放全局!U43,[1]民放全局!U92,[1]民放全局!U67,[1]民放全局!U113)/60)&amp;"時間"&amp;MOD(SUM([1]民放全局!U43,[1]民放全局!U92,[1]民放全局!U67,[1]民放全局!U113),60)&amp;"分"</f>
        <v>492時間16分</v>
      </c>
      <c r="F174" s="37">
        <f>SUM([1]民放全局!U43,[1]民放全局!U92,[1]民放全局!U67,[1]民放全局!U113)/SUM([1]民放全局!T43,[1]民放全局!T92,[1]民放全局!T67,[1]民放全局!T113)</f>
        <v>0.77565062107723415</v>
      </c>
      <c r="G174" s="29" t="str">
        <f>INT(SUM([1]民放全局!D43,[1]民放全局!D92,[1]民放全局!D67,[1]民放全局!D113)/60)&amp;"時間"&amp;MOD(SUM([1]民放全局!D43,[1]民放全局!D92,[1]民放全局!D67,[1]民放全局!D113),60)&amp;"分"</f>
        <v>35162時間14分</v>
      </c>
      <c r="H174" s="29" t="str">
        <f>INT(SUM([1]民放全局!E43,[1]民放全局!E92,[1]民放全局!E67,[1]民放全局!E113)/60)&amp;"時間"&amp;MOD(SUM([1]民放全局!E43,[1]民放全局!E92,[1]民放全局!E67,[1]民放全局!E113),60)&amp;"分"</f>
        <v>16838時間1分</v>
      </c>
      <c r="I174" s="38">
        <f>SUM([1]民放全局!E43,[1]民放全局!E92,[1]民放全局!E67,[1]民放全局!E113)/SUM([1]民放全局!D43,[1]民放全局!D92,[1]民放全局!D67,[1]民放全局!D113)</f>
        <v>0.47886653009336722</v>
      </c>
    </row>
    <row r="175" spans="1:9" x14ac:dyDescent="0.2">
      <c r="A175" s="11"/>
      <c r="B175" s="22"/>
      <c r="C175" s="32" t="s">
        <v>141</v>
      </c>
      <c r="D175" s="19" t="str">
        <f>INT([1]民放全局!T43/60)&amp;"時間"&amp;MOD([1]民放全局!T43,60)&amp;"分"</f>
        <v>164時間47分</v>
      </c>
      <c r="E175" s="19" t="str">
        <f>INT([1]民放全局!U43/60)&amp;"時間"&amp;MOD([1]民放全局!U43,60)&amp;"分"</f>
        <v>141時間47分</v>
      </c>
      <c r="F175" s="33">
        <f>[1]民放全局!S43</f>
        <v>0.86042277738444417</v>
      </c>
      <c r="G175" s="19" t="str">
        <f>INT([1]民放全局!D43/60)&amp;"時間"&amp;MOD([1]民放全局!D43,60)&amp;"分"</f>
        <v>9039時間6分</v>
      </c>
      <c r="H175" s="19" t="str">
        <f>INT([1]民放全局!E43/60)&amp;"時間"&amp;MOD([1]民放全局!E43,60)&amp;"分"</f>
        <v>4168時間7分</v>
      </c>
      <c r="I175" s="34">
        <f>[1]民放全局!C43</f>
        <v>0.46112076054769463</v>
      </c>
    </row>
    <row r="176" spans="1:9" x14ac:dyDescent="0.2">
      <c r="A176" s="11"/>
      <c r="B176" s="22"/>
      <c r="C176" s="32" t="s">
        <v>142</v>
      </c>
      <c r="D176" s="19" t="str">
        <f>INT([1]民放全局!T92/60)&amp;"時間"&amp;MOD([1]民放全局!T92,60)&amp;"分"</f>
        <v>108時間32分</v>
      </c>
      <c r="E176" s="19" t="str">
        <f>INT([1]民放全局!U92/60)&amp;"時間"&amp;MOD([1]民放全局!U92,60)&amp;"分"</f>
        <v>88時間58分</v>
      </c>
      <c r="F176" s="33">
        <f>[1]民放全局!S92</f>
        <v>0.81971744471744468</v>
      </c>
      <c r="G176" s="19" t="str">
        <f>INT([1]民放全局!D92/60)&amp;"時間"&amp;MOD([1]民放全局!D92,60)&amp;"分"</f>
        <v>8626時間4分</v>
      </c>
      <c r="H176" s="19" t="str">
        <f>INT([1]民放全局!E92/60)&amp;"時間"&amp;MOD([1]民放全局!E92,60)&amp;"分"</f>
        <v>4274時間14分</v>
      </c>
      <c r="I176" s="34">
        <f>[1]民放全局!C92</f>
        <v>0.4955020055490722</v>
      </c>
    </row>
    <row r="177" spans="1:9" x14ac:dyDescent="0.2">
      <c r="A177" s="11"/>
      <c r="B177" s="22"/>
      <c r="C177" s="32" t="s">
        <v>143</v>
      </c>
      <c r="D177" s="19" t="str">
        <f>INT([1]民放全局!T67/60)&amp;"時間"&amp;MOD([1]民放全局!T67,60)&amp;"分"</f>
        <v>188時間33分</v>
      </c>
      <c r="E177" s="19" t="str">
        <f>INT([1]民放全局!U67/60)&amp;"時間"&amp;MOD([1]民放全局!U67,60)&amp;"分"</f>
        <v>129時間22分</v>
      </c>
      <c r="F177" s="33">
        <f>[1]民放全局!S67</f>
        <v>0.68611332095818967</v>
      </c>
      <c r="G177" s="19" t="str">
        <f>INT([1]民放全局!D67/60)&amp;"時間"&amp;MOD([1]民放全局!D67,60)&amp;"分"</f>
        <v>8726時間46分</v>
      </c>
      <c r="H177" s="19" t="str">
        <f>INT([1]民放全局!E67/60)&amp;"時間"&amp;MOD([1]民放全局!E67,60)&amp;"分"</f>
        <v>3819時間49分</v>
      </c>
      <c r="I177" s="34">
        <f>[1]民放全局!C67</f>
        <v>0.43771270764658921</v>
      </c>
    </row>
    <row r="178" spans="1:9" x14ac:dyDescent="0.2">
      <c r="A178" s="11"/>
      <c r="B178" s="22"/>
      <c r="C178" s="32" t="s">
        <v>144</v>
      </c>
      <c r="D178" s="19" t="str">
        <f>INT([1]民放全局!T113/60)&amp;"時間"&amp;MOD([1]民放全局!T113,60)&amp;"分"</f>
        <v>172時間47分</v>
      </c>
      <c r="E178" s="19" t="str">
        <f>INT([1]民放全局!U113/60)&amp;"時間"&amp;MOD([1]民放全局!U113,60)&amp;"分"</f>
        <v>132時間9分</v>
      </c>
      <c r="F178" s="33">
        <f>[1]民放全局!S113</f>
        <v>0.76483071283881543</v>
      </c>
      <c r="G178" s="19" t="str">
        <f>INT([1]民放全局!D113/60)&amp;"時間"&amp;MOD([1]民放全局!D113,60)&amp;"分"</f>
        <v>8770時間18分</v>
      </c>
      <c r="H178" s="19" t="str">
        <f>INT([1]民放全局!E113/60)&amp;"時間"&amp;MOD([1]民放全局!E113,60)&amp;"分"</f>
        <v>4575時間51分</v>
      </c>
      <c r="I178" s="34">
        <f>[1]民放全局!C113</f>
        <v>0.52174384000547303</v>
      </c>
    </row>
    <row r="179" spans="1:9" x14ac:dyDescent="0.2">
      <c r="A179" s="11"/>
      <c r="B179" s="22"/>
      <c r="C179" s="23"/>
      <c r="D179" s="24"/>
      <c r="E179" s="24"/>
      <c r="F179" s="35"/>
      <c r="G179" s="24"/>
      <c r="H179" s="24"/>
      <c r="I179" s="36"/>
    </row>
    <row r="180" spans="1:9" x14ac:dyDescent="0.2">
      <c r="A180" s="11"/>
      <c r="B180" s="27" t="s">
        <v>145</v>
      </c>
      <c r="C180" s="61"/>
      <c r="D180" s="29" t="str">
        <f>INT(SUM([1]民放全局!T44,[1]民放全局!T68,[1]民放全局!T93)/60)&amp;"時間"&amp;MOD(SUM([1]民放全局!T44,[1]民放全局!T68,[1]民放全局!T93),60)&amp;"分"</f>
        <v>420時間21分</v>
      </c>
      <c r="E180" s="29" t="str">
        <f>INT(SUM([1]民放全局!U44,[1]民放全局!U68,[1]民放全局!U93)/60)&amp;"時間"&amp;MOD(SUM([1]民放全局!U44,[1]民放全局!U68,[1]民放全局!U93),60)&amp;"分"</f>
        <v>353時間48分</v>
      </c>
      <c r="F180" s="37">
        <f>SUM([1]民放全局!U44,[1]民放全局!U68,[1]民放全局!U93)/SUM([1]民放全局!T44,[1]民放全局!T68,[1]民放全局!T93)</f>
        <v>0.84167955275365769</v>
      </c>
      <c r="G180" s="29" t="str">
        <f>INT(SUM([1]民放全局!D44,[1]民放全局!D68,[1]民放全局!D93)/60)&amp;"時間"&amp;MOD(SUM([1]民放全局!D44,[1]民放全局!D68,[1]民放全局!D93),60)&amp;"分"</f>
        <v>26062時間38分</v>
      </c>
      <c r="H180" s="29" t="str">
        <f>INT(SUM([1]民放全局!E44,[1]民放全局!E68,[1]民放全局!E93)/60)&amp;"時間"&amp;MOD(SUM([1]民放全局!E44,[1]民放全局!E68,[1]民放全局!E93),60)&amp;"分"</f>
        <v>11573時間47分</v>
      </c>
      <c r="I180" s="38">
        <f>SUM([1]民放全局!E44,[1]民放全局!E68,[1]民放全局!E93)/SUM([1]民放全局!D44,[1]民放全局!D68,[1]民放全局!D93)</f>
        <v>0.44407574573559339</v>
      </c>
    </row>
    <row r="181" spans="1:9" x14ac:dyDescent="0.2">
      <c r="A181" s="11"/>
      <c r="B181" s="22"/>
      <c r="C181" s="32" t="s">
        <v>146</v>
      </c>
      <c r="D181" s="19" t="str">
        <f>INT([1]民放全局!T44/60)&amp;"時間"&amp;MOD([1]民放全局!T44,60)&amp;"分"</f>
        <v>148時間8分</v>
      </c>
      <c r="E181" s="19" t="str">
        <f>INT([1]民放全局!U44/60)&amp;"時間"&amp;MOD([1]民放全局!U44,60)&amp;"分"</f>
        <v>130時間20分</v>
      </c>
      <c r="F181" s="33">
        <f>[1]民放全局!S44</f>
        <v>0.87983798379837985</v>
      </c>
      <c r="G181" s="19" t="str">
        <f>INT([1]民放全局!D44/60)&amp;"時間"&amp;MOD([1]民放全局!D44,60)&amp;"分"</f>
        <v>8736時間0分</v>
      </c>
      <c r="H181" s="19" t="str">
        <f>INT([1]民放全局!E44/60)&amp;"時間"&amp;MOD([1]民放全局!E44,60)&amp;"分"</f>
        <v>3709時間54分</v>
      </c>
      <c r="I181" s="34">
        <f>[1]民放全局!C44</f>
        <v>0.42466804029304028</v>
      </c>
    </row>
    <row r="182" spans="1:9" x14ac:dyDescent="0.2">
      <c r="A182" s="11"/>
      <c r="B182" s="22"/>
      <c r="C182" s="32" t="s">
        <v>147</v>
      </c>
      <c r="D182" s="19" t="str">
        <f>INT([1]民放全局!T68/60)&amp;"時間"&amp;MOD([1]民放全局!T68,60)&amp;"分"</f>
        <v>154時間27分</v>
      </c>
      <c r="E182" s="19" t="str">
        <f>INT([1]民放全局!U68/60)&amp;"時間"&amp;MOD([1]民放全局!U68,60)&amp;"分"</f>
        <v>126時間21分</v>
      </c>
      <c r="F182" s="33">
        <f>[1]民放全局!S68</f>
        <v>0.81806409841372607</v>
      </c>
      <c r="G182" s="19" t="str">
        <f>INT([1]民放全局!D68/60)&amp;"時間"&amp;MOD([1]民放全局!D68,60)&amp;"分"</f>
        <v>8721時間22分</v>
      </c>
      <c r="H182" s="19" t="str">
        <f>INT([1]民放全局!E68/60)&amp;"時間"&amp;MOD([1]民放全局!E68,60)&amp;"分"</f>
        <v>3583時間33分</v>
      </c>
      <c r="I182" s="34">
        <f>[1]民放全局!C68</f>
        <v>0.41089317041289403</v>
      </c>
    </row>
    <row r="183" spans="1:9" x14ac:dyDescent="0.2">
      <c r="A183" s="11"/>
      <c r="B183" s="22"/>
      <c r="C183" s="32" t="s">
        <v>148</v>
      </c>
      <c r="D183" s="19" t="str">
        <f>INT([1]民放全局!T93/60)&amp;"時間"&amp;MOD([1]民放全局!T93,60)&amp;"分"</f>
        <v>117時間46分</v>
      </c>
      <c r="E183" s="19" t="str">
        <f>INT([1]民放全局!U93/60)&amp;"時間"&amp;MOD([1]民放全局!U93,60)&amp;"分"</f>
        <v>97時間7分</v>
      </c>
      <c r="F183" s="33">
        <f>[1]民放全局!S93</f>
        <v>0.82465326917633741</v>
      </c>
      <c r="G183" s="19" t="str">
        <f>INT([1]民放全局!D93/60)&amp;"時間"&amp;MOD([1]民放全局!D93,60)&amp;"分"</f>
        <v>8605時間16分</v>
      </c>
      <c r="H183" s="19" t="str">
        <f>INT([1]民放全局!E93/60)&amp;"時間"&amp;MOD([1]民放全局!E93,60)&amp;"分"</f>
        <v>4280時間20分</v>
      </c>
      <c r="I183" s="34">
        <f>[1]民放全局!C93</f>
        <v>0.49740856374778236</v>
      </c>
    </row>
    <row r="184" spans="1:9" x14ac:dyDescent="0.2">
      <c r="A184" s="11"/>
      <c r="B184" s="22"/>
      <c r="C184" s="23"/>
      <c r="D184" s="24"/>
      <c r="E184" s="24"/>
      <c r="F184" s="35"/>
      <c r="G184" s="24"/>
      <c r="H184" s="24"/>
      <c r="I184" s="36"/>
    </row>
    <row r="185" spans="1:9" x14ac:dyDescent="0.2">
      <c r="A185" s="11"/>
      <c r="B185" s="27" t="s">
        <v>149</v>
      </c>
      <c r="C185" s="61"/>
      <c r="D185" s="29" t="str">
        <f>INT(SUM([1]民放全局!T71,[1]民放全局!T116,[1]民放全局!T95,[1]民放全局!T47,[1]民放全局!T126)/60)&amp;"時間"&amp;MOD(SUM([1]民放全局!T71,[1]民放全局!T116,[1]民放全局!T95,[1]民放全局!T47,[1]民放全局!T126),60)&amp;"分"</f>
        <v>807時間31分</v>
      </c>
      <c r="E185" s="29" t="str">
        <f>INT(SUM([1]民放全局!U71,[1]民放全局!U116,[1]民放全局!U95,[1]民放全局!U47,[1]民放全局!U126)/60)&amp;"時間"&amp;MOD(SUM([1]民放全局!U71,[1]民放全局!U116,[1]民放全局!U95,[1]民放全局!U47,[1]民放全局!U126),60)&amp;"分"</f>
        <v>641時間30分</v>
      </c>
      <c r="F185" s="37">
        <f>SUM([1]民放全局!U71,[1]民放全局!U116,[1]民放全局!U95,[1]民放全局!U47,[1]民放全局!U126)/SUM([1]民放全局!T71,[1]民放全局!T116,[1]民放全局!T95,[1]民放全局!T47,[1]民放全局!T126)</f>
        <v>0.79441084807331119</v>
      </c>
      <c r="G185" s="29" t="str">
        <f>INT(SUM([1]民放全局!D71,[1]民放全局!D116,[1]民放全局!D95,[1]民放全局!D47,[1]民放全局!D126)/60)&amp;"時間"&amp;MOD(SUM([1]民放全局!D71,[1]民放全局!D116,[1]民放全局!D95,[1]民放全局!D47,[1]民放全局!D126),60)&amp;"分"</f>
        <v>42950時間25分</v>
      </c>
      <c r="H185" s="29" t="str">
        <f>INT(SUM([1]民放全局!E71,[1]民放全局!E116,[1]民放全局!E95,[1]民放全局!E47,[1]民放全局!E126)/60)&amp;"時間"&amp;MOD(SUM([1]民放全局!E71,[1]民放全局!E116,[1]民放全局!E95,[1]民放全局!E47,[1]民放全局!E126),60)&amp;"分"</f>
        <v>19861時間45分</v>
      </c>
      <c r="I185" s="38">
        <f>SUM([1]民放全局!E71,[1]民放全局!E116,[1]民放全局!E95,[1]民放全局!E47,[1]民放全局!E126)/SUM([1]民放全局!D71,[1]民放全局!D116,[1]民放全局!D95,[1]民放全局!D47,[1]民放全局!D126)</f>
        <v>0.46243439625149152</v>
      </c>
    </row>
    <row r="186" spans="1:9" x14ac:dyDescent="0.2">
      <c r="A186" s="11"/>
      <c r="B186" s="22"/>
      <c r="C186" s="58" t="s">
        <v>150</v>
      </c>
      <c r="D186" s="19" t="str">
        <f>INT([1]民放全局!T71/60)&amp;"時間"&amp;MOD([1]民放全局!T71,60)&amp;"分"</f>
        <v>168時間29分</v>
      </c>
      <c r="E186" s="19" t="str">
        <f>INT([1]民放全局!U71/60)&amp;"時間"&amp;MOD([1]民放全局!U71,60)&amp;"分"</f>
        <v>155時間31分</v>
      </c>
      <c r="F186" s="33">
        <f>[1]民放全局!S71</f>
        <v>0.92303887624888714</v>
      </c>
      <c r="G186" s="19" t="str">
        <f>INT([1]民放全局!D71/60)&amp;"時間"&amp;MOD([1]民放全局!D71,60)&amp;"分"</f>
        <v>8721時間10分</v>
      </c>
      <c r="H186" s="19" t="str">
        <f>INT([1]民放全局!E71/60)&amp;"時間"&amp;MOD([1]民放全局!E71,60)&amp;"分"</f>
        <v>4388時間33分</v>
      </c>
      <c r="I186" s="34">
        <f>[1]民放全局!C71</f>
        <v>0.50320675750568544</v>
      </c>
    </row>
    <row r="187" spans="1:9" x14ac:dyDescent="0.2">
      <c r="A187" s="11"/>
      <c r="B187" s="22"/>
      <c r="C187" s="32" t="s">
        <v>151</v>
      </c>
      <c r="D187" s="19" t="str">
        <f>INT([1]民放全局!T116/60)&amp;"時間"&amp;MOD([1]民放全局!T116,60)&amp;"分"</f>
        <v>172時間0分</v>
      </c>
      <c r="E187" s="19" t="str">
        <f>INT([1]民放全局!U116/60)&amp;"時間"&amp;MOD([1]民放全局!U116,60)&amp;"分"</f>
        <v>147時間10分</v>
      </c>
      <c r="F187" s="33">
        <f>[1]民放全局!S116</f>
        <v>0.85562015503875966</v>
      </c>
      <c r="G187" s="19" t="str">
        <f>INT([1]民放全局!D116/60)&amp;"時間"&amp;MOD([1]民放全局!D116,60)&amp;"分"</f>
        <v>8543時間59分</v>
      </c>
      <c r="H187" s="19" t="str">
        <f>INT([1]民放全局!E116/60)&amp;"時間"&amp;MOD([1]民放全局!E116,60)&amp;"分"</f>
        <v>4267時間44分</v>
      </c>
      <c r="I187" s="34">
        <f>[1]民放全局!C116</f>
        <v>0.49950159859082122</v>
      </c>
    </row>
    <row r="188" spans="1:9" x14ac:dyDescent="0.2">
      <c r="A188" s="11"/>
      <c r="B188" s="22"/>
      <c r="C188" s="32" t="s">
        <v>152</v>
      </c>
      <c r="D188" s="19" t="str">
        <f>INT([1]民放全局!T95/60)&amp;"時間"&amp;MOD([1]民放全局!T95,60)&amp;"分"</f>
        <v>120時間20分</v>
      </c>
      <c r="E188" s="19" t="str">
        <f>INT([1]民放全局!U95/60)&amp;"時間"&amp;MOD([1]民放全局!U95,60)&amp;"分"</f>
        <v>110時間32分</v>
      </c>
      <c r="F188" s="33">
        <f>[1]民放全局!S95</f>
        <v>0.91855955678670365</v>
      </c>
      <c r="G188" s="19" t="str">
        <f>INT([1]民放全局!D95/60)&amp;"時間"&amp;MOD([1]民放全局!D95,60)&amp;"分"</f>
        <v>8615時間50分</v>
      </c>
      <c r="H188" s="19" t="str">
        <f>INT([1]民放全局!E95/60)&amp;"時間"&amp;MOD([1]民放全局!E95,60)&amp;"分"</f>
        <v>4328時間24分</v>
      </c>
      <c r="I188" s="34">
        <f>[1]民放全局!C95</f>
        <v>0.50237740593867874</v>
      </c>
    </row>
    <row r="189" spans="1:9" x14ac:dyDescent="0.2">
      <c r="A189" s="11"/>
      <c r="B189" s="22"/>
      <c r="C189" s="58" t="s">
        <v>153</v>
      </c>
      <c r="D189" s="19" t="str">
        <f>INT([1]民放全局!T47/60)&amp;"時間"&amp;MOD([1]民放全局!T47,60)&amp;"分"</f>
        <v>144時間0分</v>
      </c>
      <c r="E189" s="19" t="str">
        <f>INT([1]民放全局!U47/60)&amp;"時間"&amp;MOD([1]民放全局!U47,60)&amp;"分"</f>
        <v>122時間37分</v>
      </c>
      <c r="F189" s="33">
        <f>[1]民放全局!S47</f>
        <v>0.85150462962962958</v>
      </c>
      <c r="G189" s="19" t="str">
        <f>INT([1]民放全局!D47/60)&amp;"時間"&amp;MOD([1]民放全局!D47,60)&amp;"分"</f>
        <v>8717時間28分</v>
      </c>
      <c r="H189" s="19" t="str">
        <f>INT([1]民放全局!E47/60)&amp;"時間"&amp;MOD([1]民放全局!E47,60)&amp;"分"</f>
        <v>3607時間43分</v>
      </c>
      <c r="I189" s="34">
        <f>[1]民放全局!C47</f>
        <v>0.41384920695614935</v>
      </c>
    </row>
    <row r="190" spans="1:9" ht="14.4" customHeight="1" thickBot="1" x14ac:dyDescent="0.25">
      <c r="A190" s="11"/>
      <c r="B190" s="40"/>
      <c r="C190" s="41" t="s">
        <v>154</v>
      </c>
      <c r="D190" s="42" t="str">
        <f>INT([1]民放全局!T126/60)&amp;"時間"&amp;MOD([1]民放全局!T126,60)&amp;"分"</f>
        <v>202時間42分</v>
      </c>
      <c r="E190" s="42" t="str">
        <f>INT([1]民放全局!U126/60)&amp;"時間"&amp;MOD([1]民放全局!U126,60)&amp;"分"</f>
        <v>105時間40分</v>
      </c>
      <c r="F190" s="43">
        <f>[1]民放全局!S126</f>
        <v>0.52129583950008218</v>
      </c>
      <c r="G190" s="42" t="str">
        <f>INT([1]民放全局!D126/60)&amp;"時間"&amp;MOD([1]民放全局!D126,60)&amp;"分"</f>
        <v>8351時間58分</v>
      </c>
      <c r="H190" s="42" t="str">
        <f>INT([1]民放全局!E126/60)&amp;"時間"&amp;MOD([1]民放全局!E126,60)&amp;"分"</f>
        <v>3269時間21分</v>
      </c>
      <c r="I190" s="44">
        <f>[1]民放全局!C126</f>
        <v>0.39144672512262579</v>
      </c>
    </row>
    <row r="191" spans="1:9" ht="15" hidden="1" thickBot="1" x14ac:dyDescent="0.25">
      <c r="A191" s="11"/>
      <c r="B191" s="45"/>
      <c r="C191" s="69"/>
      <c r="D191" s="70"/>
      <c r="E191" s="70"/>
      <c r="F191" s="71"/>
      <c r="G191" s="70"/>
      <c r="H191" s="70"/>
      <c r="I191" s="72"/>
    </row>
    <row r="192" spans="1:9" x14ac:dyDescent="0.2">
      <c r="A192" s="11"/>
      <c r="B192" s="50" t="s">
        <v>155</v>
      </c>
      <c r="C192" s="67"/>
      <c r="D192" s="52"/>
      <c r="E192" s="52"/>
      <c r="F192" s="53"/>
      <c r="G192" s="52"/>
      <c r="H192" s="52"/>
      <c r="I192" s="54"/>
    </row>
    <row r="193" spans="1:9" x14ac:dyDescent="0.2">
      <c r="A193" s="11"/>
      <c r="B193" s="22"/>
      <c r="C193" s="32" t="s">
        <v>156</v>
      </c>
      <c r="D193" s="19" t="str">
        <f>INT([1]民放全局!T96/60)&amp;"時間"&amp;MOD([1]民放全局!T96,60)&amp;"分"</f>
        <v>120時間41分</v>
      </c>
      <c r="E193" s="19" t="str">
        <f>INT([1]民放全局!U96/60)&amp;"時間"&amp;MOD([1]民放全局!U96,60)&amp;"分"</f>
        <v>91時間11分</v>
      </c>
      <c r="F193" s="33">
        <f>[1]民放全局!S96</f>
        <v>0.7555586244993785</v>
      </c>
      <c r="G193" s="19" t="str">
        <f>INT([1]民放全局!D96/60)&amp;"時間"&amp;MOD([1]民放全局!D96,60)&amp;"分"</f>
        <v>7974時間5分</v>
      </c>
      <c r="H193" s="19" t="str">
        <f>INT([1]民放全局!E96/60)&amp;"時間"&amp;MOD([1]民放全局!E96,60)&amp;"分"</f>
        <v>4276時間29分</v>
      </c>
      <c r="I193" s="34">
        <f>[1]民放全局!C96</f>
        <v>0.53629779807501388</v>
      </c>
    </row>
    <row r="194" spans="1:9" x14ac:dyDescent="0.2">
      <c r="A194" s="11"/>
      <c r="B194" s="22"/>
      <c r="C194" s="23"/>
      <c r="D194" s="24"/>
      <c r="E194" s="24"/>
      <c r="F194" s="35"/>
      <c r="G194" s="24"/>
      <c r="H194" s="24"/>
      <c r="I194" s="36"/>
    </row>
    <row r="195" spans="1:9" x14ac:dyDescent="0.2">
      <c r="A195" s="11"/>
      <c r="B195" s="27" t="s">
        <v>157</v>
      </c>
      <c r="C195" s="61"/>
      <c r="D195" s="29" t="str">
        <f>INT(SUM([1]民放全局!T72,[1]民放全局!T97,[1]民放全局!T117,[1]民放全局!T48)/60)&amp;"時間"&amp;MOD(SUM([1]民放全局!T72,[1]民放全局!T97,[1]民放全局!T117,[1]民放全局!T48),60)&amp;"分"</f>
        <v>610時間14分</v>
      </c>
      <c r="E195" s="29" t="str">
        <f>INT(SUM([1]民放全局!U72,[1]民放全局!U97,[1]民放全局!U117,[1]民放全局!U48)/60)&amp;"時間"&amp;MOD(SUM([1]民放全局!U72,[1]民放全局!U97,[1]民放全局!U117,[1]民放全局!U48),60)&amp;"分"</f>
        <v>499時間49分</v>
      </c>
      <c r="F195" s="37">
        <f>SUM([1]民放全局!U72,[1]民放全局!U97,[1]民放全局!U117,[1]民放全局!U48)/SUM([1]民放全局!T72,[1]民放全局!T97,[1]民放全局!T117,[1]民放全局!T48)</f>
        <v>0.81905828371661116</v>
      </c>
      <c r="G195" s="29" t="str">
        <f>INT(SUM([1]民放全局!D72,[1]民放全局!D97,[1]民放全局!D117,[1]民放全局!D48)/60)&amp;"時間"&amp;MOD(SUM([1]民放全局!D72,[1]民放全局!D97,[1]民放全局!D117,[1]民放全局!D48),60)&amp;"分"</f>
        <v>33829時間44分</v>
      </c>
      <c r="H195" s="29" t="str">
        <f>INT(SUM([1]民放全局!E72,[1]民放全局!E97,[1]民放全局!E117,[1]民放全局!E48)/60)&amp;"時間"&amp;MOD(SUM([1]民放全局!E72,[1]民放全局!E97,[1]民放全局!E117,[1]民放全局!E48),60)&amp;"分"</f>
        <v>15878時間21分</v>
      </c>
      <c r="I195" s="38">
        <f>SUM([1]民放全局!E72,[1]民放全局!E97,[1]民放全局!E117,[1]民放全局!E48)/SUM([1]民放全局!D72,[1]民放全局!D97,[1]民放全局!D117,[1]民放全局!D48)</f>
        <v>0.46936077927503617</v>
      </c>
    </row>
    <row r="196" spans="1:9" x14ac:dyDescent="0.2">
      <c r="A196" s="11"/>
      <c r="B196" s="22"/>
      <c r="C196" s="32" t="s">
        <v>158</v>
      </c>
      <c r="D196" s="19" t="str">
        <f>INT([1]民放全局!T72/60)&amp;"時間"&amp;MOD([1]民放全局!T72,60)&amp;"分"</f>
        <v>172時間13分</v>
      </c>
      <c r="E196" s="19" t="str">
        <f>INT([1]民放全局!U72/60)&amp;"時間"&amp;MOD([1]民放全局!U72,60)&amp;"分"</f>
        <v>141時間33分</v>
      </c>
      <c r="F196" s="33">
        <f>[1]民放全局!S72</f>
        <v>0.82192973966902161</v>
      </c>
      <c r="G196" s="19" t="str">
        <f>INT([1]民放全局!D72/60)&amp;"時間"&amp;MOD([1]民放全局!D72,60)&amp;"分"</f>
        <v>8307時間35分</v>
      </c>
      <c r="H196" s="19" t="str">
        <f>INT([1]民放全局!E72/60)&amp;"時間"&amp;MOD([1]民放全局!E72,60)&amp;"分"</f>
        <v>3786時間40分</v>
      </c>
      <c r="I196" s="34">
        <f>[1]民放全局!C72</f>
        <v>0.45580844810464333</v>
      </c>
    </row>
    <row r="197" spans="1:9" x14ac:dyDescent="0.2">
      <c r="A197" s="11"/>
      <c r="B197" s="22"/>
      <c r="C197" s="32" t="s">
        <v>159</v>
      </c>
      <c r="D197" s="19" t="str">
        <f>INT([1]民放全局!T97/60)&amp;"時間"&amp;MOD([1]民放全局!T97,60)&amp;"分"</f>
        <v>103時間5分</v>
      </c>
      <c r="E197" s="19" t="str">
        <f>INT([1]民放全局!U97/60)&amp;"時間"&amp;MOD([1]民放全局!U97,60)&amp;"分"</f>
        <v>83時間15分</v>
      </c>
      <c r="F197" s="33">
        <f>[1]民放全局!S97</f>
        <v>0.80759902991107513</v>
      </c>
      <c r="G197" s="19" t="str">
        <f>INT([1]民放全局!D97/60)&amp;"時間"&amp;MOD([1]民放全局!D97,60)&amp;"分"</f>
        <v>8412時間56分</v>
      </c>
      <c r="H197" s="19" t="str">
        <f>INT([1]民放全局!E97/60)&amp;"時間"&amp;MOD([1]民放全局!E97,60)&amp;"分"</f>
        <v>4297時間35分</v>
      </c>
      <c r="I197" s="34">
        <f>[1]民放全局!C97</f>
        <v>0.5108305466186982</v>
      </c>
    </row>
    <row r="198" spans="1:9" x14ac:dyDescent="0.2">
      <c r="A198" s="11"/>
      <c r="B198" s="22"/>
      <c r="C198" s="32" t="s">
        <v>160</v>
      </c>
      <c r="D198" s="19" t="str">
        <f>INT([1]民放全局!T117/60)&amp;"時間"&amp;MOD([1]民放全局!T117,60)&amp;"分"</f>
        <v>164時間18分</v>
      </c>
      <c r="E198" s="19" t="str">
        <f>INT([1]民放全局!U117/60)&amp;"時間"&amp;MOD([1]民放全局!U117,60)&amp;"分"</f>
        <v>133時間47分</v>
      </c>
      <c r="F198" s="33">
        <f>[1]民放全局!S117</f>
        <v>0.81426252789612497</v>
      </c>
      <c r="G198" s="19" t="str">
        <f>INT([1]民放全局!D117/60)&amp;"時間"&amp;MOD([1]民放全局!D117,60)&amp;"分"</f>
        <v>8566時間28分</v>
      </c>
      <c r="H198" s="19" t="str">
        <f>INT([1]民放全局!E117/60)&amp;"時間"&amp;MOD([1]民放全局!E117,60)&amp;"分"</f>
        <v>3951時間18分</v>
      </c>
      <c r="I198" s="34">
        <f>[1]民放全局!C117</f>
        <v>0.46125201366568869</v>
      </c>
    </row>
    <row r="199" spans="1:9" x14ac:dyDescent="0.2">
      <c r="A199" s="11"/>
      <c r="B199" s="22"/>
      <c r="C199" s="32" t="s">
        <v>161</v>
      </c>
      <c r="D199" s="19" t="str">
        <f>INT([1]民放全局!T48/60)&amp;"時間"&amp;MOD([1]民放全局!T48,60)&amp;"分"</f>
        <v>170時間38分</v>
      </c>
      <c r="E199" s="19" t="str">
        <f>INT([1]民放全局!U48/60)&amp;"時間"&amp;MOD([1]民放全局!U48,60)&amp;"分"</f>
        <v>141時間14分</v>
      </c>
      <c r="F199" s="33">
        <f>[1]民放全局!S48</f>
        <v>0.82770072279742135</v>
      </c>
      <c r="G199" s="19" t="str">
        <f>INT([1]民放全局!D48/60)&amp;"時間"&amp;MOD([1]民放全局!D48,60)&amp;"分"</f>
        <v>8542時間45分</v>
      </c>
      <c r="H199" s="19" t="str">
        <f>INT([1]民放全局!E48/60)&amp;"時間"&amp;MOD([1]民放全局!E48,60)&amp;"分"</f>
        <v>3842時間48分</v>
      </c>
      <c r="I199" s="34">
        <f>[1]民放全局!C48</f>
        <v>0.44983172865880428</v>
      </c>
    </row>
    <row r="200" spans="1:9" x14ac:dyDescent="0.2">
      <c r="A200" s="11"/>
      <c r="B200" s="22"/>
      <c r="C200" s="23"/>
      <c r="D200" s="24"/>
      <c r="E200" s="24"/>
      <c r="F200" s="35"/>
      <c r="G200" s="24"/>
      <c r="H200" s="24"/>
      <c r="I200" s="36"/>
    </row>
    <row r="201" spans="1:9" x14ac:dyDescent="0.2">
      <c r="A201" s="11"/>
      <c r="B201" s="27" t="s">
        <v>162</v>
      </c>
      <c r="C201" s="61"/>
      <c r="D201" s="29" t="str">
        <f>INT(SUM([1]民放全局!T73,[1]民放全局!T98,[1]民放全局!T49,[1]民放全局!T118)/60)&amp;"時間"&amp;MOD(SUM([1]民放全局!T73,[1]民放全局!T98,[1]民放全局!T49,[1]民放全局!T118),60)&amp;"分"</f>
        <v>606時間0分</v>
      </c>
      <c r="E201" s="29" t="str">
        <f>INT(SUM([1]民放全局!U73,[1]民放全局!U98,[1]民放全局!U49,[1]民放全局!U118)/60)&amp;"時間"&amp;MOD(SUM([1]民放全局!U73,[1]民放全局!U98,[1]民放全局!U49,[1]民放全局!U118),60)&amp;"分"</f>
        <v>490時間57分</v>
      </c>
      <c r="F201" s="37">
        <f>SUM([1]民放全局!U73,[1]民放全局!U98,[1]民放全局!U49,[1]民放全局!U118)/SUM([1]民放全局!T73,[1]民放全局!T98,[1]民放全局!T49,[1]民放全局!T118)</f>
        <v>0.8101485148514852</v>
      </c>
      <c r="G201" s="29" t="str">
        <f>INT(SUM([1]民放全局!D73,[1]民放全局!D98,[1]民放全局!D49,[1]民放全局!D118)/60)&amp;"時間"&amp;MOD(SUM([1]民放全局!D73,[1]民放全局!D98,[1]民放全局!D49,[1]民放全局!D118),60)&amp;"分"</f>
        <v>34520時間32分</v>
      </c>
      <c r="H201" s="29" t="str">
        <f>INT(SUM([1]民放全局!E73,[1]民放全局!E98,[1]民放全局!E49,[1]民放全局!E118)/60)&amp;"時間"&amp;MOD(SUM([1]民放全局!E73,[1]民放全局!E98,[1]民放全局!E49,[1]民放全局!E118),60)&amp;"分"</f>
        <v>15528時間29分</v>
      </c>
      <c r="I201" s="38">
        <f>SUM([1]民放全局!E73,[1]民放全局!E98,[1]民放全局!E49,[1]民放全局!E118)/SUM([1]民放全局!D73,[1]民放全局!D98,[1]民放全局!D49,[1]民放全局!D118)</f>
        <v>0.44983323934740288</v>
      </c>
    </row>
    <row r="202" spans="1:9" x14ac:dyDescent="0.2">
      <c r="A202" s="11"/>
      <c r="B202" s="22"/>
      <c r="C202" s="32" t="s">
        <v>163</v>
      </c>
      <c r="D202" s="19" t="str">
        <f>INT([1]民放全局!T73/60)&amp;"時間"&amp;MOD([1]民放全局!T73,60)&amp;"分"</f>
        <v>163時間52分</v>
      </c>
      <c r="E202" s="19" t="str">
        <f>INT([1]民放全局!U73/60)&amp;"時間"&amp;MOD([1]民放全局!U73,60)&amp;"分"</f>
        <v>130時間38分</v>
      </c>
      <c r="F202" s="33">
        <f>[1]民放全局!S73</f>
        <v>0.79719283970707888</v>
      </c>
      <c r="G202" s="19" t="str">
        <f>INT([1]民放全局!D73/60)&amp;"時間"&amp;MOD([1]民放全局!D73,60)&amp;"分"</f>
        <v>8539時間26分</v>
      </c>
      <c r="H202" s="19" t="str">
        <f>INT([1]民放全局!E73/60)&amp;"時間"&amp;MOD([1]民放全局!E73,60)&amp;"分"</f>
        <v>3703時間6分</v>
      </c>
      <c r="I202" s="34">
        <f>[1]民放全局!C73</f>
        <v>0.43364704137276866</v>
      </c>
    </row>
    <row r="203" spans="1:9" x14ac:dyDescent="0.2">
      <c r="A203" s="11"/>
      <c r="B203" s="22"/>
      <c r="C203" s="58" t="s">
        <v>164</v>
      </c>
      <c r="D203" s="19" t="str">
        <f>INT([1]民放全局!T98/60)&amp;"時間"&amp;MOD([1]民放全局!T98,60)&amp;"分"</f>
        <v>115時間41分</v>
      </c>
      <c r="E203" s="19" t="str">
        <f>INT([1]民放全局!U98/60)&amp;"時間"&amp;MOD([1]民放全局!U98,60)&amp;"分"</f>
        <v>93時間51分</v>
      </c>
      <c r="F203" s="33">
        <f>[1]民放全局!S98</f>
        <v>0.81126638812851171</v>
      </c>
      <c r="G203" s="19" t="str">
        <f>INT([1]民放全局!D98/60)&amp;"時間"&amp;MOD([1]民放全局!D98,60)&amp;"分"</f>
        <v>8681時間14分</v>
      </c>
      <c r="H203" s="19" t="str">
        <f>INT([1]民放全局!E98/60)&amp;"時間"&amp;MOD([1]民放全局!E98,60)&amp;"分"</f>
        <v>4068時間50分</v>
      </c>
      <c r="I203" s="34">
        <f>[1]民放全局!C98</f>
        <v>0.4686930044502125</v>
      </c>
    </row>
    <row r="204" spans="1:9" x14ac:dyDescent="0.2">
      <c r="A204" s="11"/>
      <c r="B204" s="22"/>
      <c r="C204" s="32" t="s">
        <v>165</v>
      </c>
      <c r="D204" s="19" t="str">
        <f>INT([1]民放全局!T49/60)&amp;"時間"&amp;MOD([1]民放全局!T49,60)&amp;"分"</f>
        <v>157時間20分</v>
      </c>
      <c r="E204" s="19" t="str">
        <f>INT([1]民放全局!U49/60)&amp;"時間"&amp;MOD([1]民放全局!U49,60)&amp;"分"</f>
        <v>119時間36分</v>
      </c>
      <c r="F204" s="33">
        <f>[1]民放全局!S49</f>
        <v>0.76016949152542368</v>
      </c>
      <c r="G204" s="19" t="str">
        <f>INT([1]民放全局!D49/60)&amp;"時間"&amp;MOD([1]民放全局!D49,60)&amp;"分"</f>
        <v>8728時間12分</v>
      </c>
      <c r="H204" s="19" t="str">
        <f>INT([1]民放全局!E49/60)&amp;"時間"&amp;MOD([1]民放全局!E49,60)&amp;"分"</f>
        <v>3554時間49分</v>
      </c>
      <c r="I204" s="34">
        <f>[1]民放全局!C49</f>
        <v>0.40727946961190931</v>
      </c>
    </row>
    <row r="205" spans="1:9" x14ac:dyDescent="0.2">
      <c r="A205" s="11"/>
      <c r="B205" s="22"/>
      <c r="C205" s="32" t="s">
        <v>166</v>
      </c>
      <c r="D205" s="19" t="str">
        <f>INT([1]民放全局!T118/60)&amp;"時間"&amp;MOD([1]民放全局!T118,60)&amp;"分"</f>
        <v>169時間7分</v>
      </c>
      <c r="E205" s="19" t="str">
        <f>INT([1]民放全局!U118/60)&amp;"時間"&amp;MOD([1]民放全局!U118,60)&amp;"分"</f>
        <v>146時間52分</v>
      </c>
      <c r="F205" s="33">
        <f>[1]民放全局!S118</f>
        <v>0.8684340199073618</v>
      </c>
      <c r="G205" s="19" t="str">
        <f>INT([1]民放全局!D118/60)&amp;"時間"&amp;MOD([1]民放全局!D118,60)&amp;"分"</f>
        <v>8571時間40分</v>
      </c>
      <c r="H205" s="19" t="str">
        <f>INT([1]民放全局!E118/60)&amp;"時間"&amp;MOD([1]民放全局!E118,60)&amp;"分"</f>
        <v>4201時間44分</v>
      </c>
      <c r="I205" s="34">
        <f>[1]民放全局!C118</f>
        <v>0.49018860587205909</v>
      </c>
    </row>
    <row r="206" spans="1:9" x14ac:dyDescent="0.2">
      <c r="A206" s="11"/>
      <c r="B206" s="22"/>
      <c r="C206" s="23"/>
      <c r="D206" s="24"/>
      <c r="E206" s="24"/>
      <c r="F206" s="35"/>
      <c r="G206" s="24"/>
      <c r="H206" s="24"/>
      <c r="I206" s="36"/>
    </row>
    <row r="207" spans="1:9" x14ac:dyDescent="0.2">
      <c r="A207" s="11"/>
      <c r="B207" s="27" t="s">
        <v>167</v>
      </c>
      <c r="C207" s="61"/>
      <c r="D207" s="29" t="str">
        <f>INT(SUM([1]民放全局!T74,[1]民放全局!T50,[1]民放全局!T119)/60)&amp;"時間"&amp;MOD(SUM([1]民放全局!T74,[1]民放全局!T50,[1]民放全局!T119),60)&amp;"分"</f>
        <v>503時間33分</v>
      </c>
      <c r="E207" s="29" t="str">
        <f>INT(SUM([1]民放全局!U74,[1]民放全局!U50,[1]民放全局!U119)/60)&amp;"時間"&amp;MOD(SUM([1]民放全局!U74,[1]民放全局!U50,[1]民放全局!U119),60)&amp;"分"</f>
        <v>388時間47分</v>
      </c>
      <c r="F207" s="37">
        <f>SUM([1]民放全局!U74,[1]民放全局!U50,[1]民放全局!U119)/SUM([1]民放全局!T74,[1]民放全局!T50,[1]民放全局!T119)</f>
        <v>0.77208486413133415</v>
      </c>
      <c r="G207" s="29" t="str">
        <f>INT(SUM([1]民放全局!D74,[1]民放全局!D50,[1]民放全局!D119)/60)&amp;"時間"&amp;MOD(SUM([1]民放全局!D74,[1]民放全局!D50,[1]民放全局!D119),60)&amp;"分"</f>
        <v>25059時間7分</v>
      </c>
      <c r="H207" s="29" t="str">
        <f>INT(SUM([1]民放全局!E74,[1]民放全局!E50,[1]民放全局!E119)/60)&amp;"時間"&amp;MOD(SUM([1]民放全局!E74,[1]民放全局!E50,[1]民放全局!E119),60)&amp;"分"</f>
        <v>12052時間5分</v>
      </c>
      <c r="I207" s="38">
        <f>SUM([1]民放全局!E74,[1]民放全局!E50,[1]民放全局!E119)/SUM([1]民放全局!D74,[1]民放全局!D50,[1]民放全局!D119)</f>
        <v>0.48094605622571163</v>
      </c>
    </row>
    <row r="208" spans="1:9" ht="14.4" customHeight="1" x14ac:dyDescent="0.2">
      <c r="A208" s="11"/>
      <c r="B208" s="22"/>
      <c r="C208" s="32" t="s">
        <v>168</v>
      </c>
      <c r="D208" s="19" t="str">
        <f>INT([1]民放全局!T74/60)&amp;"時間"&amp;MOD([1]民放全局!T74,60)&amp;"分"</f>
        <v>171時間0分</v>
      </c>
      <c r="E208" s="19" t="str">
        <f>INT([1]民放全局!U74/60)&amp;"時間"&amp;MOD([1]民放全局!U74,60)&amp;"分"</f>
        <v>135時間5分</v>
      </c>
      <c r="F208" s="73">
        <f>[1]民放全局!S74</f>
        <v>0.7899610136452242</v>
      </c>
      <c r="G208" s="19" t="str">
        <f>INT([1]民放全局!D74/60)&amp;"時間"&amp;MOD([1]民放全局!D74,60)&amp;"分"</f>
        <v>8402時間9分</v>
      </c>
      <c r="H208" s="19" t="str">
        <f>INT([1]民放全局!E74/60)&amp;"時間"&amp;MOD([1]民放全局!E74,60)&amp;"分"</f>
        <v>3658時間18分</v>
      </c>
      <c r="I208" s="74">
        <f>[1]民放全局!C74</f>
        <v>0.43540046297673812</v>
      </c>
    </row>
    <row r="209" spans="1:9" x14ac:dyDescent="0.2">
      <c r="A209" s="11"/>
      <c r="B209" s="22"/>
      <c r="C209" s="32" t="s">
        <v>169</v>
      </c>
      <c r="D209" s="19" t="str">
        <f>INT([1]民放全局!T50/60)&amp;"時間"&amp;MOD([1]民放全局!T50,60)&amp;"分"</f>
        <v>150時間28分</v>
      </c>
      <c r="E209" s="19" t="str">
        <f>INT([1]民放全局!U50/60)&amp;"時間"&amp;MOD([1]民放全局!U50,60)&amp;"分"</f>
        <v>119時間4分</v>
      </c>
      <c r="F209" s="33">
        <f>[1]民放全局!S50</f>
        <v>0.79131590607000446</v>
      </c>
      <c r="G209" s="19" t="str">
        <f>INT([1]民放全局!D50/60)&amp;"時間"&amp;MOD([1]民放全局!D50,60)&amp;"分"</f>
        <v>8345時間29分</v>
      </c>
      <c r="H209" s="19" t="str">
        <f>INT([1]民放全局!E50/60)&amp;"時間"&amp;MOD([1]民放全局!E50,60)&amp;"分"</f>
        <v>4343時間14分</v>
      </c>
      <c r="I209" s="34">
        <f>[1]民放全局!C50</f>
        <v>0.52042921420568811</v>
      </c>
    </row>
    <row r="210" spans="1:9" x14ac:dyDescent="0.2">
      <c r="A210" s="11"/>
      <c r="B210" s="22"/>
      <c r="C210" s="32" t="s">
        <v>170</v>
      </c>
      <c r="D210" s="19" t="str">
        <f>INT([1]民放全局!T119/60)&amp;"時間"&amp;MOD([1]民放全局!T119,60)&amp;"分"</f>
        <v>182時間5分</v>
      </c>
      <c r="E210" s="19" t="str">
        <f>INT([1]民放全局!U119/60)&amp;"時間"&amp;MOD([1]民放全局!U119,60)&amp;"分"</f>
        <v>134時間38分</v>
      </c>
      <c r="F210" s="33">
        <f>[1]民放全局!S119</f>
        <v>0.73940503432494276</v>
      </c>
      <c r="G210" s="19" t="str">
        <f>INT([1]民放全局!D119/60)&amp;"時間"&amp;MOD([1]民放全局!D119,60)&amp;"分"</f>
        <v>8311時間29分</v>
      </c>
      <c r="H210" s="19" t="str">
        <f>INT([1]民放全局!E119/60)&amp;"時間"&amp;MOD([1]民放全局!E119,60)&amp;"分"</f>
        <v>4050時間33分</v>
      </c>
      <c r="I210" s="34">
        <f>[1]民放全局!C119</f>
        <v>0.48734381548419958</v>
      </c>
    </row>
    <row r="211" spans="1:9" x14ac:dyDescent="0.2">
      <c r="A211" s="11"/>
      <c r="B211" s="22"/>
      <c r="C211" s="23"/>
      <c r="D211" s="24"/>
      <c r="E211" s="24"/>
      <c r="F211" s="35"/>
      <c r="G211" s="24"/>
      <c r="H211" s="24"/>
      <c r="I211" s="36"/>
    </row>
    <row r="212" spans="1:9" x14ac:dyDescent="0.2">
      <c r="A212" s="11"/>
      <c r="B212" s="27" t="s">
        <v>171</v>
      </c>
      <c r="C212" s="28"/>
      <c r="D212" s="29" t="str">
        <f>INT(SUM([1]民放全局!T75,[1]民放全局!T51)/60)&amp;"時間"&amp;MOD(SUM([1]民放全局!T75,[1]民放全局!T51),60)&amp;"分"</f>
        <v>333時間35分</v>
      </c>
      <c r="E212" s="29" t="str">
        <f>INT(SUM([1]民放全局!U75,[1]民放全局!U51)/60)&amp;"時間"&amp;MOD(SUM([1]民放全局!U75,[1]民放全局!U51),60)&amp;"分"</f>
        <v>230時間53分</v>
      </c>
      <c r="F212" s="37">
        <f>SUM([1]民放全局!U75,[1]民放全局!U51)/SUM([1]民放全局!T75,[1]民放全局!T51)</f>
        <v>0.69213090182363224</v>
      </c>
      <c r="G212" s="29" t="str">
        <f>INT(SUM([1]民放全局!D75,[1]民放全局!D51)/60)&amp;"時間"&amp;MOD(SUM([1]民放全局!D75,[1]民放全局!D51),60)&amp;"分"</f>
        <v>16080時間52分</v>
      </c>
      <c r="H212" s="29" t="str">
        <f>INT(SUM([1]民放全局!E75,[1]民放全局!E51)/60)&amp;"時間"&amp;MOD(SUM([1]民放全局!E75,[1]民放全局!E51),60)&amp;"分"</f>
        <v>7593時間13分</v>
      </c>
      <c r="I212" s="38">
        <f>SUM([1]民放全局!E75,[1]民放全局!E51)/SUM([1]民放全局!D75,[1]民放全局!D51)</f>
        <v>0.47218951714874408</v>
      </c>
    </row>
    <row r="213" spans="1:9" x14ac:dyDescent="0.2">
      <c r="A213" s="11"/>
      <c r="B213" s="22"/>
      <c r="C213" s="32" t="s">
        <v>172</v>
      </c>
      <c r="D213" s="19" t="str">
        <f>INT([1]民放全局!T75/60)&amp;"時間"&amp;MOD([1]民放全局!T75,60)&amp;"分"</f>
        <v>192時間58分</v>
      </c>
      <c r="E213" s="19" t="str">
        <f>INT([1]民放全局!U75/60)&amp;"時間"&amp;MOD([1]民放全局!U75,60)&amp;"分"</f>
        <v>128時間33分</v>
      </c>
      <c r="F213" s="33">
        <f>[1]民放全局!S75</f>
        <v>0.66617723268267404</v>
      </c>
      <c r="G213" s="19" t="str">
        <f>INT([1]民放全局!D75/60)&amp;"時間"&amp;MOD([1]民放全局!D75,60)&amp;"分"</f>
        <v>7993時間52分</v>
      </c>
      <c r="H213" s="19" t="str">
        <f>INT([1]民放全局!E75/60)&amp;"時間"&amp;MOD([1]民放全局!E75,60)&amp;"分"</f>
        <v>3566時間38分</v>
      </c>
      <c r="I213" s="34">
        <f>[1]民放全局!C75</f>
        <v>0.44617123127731262</v>
      </c>
    </row>
    <row r="214" spans="1:9" x14ac:dyDescent="0.2">
      <c r="A214" s="11"/>
      <c r="B214" s="22"/>
      <c r="C214" s="32" t="s">
        <v>173</v>
      </c>
      <c r="D214" s="19" t="str">
        <f>INT([1]民放全局!T51/60)&amp;"時間"&amp;MOD([1]民放全局!T51,60)&amp;"分"</f>
        <v>140時間37分</v>
      </c>
      <c r="E214" s="19" t="str">
        <f>INT([1]民放全局!U51/60)&amp;"時間"&amp;MOD([1]民放全局!U51,60)&amp;"分"</f>
        <v>102時間20分</v>
      </c>
      <c r="F214" s="33">
        <f>[1]民放全局!S51</f>
        <v>0.72774682944174474</v>
      </c>
      <c r="G214" s="19" t="str">
        <f>INT([1]民放全局!D51/60)&amp;"時間"&amp;MOD([1]民放全局!D51,60)&amp;"分"</f>
        <v>8087時間0分</v>
      </c>
      <c r="H214" s="19" t="str">
        <f>INT([1]民放全局!E51/60)&amp;"時間"&amp;MOD([1]民放全局!E51,60)&amp;"分"</f>
        <v>4026時間35分</v>
      </c>
      <c r="I214" s="34">
        <f>[1]民放全局!C51</f>
        <v>0.49790816536828653</v>
      </c>
    </row>
    <row r="215" spans="1:9" x14ac:dyDescent="0.2">
      <c r="A215" s="11"/>
      <c r="B215" s="22"/>
      <c r="C215" s="23"/>
      <c r="D215" s="24"/>
      <c r="E215" s="24"/>
      <c r="F215" s="35"/>
      <c r="G215" s="24"/>
      <c r="H215" s="24"/>
      <c r="I215" s="36"/>
    </row>
    <row r="216" spans="1:9" x14ac:dyDescent="0.2">
      <c r="A216" s="11"/>
      <c r="B216" s="27" t="s">
        <v>174</v>
      </c>
      <c r="C216" s="61"/>
      <c r="D216" s="29" t="str">
        <f>INT(SUM([1]民放全局!T76,[1]民放全局!T99,[1]民放全局!T120,[1]民放全局!T52)/60)&amp;"時間"&amp;MOD(SUM([1]民放全局!T76,[1]民放全局!T99,[1]民放全局!T120,[1]民放全局!T52),60)&amp;"分"</f>
        <v>630時間36分</v>
      </c>
      <c r="E216" s="29" t="str">
        <f>INT(SUM([1]民放全局!U76,[1]民放全局!U99,[1]民放全局!U120,[1]民放全局!U52)/60)&amp;"時間"&amp;MOD(SUM([1]民放全局!U76,[1]民放全局!U99,[1]民放全局!U120,[1]民放全局!U52),60)&amp;"分"</f>
        <v>497時間59分</v>
      </c>
      <c r="F216" s="37">
        <f>SUM([1]民放全局!U76,[1]民放全局!U99,[1]民放全局!U120,[1]民放全局!U52)/SUM([1]民放全局!T76,[1]民放全局!T99,[1]民放全局!T120,[1]民放全局!T52)</f>
        <v>0.78969764245691931</v>
      </c>
      <c r="G216" s="29" t="str">
        <f>INT(SUM([1]民放全局!D76,[1]民放全局!D99,[1]民放全局!D120,[1]民放全局!D52)/60)&amp;"時間"&amp;MOD(SUM([1]民放全局!D76,[1]民放全局!D99,[1]民放全局!D120,[1]民放全局!D52),60)&amp;"分"</f>
        <v>34079時間12分</v>
      </c>
      <c r="H216" s="29" t="str">
        <f>INT(SUM([1]民放全局!E76,[1]民放全局!E99,[1]民放全局!E120,[1]民放全局!E52)/60)&amp;"時間"&amp;MOD(SUM([1]民放全局!E76,[1]民放全局!E99,[1]民放全局!E120,[1]民放全局!E52),60)&amp;"分"</f>
        <v>15015時間45分</v>
      </c>
      <c r="I216" s="38">
        <f>SUM([1]民放全局!E76,[1]民放全局!E99,[1]民放全局!E120,[1]民放全局!E52)/SUM([1]民放全局!D76,[1]民放全局!D99,[1]民放全局!D120,[1]民放全局!D52)</f>
        <v>0.44061333599380265</v>
      </c>
    </row>
    <row r="217" spans="1:9" x14ac:dyDescent="0.2">
      <c r="A217" s="11"/>
      <c r="B217" s="22"/>
      <c r="C217" s="32" t="s">
        <v>175</v>
      </c>
      <c r="D217" s="19" t="str">
        <f>INT([1]民放全局!T76/60)&amp;"時間"&amp;MOD([1]民放全局!T76,60)&amp;"分"</f>
        <v>171時間17分</v>
      </c>
      <c r="E217" s="19" t="str">
        <f>INT([1]民放全局!U76/60)&amp;"時間"&amp;MOD([1]民放全局!U76,60)&amp;"分"</f>
        <v>119時間1分</v>
      </c>
      <c r="F217" s="33">
        <f>[1]民放全局!S76</f>
        <v>0.69485258343874667</v>
      </c>
      <c r="G217" s="19" t="str">
        <f>INT([1]民放全局!D76/60)&amp;"時間"&amp;MOD([1]民放全局!D76,60)&amp;"分"</f>
        <v>8314時間37分</v>
      </c>
      <c r="H217" s="19" t="str">
        <f>INT([1]民放全局!E76/60)&amp;"時間"&amp;MOD([1]民放全局!E76,60)&amp;"分"</f>
        <v>3446時間55分</v>
      </c>
      <c r="I217" s="34">
        <f>[1]民放全局!C76</f>
        <v>0.41456110424012332</v>
      </c>
    </row>
    <row r="218" spans="1:9" x14ac:dyDescent="0.2">
      <c r="A218" s="11"/>
      <c r="B218" s="22"/>
      <c r="C218" s="32" t="s">
        <v>176</v>
      </c>
      <c r="D218" s="19" t="str">
        <f>INT([1]民放全局!T99/60)&amp;"時間"&amp;MOD([1]民放全局!T99,60)&amp;"分"</f>
        <v>113時間27分</v>
      </c>
      <c r="E218" s="19" t="str">
        <f>INT([1]民放全局!U99/60)&amp;"時間"&amp;MOD([1]民放全局!U99,60)&amp;"分"</f>
        <v>87時間45分</v>
      </c>
      <c r="F218" s="33">
        <f>[1]民放全局!S99</f>
        <v>0.77346848832084614</v>
      </c>
      <c r="G218" s="19" t="str">
        <f>INT([1]民放全局!D99/60)&amp;"時間"&amp;MOD([1]民放全局!D99,60)&amp;"分"</f>
        <v>8453時間3分</v>
      </c>
      <c r="H218" s="19" t="str">
        <f>INT([1]民放全局!E99/60)&amp;"時間"&amp;MOD([1]民放全局!E99,60)&amp;"分"</f>
        <v>3900時間6分</v>
      </c>
      <c r="I218" s="34">
        <f>[1]民放全局!C99</f>
        <v>0.46138376089103933</v>
      </c>
    </row>
    <row r="219" spans="1:9" x14ac:dyDescent="0.2">
      <c r="A219" s="11"/>
      <c r="B219" s="22"/>
      <c r="C219" s="32" t="s">
        <v>177</v>
      </c>
      <c r="D219" s="19" t="str">
        <f>INT([1]民放全局!T120/60)&amp;"時間"&amp;MOD([1]民放全局!T120,60)&amp;"分"</f>
        <v>177時間13分</v>
      </c>
      <c r="E219" s="19" t="str">
        <f>INT([1]民放全局!U120/60)&amp;"時間"&amp;MOD([1]民放全局!U120,60)&amp;"分"</f>
        <v>159時間29分</v>
      </c>
      <c r="F219" s="33">
        <f>[1]民放全局!S120</f>
        <v>0.8999341672152732</v>
      </c>
      <c r="G219" s="19" t="str">
        <f>INT([1]民放全局!D120/60)&amp;"時間"&amp;MOD([1]民放全局!D120,60)&amp;"分"</f>
        <v>8590時間46分</v>
      </c>
      <c r="H219" s="19" t="str">
        <f>INT([1]民放全局!E120/60)&amp;"時間"&amp;MOD([1]民放全局!E120,60)&amp;"分"</f>
        <v>3976時間57分</v>
      </c>
      <c r="I219" s="34">
        <f>[1]民放全局!C120</f>
        <v>0.46293307155356722</v>
      </c>
    </row>
    <row r="220" spans="1:9" x14ac:dyDescent="0.2">
      <c r="A220" s="11"/>
      <c r="B220" s="22"/>
      <c r="C220" s="32" t="s">
        <v>178</v>
      </c>
      <c r="D220" s="19" t="str">
        <f>INT([1]民放全局!T52/60)&amp;"時間"&amp;MOD([1]民放全局!T52,60)&amp;"分"</f>
        <v>168時間39分</v>
      </c>
      <c r="E220" s="19" t="str">
        <f>INT([1]民放全局!U52/60)&amp;"時間"&amp;MOD([1]民放全局!U52,60)&amp;"分"</f>
        <v>131時間44分</v>
      </c>
      <c r="F220" s="33">
        <f>[1]民放全局!S52</f>
        <v>0.78110485225812831</v>
      </c>
      <c r="G220" s="19" t="str">
        <f>INT([1]民放全局!D52/60)&amp;"時間"&amp;MOD([1]民放全局!D52,60)&amp;"分"</f>
        <v>8720時間46分</v>
      </c>
      <c r="H220" s="19" t="str">
        <f>INT([1]民放全局!E52/60)&amp;"時間"&amp;MOD([1]民放全局!E52,60)&amp;"分"</f>
        <v>3691時間47分</v>
      </c>
      <c r="I220" s="34">
        <f>[1]民放全局!C52</f>
        <v>0.4233324287237743</v>
      </c>
    </row>
    <row r="221" spans="1:9" x14ac:dyDescent="0.2">
      <c r="A221" s="11"/>
      <c r="B221" s="22"/>
      <c r="C221" s="23"/>
      <c r="D221" s="24"/>
      <c r="E221" s="24"/>
      <c r="F221" s="35"/>
      <c r="G221" s="24"/>
      <c r="H221" s="24"/>
      <c r="I221" s="36"/>
    </row>
    <row r="222" spans="1:9" x14ac:dyDescent="0.2">
      <c r="A222" s="11"/>
      <c r="B222" s="27" t="s">
        <v>179</v>
      </c>
      <c r="C222" s="61"/>
      <c r="D222" s="29" t="str">
        <f>INT(SUM([1]民放全局!T77,[1]民放全局!T100,[1]民放全局!T121)/60)&amp;"時間"&amp;MOD(SUM([1]民放全局!T77,[1]民放全局!T100,[1]民放全局!T121),60)&amp;"分"</f>
        <v>528時間5分</v>
      </c>
      <c r="E222" s="29" t="str">
        <f>INT(SUM([1]民放全局!U77,[1]民放全局!U100,[1]民放全局!U121)/60)&amp;"時間"&amp;MOD(SUM([1]民放全局!U77,[1]民放全局!U100,[1]民放全局!U121),60)&amp;"分"</f>
        <v>364時間31分</v>
      </c>
      <c r="F222" s="37">
        <f>SUM([1]民放全局!U77,[1]民放全局!U100,[1]民放全局!U121)/SUM([1]民放全局!T77,[1]民放全局!T100,[1]民放全局!T121)</f>
        <v>0.6902635316395771</v>
      </c>
      <c r="G222" s="29" t="str">
        <f>INT(SUM([1]民放全局!D77,[1]民放全局!D100,[1]民放全局!D121)/60)&amp;"時間"&amp;MOD(SUM([1]民放全局!D77,[1]民放全局!D100,[1]民放全局!D121),60)&amp;"分"</f>
        <v>25675時間32分</v>
      </c>
      <c r="H222" s="29" t="str">
        <f>INT(SUM([1]民放全局!E77,[1]民放全局!E100,[1]民放全局!E121)/60)&amp;"時間"&amp;MOD(SUM([1]民放全局!E77,[1]民放全局!E100,[1]民放全局!E121),60)&amp;"分"</f>
        <v>12050時間52分</v>
      </c>
      <c r="I222" s="38">
        <f>SUM([1]民放全局!E77,[1]民放全局!E100,[1]民放全局!E121)/SUM([1]民放全局!D77,[1]民放全局!D100,[1]民放全局!D121)</f>
        <v>0.46935214588207191</v>
      </c>
    </row>
    <row r="223" spans="1:9" x14ac:dyDescent="0.2">
      <c r="A223" s="11"/>
      <c r="B223" s="22"/>
      <c r="C223" s="58" t="s">
        <v>180</v>
      </c>
      <c r="D223" s="19" t="str">
        <f>INT([1]民放全局!T77/60)&amp;"時間"&amp;MOD([1]民放全局!T77,60)&amp;"分"</f>
        <v>227時間12分</v>
      </c>
      <c r="E223" s="19" t="str">
        <f>INT([1]民放全局!U77/60)&amp;"時間"&amp;MOD([1]民放全局!U77,60)&amp;"分"</f>
        <v>125時間16分</v>
      </c>
      <c r="F223" s="33">
        <f>[1]民放全局!S77</f>
        <v>0.551349765258216</v>
      </c>
      <c r="G223" s="19" t="str">
        <f>INT([1]民放全局!D77/60)&amp;"時間"&amp;MOD([1]民放全局!D77,60)&amp;"分"</f>
        <v>8591時間38分</v>
      </c>
      <c r="H223" s="19" t="str">
        <f>INT([1]民放全局!E77/60)&amp;"時間"&amp;MOD([1]民放全局!E77,60)&amp;"分"</f>
        <v>3737時間38分</v>
      </c>
      <c r="I223" s="34">
        <f>[1]民放全局!C77</f>
        <v>0.43503175570031311</v>
      </c>
    </row>
    <row r="224" spans="1:9" x14ac:dyDescent="0.2">
      <c r="A224" s="11"/>
      <c r="B224" s="22"/>
      <c r="C224" s="32" t="s">
        <v>181</v>
      </c>
      <c r="D224" s="19" t="str">
        <f>INT([1]民放全局!T100/60)&amp;"時間"&amp;MOD([1]民放全局!T100,60)&amp;"分"</f>
        <v>110時間19分</v>
      </c>
      <c r="E224" s="19" t="str">
        <f>INT([1]民放全局!U100/60)&amp;"時間"&amp;MOD([1]民放全局!U100,60)&amp;"分"</f>
        <v>91時間30分</v>
      </c>
      <c r="F224" s="33">
        <f>[1]民放全局!S100</f>
        <v>0.82943042755703278</v>
      </c>
      <c r="G224" s="19" t="str">
        <f>INT([1]民放全局!D100/60)&amp;"時間"&amp;MOD([1]民放全局!D100,60)&amp;"分"</f>
        <v>8634時間44分</v>
      </c>
      <c r="H224" s="19" t="str">
        <f>INT([1]民放全局!E100/60)&amp;"時間"&amp;MOD([1]民放全局!E100,60)&amp;"分"</f>
        <v>4171時間53分</v>
      </c>
      <c r="I224" s="34">
        <f>[1]民放全局!C100</f>
        <v>0.48315138085715831</v>
      </c>
    </row>
    <row r="225" spans="1:9" ht="15" thickBot="1" x14ac:dyDescent="0.25">
      <c r="A225" s="11"/>
      <c r="B225" s="40"/>
      <c r="C225" s="41" t="s">
        <v>182</v>
      </c>
      <c r="D225" s="42" t="str">
        <f>INT([1]民放全局!T121/60)&amp;"時間"&amp;MOD([1]民放全局!T121,60)&amp;"分"</f>
        <v>190時間34分</v>
      </c>
      <c r="E225" s="42" t="str">
        <f>INT([1]民放全局!U121/60)&amp;"時間"&amp;MOD([1]民放全局!U121,60)&amp;"分"</f>
        <v>147時間45分</v>
      </c>
      <c r="F225" s="43">
        <f>[1]民放全局!S121</f>
        <v>0.7753192233688998</v>
      </c>
      <c r="G225" s="42" t="str">
        <f>INT([1]民放全局!D121/60)&amp;"時間"&amp;MOD([1]民放全局!D121,60)&amp;"分"</f>
        <v>8449時間10分</v>
      </c>
      <c r="H225" s="42" t="str">
        <f>INT([1]民放全局!E121/60)&amp;"時間"&amp;MOD([1]民放全局!E121,60)&amp;"分"</f>
        <v>4141時間21分</v>
      </c>
      <c r="I225" s="44">
        <f>[1]民放全局!C121</f>
        <v>0.49014892987474112</v>
      </c>
    </row>
    <row r="226" spans="1:9" x14ac:dyDescent="0.2">
      <c r="C226" s="75"/>
    </row>
    <row r="227" spans="1:9" x14ac:dyDescent="0.2">
      <c r="C227" s="76"/>
      <c r="D227" s="77"/>
      <c r="E227" s="78"/>
      <c r="G227" s="78"/>
      <c r="H227" s="78"/>
    </row>
    <row r="228" spans="1:9" x14ac:dyDescent="0.2">
      <c r="C228" s="79" t="s">
        <v>183</v>
      </c>
      <c r="D228" s="77"/>
      <c r="E228" s="78"/>
      <c r="G228" s="78"/>
      <c r="H228" s="78"/>
    </row>
    <row r="229" spans="1:9" x14ac:dyDescent="0.2">
      <c r="C229" s="2" t="s">
        <v>184</v>
      </c>
    </row>
  </sheetData>
  <mergeCells count="50">
    <mergeCell ref="B216:C216"/>
    <mergeCell ref="B222:C222"/>
    <mergeCell ref="B185:C185"/>
    <mergeCell ref="B192:C192"/>
    <mergeCell ref="B195:C195"/>
    <mergeCell ref="B201:C201"/>
    <mergeCell ref="B207:C207"/>
    <mergeCell ref="B212:C212"/>
    <mergeCell ref="B153:C153"/>
    <mergeCell ref="B160:C160"/>
    <mergeCell ref="B166:C166"/>
    <mergeCell ref="B171:C171"/>
    <mergeCell ref="B174:C174"/>
    <mergeCell ref="B180:C180"/>
    <mergeCell ref="B133:C133"/>
    <mergeCell ref="B136:C136"/>
    <mergeCell ref="B139:C139"/>
    <mergeCell ref="B142:C142"/>
    <mergeCell ref="B145:C145"/>
    <mergeCell ref="B148:C148"/>
    <mergeCell ref="B109:C109"/>
    <mergeCell ref="B115:C115"/>
    <mergeCell ref="B118:C118"/>
    <mergeCell ref="B121:C121"/>
    <mergeCell ref="B124:C124"/>
    <mergeCell ref="B130:C130"/>
    <mergeCell ref="B78:C78"/>
    <mergeCell ref="B83:C83"/>
    <mergeCell ref="B89:C89"/>
    <mergeCell ref="B93:C93"/>
    <mergeCell ref="B97:C97"/>
    <mergeCell ref="B103:C103"/>
    <mergeCell ref="B57:C57"/>
    <mergeCell ref="B60:C60"/>
    <mergeCell ref="B63:C63"/>
    <mergeCell ref="B66:C66"/>
    <mergeCell ref="B69:C69"/>
    <mergeCell ref="B72:C72"/>
    <mergeCell ref="B24:C24"/>
    <mergeCell ref="B30:C30"/>
    <mergeCell ref="B35:C35"/>
    <mergeCell ref="B41:C41"/>
    <mergeCell ref="B47:C47"/>
    <mergeCell ref="B54:C54"/>
    <mergeCell ref="B2:C2"/>
    <mergeCell ref="B3:C3"/>
    <mergeCell ref="B4:C4"/>
    <mergeCell ref="B6:C6"/>
    <mergeCell ref="B13:C13"/>
    <mergeCell ref="B18:C18"/>
  </mergeCells>
  <phoneticPr fontId="3"/>
  <printOptions horizontalCentered="1"/>
  <pageMargins left="0.78740157480314965" right="0.59055118110236227" top="0.82677165354330717" bottom="0.59055118110236227" header="0.59055118110236227" footer="0.31496062992125984"/>
  <pageSetup paperSize="9" scale="74" fitToHeight="0" orientation="portrait" r:id="rId1"/>
  <headerFooter>
    <oddHeader>&amp;L&amp;14各放送事業者における字幕放送実績&amp;R&amp;14（別表２）</oddHeader>
  </headerFooter>
  <rowBreaks count="3" manualBreakCount="3">
    <brk id="65" min="1" max="8" man="1"/>
    <brk id="128" min="1" max="8" man="1"/>
    <brk id="191"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字幕 （県数値あり）</vt:lpstr>
      <vt:lpstr>'字幕 （県数値あり）'!Print_Area</vt:lpstr>
      <vt:lpstr>'字幕 （県数値あり）'!Print_Titles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2017-09-13T05:28:26Z</dcterms:created>
  <dcterms:modified xsi:type="dcterms:W3CDTF">2017-09-13T05:29:37Z</dcterms:modified>
</cp:coreProperties>
</file>