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 調査係\平成29年度\05_HP比較データ\02_指定都市\05_公表用\"/>
    </mc:Choice>
  </mc:AlternateContent>
  <bookViews>
    <workbookView xWindow="156" yWindow="-96" windowWidth="12252" windowHeight="9708"/>
  </bookViews>
  <sheets>
    <sheet name="イ級別最高号給" sheetId="4" r:id="rId1"/>
    <sheet name="ロ級別職員構成 " sheetId="7" r:id="rId2"/>
  </sheets>
  <definedNames>
    <definedName name="_xlnm._FilterDatabase" localSheetId="1" hidden="1">'ロ級別職員構成 '!$A$6:$AL$26</definedName>
    <definedName name="_xlnm.Print_Area" localSheetId="0">イ級別最高号給!$A$1:$U$27</definedName>
    <definedName name="_xlnm.Print_Area" localSheetId="1">'ロ級別職員構成 '!$A$1:$V$26</definedName>
    <definedName name="_xlnm.Print_Titles" localSheetId="0">イ級別最高号給!$A:$A,イ級別最高号給!$1:$5</definedName>
    <definedName name="_xlnm.Print_Titles" localSheetId="1">'ロ級別職員構成 '!$A:$A,'ロ級別職員構成 '!$1:$5</definedName>
  </definedNames>
  <calcPr calcId="152511"/>
</workbook>
</file>

<file path=xl/calcChain.xml><?xml version="1.0" encoding="utf-8"?>
<calcChain xmlns="http://schemas.openxmlformats.org/spreadsheetml/2006/main">
  <c r="AG26" i="7" l="1"/>
  <c r="AF26" i="7"/>
  <c r="AE26" i="7"/>
  <c r="AD26" i="7"/>
  <c r="AC26" i="7"/>
  <c r="AB26" i="7"/>
  <c r="AA26" i="7"/>
  <c r="Z26" i="7"/>
  <c r="Y26" i="7"/>
  <c r="X26" i="7"/>
  <c r="AH26" i="7" s="1"/>
  <c r="L26" i="7"/>
  <c r="M26" i="7" s="1"/>
  <c r="AG25" i="7"/>
  <c r="AF25" i="7"/>
  <c r="AE25" i="7"/>
  <c r="AD25" i="7"/>
  <c r="AC25" i="7"/>
  <c r="AB25" i="7"/>
  <c r="AA25" i="7"/>
  <c r="Z25" i="7"/>
  <c r="Y25" i="7"/>
  <c r="X25" i="7"/>
  <c r="AH25" i="7" s="1"/>
  <c r="L25" i="7"/>
  <c r="V25" i="7" s="1"/>
  <c r="AG24" i="7"/>
  <c r="AF24" i="7"/>
  <c r="AE24" i="7"/>
  <c r="AD24" i="7"/>
  <c r="AC24" i="7"/>
  <c r="AB24" i="7"/>
  <c r="AA24" i="7"/>
  <c r="Z24" i="7"/>
  <c r="Y24" i="7"/>
  <c r="X24" i="7"/>
  <c r="AH24" i="7" s="1"/>
  <c r="L24" i="7"/>
  <c r="P24" i="7" s="1"/>
  <c r="AG23" i="7"/>
  <c r="AF23" i="7"/>
  <c r="AE23" i="7"/>
  <c r="AD23" i="7"/>
  <c r="AC23" i="7"/>
  <c r="AB23" i="7"/>
  <c r="AA23" i="7"/>
  <c r="Z23" i="7"/>
  <c r="Y23" i="7"/>
  <c r="X23" i="7"/>
  <c r="AH23" i="7" s="1"/>
  <c r="L23" i="7"/>
  <c r="O23" i="7" s="1"/>
  <c r="AG22" i="7"/>
  <c r="AF22" i="7"/>
  <c r="AE22" i="7"/>
  <c r="AD22" i="7"/>
  <c r="AC22" i="7"/>
  <c r="AB22" i="7"/>
  <c r="AA22" i="7"/>
  <c r="Z22" i="7"/>
  <c r="Y22" i="7"/>
  <c r="X22" i="7"/>
  <c r="AH22" i="7" s="1"/>
  <c r="L22" i="7"/>
  <c r="U22" i="7" s="1"/>
  <c r="AG21" i="7"/>
  <c r="AF21" i="7"/>
  <c r="AE21" i="7"/>
  <c r="AD21" i="7"/>
  <c r="AC21" i="7"/>
  <c r="AB21" i="7"/>
  <c r="AA21" i="7"/>
  <c r="Z21" i="7"/>
  <c r="Y21" i="7"/>
  <c r="X21" i="7"/>
  <c r="AH21" i="7" s="1"/>
  <c r="L21" i="7"/>
  <c r="M21" i="7" s="1"/>
  <c r="AG20" i="7"/>
  <c r="AF20" i="7"/>
  <c r="AE20" i="7"/>
  <c r="AD20" i="7"/>
  <c r="AC20" i="7"/>
  <c r="AB20" i="7"/>
  <c r="AA20" i="7"/>
  <c r="Z20" i="7"/>
  <c r="Y20" i="7"/>
  <c r="X20" i="7"/>
  <c r="AH20" i="7" s="1"/>
  <c r="L20" i="7"/>
  <c r="O20" i="7" s="1"/>
  <c r="AG19" i="7"/>
  <c r="AF19" i="7"/>
  <c r="AE19" i="7"/>
  <c r="AD19" i="7"/>
  <c r="AC19" i="7"/>
  <c r="AB19" i="7"/>
  <c r="AA19" i="7"/>
  <c r="Z19" i="7"/>
  <c r="Y19" i="7"/>
  <c r="X19" i="7"/>
  <c r="AH19" i="7" s="1"/>
  <c r="L19" i="7"/>
  <c r="T19" i="7" s="1"/>
  <c r="AG18" i="7"/>
  <c r="AF18" i="7"/>
  <c r="AE18" i="7"/>
  <c r="AD18" i="7"/>
  <c r="AC18" i="7"/>
  <c r="AB18" i="7"/>
  <c r="AA18" i="7"/>
  <c r="Z18" i="7"/>
  <c r="Y18" i="7"/>
  <c r="X18" i="7"/>
  <c r="AH18" i="7" s="1"/>
  <c r="L18" i="7"/>
  <c r="P18" i="7" s="1"/>
  <c r="AG17" i="7"/>
  <c r="AF17" i="7"/>
  <c r="AE17" i="7"/>
  <c r="AD17" i="7"/>
  <c r="AC17" i="7"/>
  <c r="AB17" i="7"/>
  <c r="AA17" i="7"/>
  <c r="Z17" i="7"/>
  <c r="Y17" i="7"/>
  <c r="X17" i="7"/>
  <c r="AH17" i="7" s="1"/>
  <c r="L17" i="7"/>
  <c r="R17" i="7" s="1"/>
  <c r="AG16" i="7"/>
  <c r="AF16" i="7"/>
  <c r="AE16" i="7"/>
  <c r="AD16" i="7"/>
  <c r="AC16" i="7"/>
  <c r="AB16" i="7"/>
  <c r="AA16" i="7"/>
  <c r="Z16" i="7"/>
  <c r="Y16" i="7"/>
  <c r="X16" i="7"/>
  <c r="AH16" i="7" s="1"/>
  <c r="L16" i="7"/>
  <c r="R16" i="7" s="1"/>
  <c r="AG15" i="7"/>
  <c r="AF15" i="7"/>
  <c r="AE15" i="7"/>
  <c r="AD15" i="7"/>
  <c r="AC15" i="7"/>
  <c r="AB15" i="7"/>
  <c r="AA15" i="7"/>
  <c r="Z15" i="7"/>
  <c r="Y15" i="7"/>
  <c r="X15" i="7"/>
  <c r="AH15" i="7" s="1"/>
  <c r="L15" i="7"/>
  <c r="N15" i="7" s="1"/>
  <c r="AG14" i="7"/>
  <c r="AF14" i="7"/>
  <c r="AE14" i="7"/>
  <c r="AD14" i="7"/>
  <c r="AC14" i="7"/>
  <c r="AB14" i="7"/>
  <c r="AA14" i="7"/>
  <c r="Z14" i="7"/>
  <c r="Y14" i="7"/>
  <c r="X14" i="7"/>
  <c r="AH14" i="7" s="1"/>
  <c r="L14" i="7"/>
  <c r="P14" i="7" s="1"/>
  <c r="AG13" i="7"/>
  <c r="AF13" i="7"/>
  <c r="AE13" i="7"/>
  <c r="AD13" i="7"/>
  <c r="AC13" i="7"/>
  <c r="AB13" i="7"/>
  <c r="AA13" i="7"/>
  <c r="Z13" i="7"/>
  <c r="Y13" i="7"/>
  <c r="X13" i="7"/>
  <c r="AH13" i="7" s="1"/>
  <c r="L13" i="7"/>
  <c r="M13" i="7" s="1"/>
  <c r="AG12" i="7"/>
  <c r="AF12" i="7"/>
  <c r="AE12" i="7"/>
  <c r="AD12" i="7"/>
  <c r="AC12" i="7"/>
  <c r="AB12" i="7"/>
  <c r="AA12" i="7"/>
  <c r="Z12" i="7"/>
  <c r="Y12" i="7"/>
  <c r="X12" i="7"/>
  <c r="AH12" i="7" s="1"/>
  <c r="L12" i="7"/>
  <c r="V12" i="7" s="1"/>
  <c r="AG11" i="7"/>
  <c r="AF11" i="7"/>
  <c r="AE11" i="7"/>
  <c r="AD11" i="7"/>
  <c r="AC11" i="7"/>
  <c r="AB11" i="7"/>
  <c r="AA11" i="7"/>
  <c r="Z11" i="7"/>
  <c r="Y11" i="7"/>
  <c r="X11" i="7"/>
  <c r="AH11" i="7" s="1"/>
  <c r="L11" i="7"/>
  <c r="V11" i="7" s="1"/>
  <c r="AG10" i="7"/>
  <c r="AF10" i="7"/>
  <c r="AE10" i="7"/>
  <c r="AD10" i="7"/>
  <c r="AC10" i="7"/>
  <c r="AB10" i="7"/>
  <c r="AA10" i="7"/>
  <c r="Z10" i="7"/>
  <c r="Y10" i="7"/>
  <c r="X10" i="7"/>
  <c r="AH10" i="7" s="1"/>
  <c r="L10" i="7"/>
  <c r="U10" i="7" s="1"/>
  <c r="AG9" i="7"/>
  <c r="AF9" i="7"/>
  <c r="AE9" i="7"/>
  <c r="AD9" i="7"/>
  <c r="AC9" i="7"/>
  <c r="AB9" i="7"/>
  <c r="AA9" i="7"/>
  <c r="Z9" i="7"/>
  <c r="Y9" i="7"/>
  <c r="X9" i="7"/>
  <c r="AH9" i="7" s="1"/>
  <c r="L9" i="7"/>
  <c r="Q9" i="7" s="1"/>
  <c r="AG8" i="7"/>
  <c r="AF8" i="7"/>
  <c r="AE8" i="7"/>
  <c r="AD8" i="7"/>
  <c r="AC8" i="7"/>
  <c r="AB8" i="7"/>
  <c r="AA8" i="7"/>
  <c r="Z8" i="7"/>
  <c r="Y8" i="7"/>
  <c r="X8" i="7"/>
  <c r="AH8" i="7" s="1"/>
  <c r="L8" i="7"/>
  <c r="T8" i="7" s="1"/>
  <c r="AG7" i="7"/>
  <c r="AF7" i="7"/>
  <c r="AE7" i="7"/>
  <c r="AD7" i="7"/>
  <c r="AC7" i="7"/>
  <c r="AB7" i="7"/>
  <c r="AA7" i="7"/>
  <c r="Z7" i="7"/>
  <c r="Y7" i="7"/>
  <c r="X7" i="7"/>
  <c r="AH7" i="7" s="1"/>
  <c r="L7" i="7"/>
  <c r="O7" i="7" s="1"/>
  <c r="P16" i="7"/>
  <c r="M16" i="7"/>
  <c r="O8" i="7" l="1"/>
  <c r="O21" i="7"/>
  <c r="P9" i="7"/>
  <c r="R24" i="7"/>
  <c r="U20" i="7"/>
  <c r="V23" i="7"/>
  <c r="U7" i="7"/>
  <c r="S11" i="7"/>
  <c r="Q19" i="7"/>
  <c r="M11" i="7"/>
  <c r="N7" i="7"/>
  <c r="M12" i="7"/>
  <c r="V8" i="7"/>
  <c r="T20" i="7"/>
  <c r="Q24" i="7"/>
  <c r="N16" i="7"/>
  <c r="S20" i="7"/>
  <c r="T12" i="7"/>
  <c r="V18" i="7"/>
  <c r="V24" i="7"/>
  <c r="T16" i="7"/>
  <c r="O18" i="7"/>
  <c r="M24" i="7"/>
  <c r="T9" i="7"/>
  <c r="AI26" i="7"/>
  <c r="R21" i="7"/>
  <c r="T21" i="7"/>
  <c r="M18" i="7"/>
  <c r="T25" i="7"/>
  <c r="S25" i="7"/>
  <c r="R25" i="7"/>
  <c r="S18" i="7"/>
  <c r="Q20" i="7"/>
  <c r="V16" i="7"/>
  <c r="O16" i="7"/>
  <c r="V14" i="7"/>
  <c r="U16" i="7"/>
  <c r="R18" i="7"/>
  <c r="Q18" i="7"/>
  <c r="M20" i="7"/>
  <c r="Q16" i="7"/>
  <c r="S16" i="7"/>
  <c r="N18" i="7"/>
  <c r="T18" i="7"/>
  <c r="AI16" i="7"/>
  <c r="M9" i="7"/>
  <c r="N9" i="7"/>
  <c r="S9" i="7"/>
  <c r="O9" i="7"/>
  <c r="S7" i="7"/>
  <c r="R7" i="7"/>
  <c r="M23" i="7"/>
  <c r="O11" i="7"/>
  <c r="O19" i="7"/>
  <c r="Q11" i="7"/>
  <c r="Q7" i="7"/>
  <c r="V7" i="7"/>
  <c r="V9" i="7"/>
  <c r="AI9" i="7"/>
  <c r="N11" i="7"/>
  <c r="T7" i="7"/>
  <c r="V15" i="7"/>
  <c r="P19" i="7"/>
  <c r="V20" i="7"/>
  <c r="O25" i="7"/>
  <c r="M25" i="7"/>
  <c r="R14" i="7"/>
  <c r="N20" i="7"/>
  <c r="R10" i="7"/>
  <c r="N10" i="7"/>
  <c r="AI14" i="7"/>
  <c r="AI19" i="7"/>
  <c r="AI20" i="7"/>
  <c r="AI24" i="7"/>
  <c r="AI25" i="7"/>
  <c r="Q14" i="7"/>
  <c r="M14" i="7"/>
  <c r="N14" i="7"/>
  <c r="R20" i="7"/>
  <c r="U25" i="7"/>
  <c r="N25" i="7"/>
  <c r="Q25" i="7"/>
  <c r="P20" i="7"/>
  <c r="P25" i="7"/>
  <c r="P15" i="7"/>
  <c r="V21" i="7"/>
  <c r="P10" i="7"/>
  <c r="P26" i="7"/>
  <c r="Q23" i="7"/>
  <c r="O10" i="7"/>
  <c r="P21" i="7"/>
  <c r="AI10" i="7"/>
  <c r="AI21" i="7"/>
  <c r="AI23" i="7"/>
  <c r="S21" i="7"/>
  <c r="U15" i="7"/>
  <c r="S10" i="7"/>
  <c r="V10" i="7"/>
  <c r="T23" i="7"/>
  <c r="S23" i="7"/>
  <c r="N21" i="7"/>
  <c r="U21" i="7"/>
  <c r="N23" i="7"/>
  <c r="U23" i="7"/>
  <c r="M15" i="7"/>
  <c r="T26" i="7"/>
  <c r="Q21" i="7"/>
  <c r="P23" i="7"/>
  <c r="S8" i="7"/>
  <c r="Q15" i="7"/>
  <c r="P7" i="7"/>
  <c r="M10" i="7"/>
  <c r="T10" i="7"/>
  <c r="M7" i="7"/>
  <c r="S13" i="7"/>
  <c r="R26" i="7"/>
  <c r="R9" i="7"/>
  <c r="R8" i="7"/>
  <c r="O12" i="7"/>
  <c r="Q10" i="7"/>
  <c r="U9" i="7"/>
  <c r="R23" i="7"/>
  <c r="R12" i="7"/>
  <c r="AI8" i="7"/>
  <c r="AI18" i="7"/>
  <c r="U14" i="7"/>
  <c r="AI12" i="7"/>
  <c r="AI13" i="7"/>
  <c r="AI15" i="7"/>
  <c r="N19" i="7"/>
  <c r="T24" i="7"/>
  <c r="T15" i="7"/>
  <c r="R11" i="7"/>
  <c r="S14" i="7"/>
  <c r="U11" i="7"/>
  <c r="P11" i="7"/>
  <c r="R19" i="7"/>
  <c r="V19" i="7"/>
  <c r="U26" i="7"/>
  <c r="O26" i="7"/>
  <c r="S12" i="7"/>
  <c r="Q12" i="7"/>
  <c r="O14" i="7"/>
  <c r="S24" i="7"/>
  <c r="P12" i="7"/>
  <c r="AI11" i="7"/>
  <c r="O15" i="7"/>
  <c r="S15" i="7"/>
  <c r="N12" i="7"/>
  <c r="T11" i="7"/>
  <c r="T14" i="7"/>
  <c r="U13" i="7"/>
  <c r="M19" i="7"/>
  <c r="O24" i="7"/>
  <c r="N24" i="7"/>
  <c r="S19" i="7"/>
  <c r="Q26" i="7"/>
  <c r="V26" i="7"/>
  <c r="S26" i="7"/>
  <c r="U12" i="7"/>
  <c r="N26" i="7"/>
  <c r="N13" i="7"/>
  <c r="S22" i="7"/>
  <c r="R15" i="7"/>
  <c r="T17" i="7"/>
  <c r="S17" i="7"/>
  <c r="P17" i="7"/>
  <c r="U17" i="7"/>
  <c r="AI17" i="7"/>
  <c r="M17" i="7"/>
  <c r="N17" i="7"/>
  <c r="V17" i="7"/>
  <c r="Q17" i="7"/>
  <c r="O17" i="7"/>
  <c r="O22" i="7"/>
  <c r="Q8" i="7"/>
  <c r="AI7" i="7"/>
  <c r="V13" i="7"/>
  <c r="R13" i="7"/>
  <c r="Q22" i="7"/>
  <c r="P8" i="7"/>
  <c r="O13" i="7"/>
  <c r="V22" i="7"/>
  <c r="M8" i="7"/>
  <c r="U8" i="7"/>
  <c r="Q13" i="7"/>
  <c r="N22" i="7"/>
  <c r="AI22" i="7"/>
  <c r="P13" i="7"/>
  <c r="U24" i="7"/>
  <c r="N8" i="7"/>
  <c r="T13" i="7"/>
  <c r="P22" i="7"/>
  <c r="M22" i="7"/>
  <c r="R22" i="7"/>
  <c r="T22" i="7"/>
  <c r="AJ10" i="7" l="1"/>
  <c r="AJ25" i="7"/>
  <c r="AJ14" i="7"/>
  <c r="AJ26" i="7"/>
  <c r="AJ9" i="7"/>
  <c r="AJ18" i="7"/>
  <c r="AJ8" i="7"/>
  <c r="AJ24" i="7"/>
  <c r="AJ20" i="7"/>
  <c r="AJ16" i="7"/>
  <c r="AJ12" i="7"/>
  <c r="AJ21" i="7"/>
  <c r="AJ11" i="7"/>
  <c r="AJ19" i="7"/>
  <c r="AJ13" i="7"/>
  <c r="AJ23" i="7"/>
  <c r="AJ17" i="7"/>
  <c r="AJ15" i="7"/>
  <c r="AJ7" i="7"/>
  <c r="AJ22" i="7"/>
</calcChain>
</file>

<file path=xl/sharedStrings.xml><?xml version="1.0" encoding="utf-8"?>
<sst xmlns="http://schemas.openxmlformats.org/spreadsheetml/2006/main" count="125" uniqueCount="53">
  <si>
    <t>市区町村名</t>
    <rPh sb="0" eb="2">
      <t>シク</t>
    </rPh>
    <rPh sb="2" eb="4">
      <t>チョウソン</t>
    </rPh>
    <rPh sb="4" eb="5">
      <t>メイ</t>
    </rPh>
    <phoneticPr fontId="19"/>
  </si>
  <si>
    <t>給与表構造指数（仮称）</t>
    <rPh sb="0" eb="2">
      <t>キュウヨ</t>
    </rPh>
    <rPh sb="2" eb="3">
      <t>ヒョウ</t>
    </rPh>
    <rPh sb="3" eb="5">
      <t>コウゾウ</t>
    </rPh>
    <rPh sb="5" eb="7">
      <t>シスウ</t>
    </rPh>
    <rPh sb="8" eb="10">
      <t>カショウ</t>
    </rPh>
    <phoneticPr fontId="19"/>
  </si>
  <si>
    <t>行政職給料表（一）最高号給×級別職員数（本庁）</t>
    <rPh sb="0" eb="3">
      <t>ギョウセイショク</t>
    </rPh>
    <rPh sb="3" eb="5">
      <t>キュウリョウ</t>
    </rPh>
    <rPh sb="5" eb="6">
      <t>ヒョウ</t>
    </rPh>
    <rPh sb="7" eb="8">
      <t>イチ</t>
    </rPh>
    <rPh sb="9" eb="11">
      <t>サイコウ</t>
    </rPh>
    <rPh sb="11" eb="12">
      <t>ゴウ</t>
    </rPh>
    <rPh sb="12" eb="13">
      <t>キュウ</t>
    </rPh>
    <rPh sb="14" eb="15">
      <t>キュウ</t>
    </rPh>
    <rPh sb="15" eb="16">
      <t>ベツ</t>
    </rPh>
    <rPh sb="16" eb="19">
      <t>ショクインスウ</t>
    </rPh>
    <rPh sb="20" eb="22">
      <t>ホンチョウ</t>
    </rPh>
    <phoneticPr fontId="19"/>
  </si>
  <si>
    <t>平均最高号給</t>
    <rPh sb="0" eb="2">
      <t>ヘイキン</t>
    </rPh>
    <rPh sb="2" eb="4">
      <t>サイコウ</t>
    </rPh>
    <rPh sb="4" eb="6">
      <t>ゴウキュウ</t>
    </rPh>
    <phoneticPr fontId="19"/>
  </si>
  <si>
    <t>給料表構造指数</t>
    <rPh sb="0" eb="2">
      <t>キュウリョウ</t>
    </rPh>
    <rPh sb="2" eb="3">
      <t>ヒョウ</t>
    </rPh>
    <rPh sb="3" eb="5">
      <t>コウゾウ</t>
    </rPh>
    <rPh sb="5" eb="7">
      <t>シスウ</t>
    </rPh>
    <phoneticPr fontId="19"/>
  </si>
  <si>
    <t>１級</t>
    <rPh sb="1" eb="2">
      <t>キュウ</t>
    </rPh>
    <phoneticPr fontId="19"/>
  </si>
  <si>
    <t>２級</t>
    <rPh sb="1" eb="2">
      <t>キュウ</t>
    </rPh>
    <phoneticPr fontId="19"/>
  </si>
  <si>
    <t>３級</t>
    <rPh sb="1" eb="2">
      <t>キュウ</t>
    </rPh>
    <phoneticPr fontId="19"/>
  </si>
  <si>
    <t>４級</t>
    <rPh sb="1" eb="2">
      <t>キュウ</t>
    </rPh>
    <phoneticPr fontId="19"/>
  </si>
  <si>
    <t>５級</t>
    <rPh sb="1" eb="2">
      <t>キュウ</t>
    </rPh>
    <phoneticPr fontId="19"/>
  </si>
  <si>
    <t>６級</t>
    <rPh sb="1" eb="2">
      <t>キュウ</t>
    </rPh>
    <phoneticPr fontId="19"/>
  </si>
  <si>
    <t>７級</t>
    <rPh sb="1" eb="2">
      <t>キュウ</t>
    </rPh>
    <phoneticPr fontId="19"/>
  </si>
  <si>
    <t>８級</t>
    <rPh sb="1" eb="2">
      <t>キュウ</t>
    </rPh>
    <phoneticPr fontId="19"/>
  </si>
  <si>
    <t>９級</t>
    <rPh sb="1" eb="2">
      <t>キュウ</t>
    </rPh>
    <phoneticPr fontId="19"/>
  </si>
  <si>
    <t>10級</t>
    <rPh sb="2" eb="3">
      <t>キュウ</t>
    </rPh>
    <phoneticPr fontId="19"/>
  </si>
  <si>
    <t>計　Ａ</t>
    <rPh sb="0" eb="1">
      <t>ケイ</t>
    </rPh>
    <phoneticPr fontId="19"/>
  </si>
  <si>
    <t>Ａ／Ｂ</t>
    <phoneticPr fontId="19"/>
  </si>
  <si>
    <t>札幌市</t>
    <rPh sb="0" eb="3">
      <t>サッポロシ</t>
    </rPh>
    <phoneticPr fontId="2"/>
  </si>
  <si>
    <t>仙台市</t>
  </si>
  <si>
    <t>さいたま市</t>
    <rPh sb="0" eb="5">
      <t>サイタマシ</t>
    </rPh>
    <phoneticPr fontId="2"/>
  </si>
  <si>
    <t>千葉市</t>
  </si>
  <si>
    <t>横浜市</t>
  </si>
  <si>
    <t>川崎市</t>
  </si>
  <si>
    <t>相模原市</t>
    <rPh sb="0" eb="4">
      <t>サガミハラシ</t>
    </rPh>
    <phoneticPr fontId="4"/>
  </si>
  <si>
    <t>新潟市</t>
    <rPh sb="0" eb="3">
      <t>ニイガタシ</t>
    </rPh>
    <phoneticPr fontId="2"/>
  </si>
  <si>
    <t>静岡市</t>
    <rPh sb="0" eb="3">
      <t>シズオカシ</t>
    </rPh>
    <phoneticPr fontId="2"/>
  </si>
  <si>
    <t>浜松市</t>
    <rPh sb="0" eb="3">
      <t>ハママツシ</t>
    </rPh>
    <phoneticPr fontId="2"/>
  </si>
  <si>
    <t>名古屋市</t>
  </si>
  <si>
    <t>大阪市</t>
  </si>
  <si>
    <t>神戸市</t>
  </si>
  <si>
    <t>岡山市</t>
    <rPh sb="0" eb="3">
      <t>オカヤマシ</t>
    </rPh>
    <phoneticPr fontId="4"/>
  </si>
  <si>
    <t>広島市</t>
  </si>
  <si>
    <t>北九州市</t>
  </si>
  <si>
    <t>福岡市</t>
    <rPh sb="0" eb="3">
      <t>フクオカシ</t>
    </rPh>
    <phoneticPr fontId="19"/>
  </si>
  <si>
    <t>京　都　市</t>
    <phoneticPr fontId="19"/>
  </si>
  <si>
    <t>堺　　市</t>
    <rPh sb="0" eb="1">
      <t>サカイ</t>
    </rPh>
    <rPh sb="3" eb="4">
      <t>シ</t>
    </rPh>
    <phoneticPr fontId="2"/>
  </si>
  <si>
    <t>※平均最高号給（級別最高号給×級別職員数の総数／職員総数）／指定都市平均最高号給</t>
    <rPh sb="1" eb="3">
      <t>ヘイキン</t>
    </rPh>
    <rPh sb="3" eb="5">
      <t>サイコウ</t>
    </rPh>
    <rPh sb="5" eb="7">
      <t>ゴウキュウ</t>
    </rPh>
    <rPh sb="8" eb="9">
      <t>キュウ</t>
    </rPh>
    <rPh sb="9" eb="10">
      <t>ベツ</t>
    </rPh>
    <rPh sb="10" eb="12">
      <t>サイコウ</t>
    </rPh>
    <rPh sb="12" eb="14">
      <t>ゴウキュウ</t>
    </rPh>
    <rPh sb="15" eb="16">
      <t>キュウ</t>
    </rPh>
    <rPh sb="16" eb="17">
      <t>ベツ</t>
    </rPh>
    <rPh sb="17" eb="19">
      <t>ショクイン</t>
    </rPh>
    <rPh sb="19" eb="20">
      <t>スウ</t>
    </rPh>
    <rPh sb="21" eb="23">
      <t>ソウスウ</t>
    </rPh>
    <rPh sb="24" eb="26">
      <t>ショクイン</t>
    </rPh>
    <rPh sb="26" eb="28">
      <t>ソウスウ</t>
    </rPh>
    <rPh sb="30" eb="32">
      <t>シテイ</t>
    </rPh>
    <rPh sb="32" eb="34">
      <t>トシ</t>
    </rPh>
    <rPh sb="34" eb="36">
      <t>ヘイキン</t>
    </rPh>
    <rPh sb="36" eb="38">
      <t>サイコウ</t>
    </rPh>
    <rPh sb="38" eb="40">
      <t>ゴウキュウ</t>
    </rPh>
    <phoneticPr fontId="19"/>
  </si>
  <si>
    <t>（単位：百円）</t>
    <rPh sb="1" eb="3">
      <t>タンイ</t>
    </rPh>
    <rPh sb="4" eb="6">
      <t>ヒャクエン</t>
    </rPh>
    <phoneticPr fontId="19"/>
  </si>
  <si>
    <t>参　考　(級別職員構成）％</t>
    <rPh sb="0" eb="1">
      <t>サン</t>
    </rPh>
    <rPh sb="2" eb="3">
      <t>コウ</t>
    </rPh>
    <rPh sb="5" eb="6">
      <t>キュウ</t>
    </rPh>
    <rPh sb="6" eb="7">
      <t>ベツ</t>
    </rPh>
    <rPh sb="7" eb="9">
      <t>ショクイン</t>
    </rPh>
    <rPh sb="9" eb="11">
      <t>コウセイ</t>
    </rPh>
    <phoneticPr fontId="19"/>
  </si>
  <si>
    <t>国</t>
    <rPh sb="0" eb="1">
      <t>クニ</t>
    </rPh>
    <phoneticPr fontId="19"/>
  </si>
  <si>
    <t>計</t>
    <rPh sb="0" eb="1">
      <t>ケイ</t>
    </rPh>
    <phoneticPr fontId="19"/>
  </si>
  <si>
    <t>行政職（一）職員数</t>
    <rPh sb="0" eb="2">
      <t>ギョウセイ</t>
    </rPh>
    <rPh sb="2" eb="3">
      <t>ショク</t>
    </rPh>
    <rPh sb="4" eb="5">
      <t>イチ</t>
    </rPh>
    <rPh sb="6" eb="9">
      <t>ショクインスウ</t>
    </rPh>
    <phoneticPr fontId="19"/>
  </si>
  <si>
    <t>ロ　級別職員構成</t>
    <rPh sb="2" eb="4">
      <t>キュウベツ</t>
    </rPh>
    <rPh sb="4" eb="6">
      <t>ショクイン</t>
    </rPh>
    <rPh sb="6" eb="8">
      <t>コウセイ</t>
    </rPh>
    <phoneticPr fontId="19"/>
  </si>
  <si>
    <t>（単位：人、％）</t>
    <rPh sb="1" eb="3">
      <t>タンイ</t>
    </rPh>
    <rPh sb="4" eb="5">
      <t>ヒト</t>
    </rPh>
    <phoneticPr fontId="19"/>
  </si>
  <si>
    <t>行政職（一）給料表　最低・最高号給</t>
    <rPh sb="0" eb="3">
      <t>ギョウセイショク</t>
    </rPh>
    <rPh sb="4" eb="5">
      <t>イチ</t>
    </rPh>
    <rPh sb="6" eb="8">
      <t>キュウリョウ</t>
    </rPh>
    <rPh sb="8" eb="9">
      <t>ヒョウ</t>
    </rPh>
    <rPh sb="10" eb="12">
      <t>サイテイ</t>
    </rPh>
    <rPh sb="13" eb="15">
      <t>サイコウ</t>
    </rPh>
    <rPh sb="15" eb="16">
      <t>ゴウ</t>
    </rPh>
    <rPh sb="16" eb="17">
      <t>キュウ</t>
    </rPh>
    <phoneticPr fontId="19"/>
  </si>
  <si>
    <t>イ　級別最低・最高号給</t>
    <rPh sb="4" eb="6">
      <t>サイテイ</t>
    </rPh>
    <phoneticPr fontId="19"/>
  </si>
  <si>
    <t>１号給</t>
    <rPh sb="1" eb="3">
      <t>ゴウキュウ</t>
    </rPh>
    <phoneticPr fontId="19"/>
  </si>
  <si>
    <t>最高号給</t>
    <rPh sb="0" eb="2">
      <t>サイコウ</t>
    </rPh>
    <rPh sb="2" eb="4">
      <t>ゴウキュウ</t>
    </rPh>
    <phoneticPr fontId="19"/>
  </si>
  <si>
    <t>給料表における最低・最高号給及び級別職員構成の状況（政令市）</t>
    <rPh sb="7" eb="9">
      <t>サイテイ</t>
    </rPh>
    <rPh sb="26" eb="29">
      <t>セイレイシ</t>
    </rPh>
    <phoneticPr fontId="19"/>
  </si>
  <si>
    <t>熊本市</t>
    <rPh sb="0" eb="2">
      <t>クマモト</t>
    </rPh>
    <rPh sb="2" eb="3">
      <t>シ</t>
    </rPh>
    <phoneticPr fontId="19"/>
  </si>
  <si>
    <t>熊本市</t>
    <rPh sb="0" eb="3">
      <t>クマモトシ</t>
    </rPh>
    <phoneticPr fontId="19"/>
  </si>
  <si>
    <t>※国家公務員給与等実態調査P.16</t>
    <rPh sb="1" eb="3">
      <t>コッカ</t>
    </rPh>
    <rPh sb="3" eb="6">
      <t>コウムイン</t>
    </rPh>
    <rPh sb="6" eb="8">
      <t>キュウヨ</t>
    </rPh>
    <rPh sb="8" eb="9">
      <t>トウ</t>
    </rPh>
    <rPh sb="9" eb="11">
      <t>ジッタイ</t>
    </rPh>
    <rPh sb="11" eb="13">
      <t>チョウサ</t>
    </rPh>
    <phoneticPr fontId="19"/>
  </si>
  <si>
    <t>平成29年４月１日現在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</si>
</sst>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0000#"/>
    <numFmt numFmtId="177" formatCode="#,##0.0_ "/>
    <numFmt numFmtId="178" formatCode="0.0_ "/>
    <numFmt numFmtId="179" formatCode="0.0_);[Red]\(0.0\)"/>
    <numFmt numFmtId="180" formatCode="#,##0_ "/>
    <numFmt numFmtId="181" formatCode="#,##0_);[Red]\(#,##0\)"/>
  </numFmts>
  <fonts count="3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i/>
      <sz val="11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color indexed="8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18" fillId="4" borderId="0" applyNumberFormat="0" applyBorder="0" applyAlignment="0" applyProtection="0">
      <alignment vertical="center"/>
    </xf>
    <xf numFmtId="38" fontId="6" fillId="0" borderId="0" applyFont="0" applyFill="0" applyBorder="0" applyAlignment="0" applyProtection="0"/>
  </cellStyleXfs>
  <cellXfs count="179">
    <xf numFmtId="0" fontId="0" fillId="0" borderId="0" xfId="0"/>
    <xf numFmtId="0" fontId="20" fillId="0" borderId="0" xfId="45" applyFont="1" applyAlignment="1">
      <alignment horizontal="center" vertical="center"/>
    </xf>
    <xf numFmtId="0" fontId="21" fillId="0" borderId="0" xfId="45" applyFont="1">
      <alignment vertical="center"/>
    </xf>
    <xf numFmtId="0" fontId="22" fillId="0" borderId="0" xfId="45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45" applyFont="1" applyAlignment="1">
      <alignment horizontal="right" vertical="center"/>
    </xf>
    <xf numFmtId="0" fontId="25" fillId="0" borderId="0" xfId="45" applyFont="1" applyFill="1" applyBorder="1" applyAlignment="1">
      <alignment vertical="center"/>
    </xf>
    <xf numFmtId="0" fontId="27" fillId="0" borderId="0" xfId="45" applyFont="1">
      <alignment vertical="center"/>
    </xf>
    <xf numFmtId="0" fontId="28" fillId="0" borderId="0" xfId="45" applyFont="1">
      <alignment vertical="center"/>
    </xf>
    <xf numFmtId="0" fontId="21" fillId="0" borderId="0" xfId="45" applyFont="1" applyFill="1">
      <alignment vertical="center"/>
    </xf>
    <xf numFmtId="0" fontId="21" fillId="0" borderId="11" xfId="45" applyFont="1" applyBorder="1" applyAlignment="1">
      <alignment horizontal="right" vertical="center"/>
    </xf>
    <xf numFmtId="0" fontId="21" fillId="0" borderId="0" xfId="45" applyFont="1" applyAlignment="1">
      <alignment vertical="center" wrapText="1"/>
    </xf>
    <xf numFmtId="0" fontId="21" fillId="0" borderId="42" xfId="45" applyFont="1" applyBorder="1" applyAlignment="1">
      <alignment vertical="center" shrinkToFit="1"/>
    </xf>
    <xf numFmtId="0" fontId="29" fillId="0" borderId="43" xfId="45" applyFont="1" applyFill="1" applyBorder="1" applyAlignment="1">
      <alignment horizontal="center" vertical="center" readingOrder="1"/>
    </xf>
    <xf numFmtId="0" fontId="29" fillId="0" borderId="44" xfId="45" applyFont="1" applyFill="1" applyBorder="1" applyAlignment="1">
      <alignment horizontal="center" vertical="center" readingOrder="1"/>
    </xf>
    <xf numFmtId="0" fontId="29" fillId="0" borderId="15" xfId="45" applyFont="1" applyFill="1" applyBorder="1" applyAlignment="1">
      <alignment horizontal="center" vertical="center"/>
    </xf>
    <xf numFmtId="0" fontId="29" fillId="0" borderId="22" xfId="45" applyFont="1" applyFill="1" applyBorder="1" applyAlignment="1">
      <alignment horizontal="center" vertical="center"/>
    </xf>
    <xf numFmtId="0" fontId="29" fillId="0" borderId="45" xfId="45" applyFont="1" applyFill="1" applyBorder="1" applyAlignment="1">
      <alignment horizontal="center" vertical="center"/>
    </xf>
    <xf numFmtId="0" fontId="29" fillId="0" borderId="46" xfId="45" applyFont="1" applyFill="1" applyBorder="1" applyAlignment="1">
      <alignment horizontal="center" vertical="center"/>
    </xf>
    <xf numFmtId="0" fontId="29" fillId="0" borderId="47" xfId="45" applyFont="1" applyFill="1" applyBorder="1" applyAlignment="1">
      <alignment horizontal="center" vertical="center" readingOrder="1"/>
    </xf>
    <xf numFmtId="0" fontId="29" fillId="0" borderId="76" xfId="45" applyFont="1" applyFill="1" applyBorder="1" applyAlignment="1">
      <alignment horizontal="center" vertical="center"/>
    </xf>
    <xf numFmtId="0" fontId="21" fillId="0" borderId="17" xfId="45" applyFont="1" applyFill="1" applyBorder="1" applyAlignment="1">
      <alignment horizontal="center" vertical="center" wrapText="1"/>
    </xf>
    <xf numFmtId="0" fontId="21" fillId="0" borderId="48" xfId="45" applyFont="1" applyBorder="1" applyAlignment="1">
      <alignment horizontal="center" vertical="center" wrapText="1"/>
    </xf>
    <xf numFmtId="0" fontId="29" fillId="24" borderId="49" xfId="45" applyFont="1" applyFill="1" applyBorder="1" applyAlignment="1">
      <alignment horizontal="center" vertical="center" wrapText="1"/>
    </xf>
    <xf numFmtId="181" fontId="30" fillId="24" borderId="25" xfId="35" applyNumberFormat="1" applyFont="1" applyFill="1" applyBorder="1" applyAlignment="1">
      <alignment horizontal="center" vertical="center" wrapText="1" readingOrder="1"/>
    </xf>
    <xf numFmtId="181" fontId="30" fillId="24" borderId="26" xfId="35" applyNumberFormat="1" applyFont="1" applyFill="1" applyBorder="1" applyAlignment="1">
      <alignment horizontal="center" vertical="center" wrapText="1" readingOrder="1"/>
    </xf>
    <xf numFmtId="181" fontId="30" fillId="24" borderId="27" xfId="35" applyNumberFormat="1" applyFont="1" applyFill="1" applyBorder="1" applyAlignment="1">
      <alignment horizontal="center" vertical="center" wrapText="1"/>
    </xf>
    <xf numFmtId="181" fontId="30" fillId="24" borderId="26" xfId="35" applyNumberFormat="1" applyFont="1" applyFill="1" applyBorder="1" applyAlignment="1">
      <alignment horizontal="center" vertical="center" wrapText="1"/>
    </xf>
    <xf numFmtId="181" fontId="30" fillId="24" borderId="28" xfId="35" applyNumberFormat="1" applyFont="1" applyFill="1" applyBorder="1" applyAlignment="1">
      <alignment horizontal="center" vertical="center" wrapText="1"/>
    </xf>
    <xf numFmtId="181" fontId="30" fillId="24" borderId="50" xfId="35" applyNumberFormat="1" applyFont="1" applyFill="1" applyBorder="1" applyAlignment="1">
      <alignment horizontal="center" vertical="center" wrapText="1"/>
    </xf>
    <xf numFmtId="181" fontId="30" fillId="24" borderId="40" xfId="45" applyNumberFormat="1" applyFont="1" applyFill="1" applyBorder="1" applyAlignment="1">
      <alignment horizontal="center" vertical="center" shrinkToFit="1" readingOrder="1"/>
    </xf>
    <xf numFmtId="178" fontId="30" fillId="24" borderId="41" xfId="45" applyNumberFormat="1" applyFont="1" applyFill="1" applyBorder="1" applyAlignment="1">
      <alignment horizontal="center" vertical="center" wrapText="1" readingOrder="1"/>
    </xf>
    <xf numFmtId="178" fontId="30" fillId="24" borderId="27" xfId="45" applyNumberFormat="1" applyFont="1" applyFill="1" applyBorder="1" applyAlignment="1">
      <alignment horizontal="center" vertical="center" wrapText="1" readingOrder="1"/>
    </xf>
    <xf numFmtId="178" fontId="30" fillId="24" borderId="27" xfId="45" applyNumberFormat="1" applyFont="1" applyFill="1" applyBorder="1" applyAlignment="1">
      <alignment horizontal="center" vertical="center" wrapText="1"/>
    </xf>
    <xf numFmtId="178" fontId="30" fillId="24" borderId="26" xfId="45" applyNumberFormat="1" applyFont="1" applyFill="1" applyBorder="1" applyAlignment="1">
      <alignment horizontal="center" vertical="center" wrapText="1"/>
    </xf>
    <xf numFmtId="178" fontId="30" fillId="24" borderId="28" xfId="45" applyNumberFormat="1" applyFont="1" applyFill="1" applyBorder="1" applyAlignment="1">
      <alignment horizontal="center" vertical="center" wrapText="1"/>
    </xf>
    <xf numFmtId="178" fontId="30" fillId="24" borderId="87" xfId="45" applyNumberFormat="1" applyFont="1" applyFill="1" applyBorder="1" applyAlignment="1">
      <alignment horizontal="center" vertical="center" wrapText="1"/>
    </xf>
    <xf numFmtId="0" fontId="21" fillId="0" borderId="23" xfId="45" applyFont="1" applyBorder="1" applyAlignment="1">
      <alignment horizontal="center" vertical="center" wrapText="1"/>
    </xf>
    <xf numFmtId="0" fontId="23" fillId="0" borderId="51" xfId="0" applyFont="1" applyBorder="1" applyAlignment="1">
      <alignment vertical="center" wrapText="1"/>
    </xf>
    <xf numFmtId="176" fontId="31" fillId="0" borderId="52" xfId="45" applyNumberFormat="1" applyFont="1" applyFill="1" applyBorder="1" applyAlignment="1">
      <alignment horizontal="distributed" vertical="center" justifyLastLine="1"/>
    </xf>
    <xf numFmtId="181" fontId="20" fillId="0" borderId="16" xfId="45" applyNumberFormat="1" applyFont="1" applyFill="1" applyBorder="1" applyAlignment="1">
      <alignment horizontal="center" vertical="center" wrapText="1"/>
    </xf>
    <xf numFmtId="181" fontId="20" fillId="0" borderId="0" xfId="45" applyNumberFormat="1" applyFont="1" applyFill="1" applyBorder="1" applyAlignment="1">
      <alignment horizontal="center" vertical="center" wrapText="1"/>
    </xf>
    <xf numFmtId="181" fontId="20" fillId="0" borderId="17" xfId="45" applyNumberFormat="1" applyFont="1" applyFill="1" applyBorder="1" applyAlignment="1">
      <alignment horizontal="center" vertical="center" wrapText="1"/>
    </xf>
    <xf numFmtId="181" fontId="20" fillId="0" borderId="53" xfId="45" applyNumberFormat="1" applyFont="1" applyFill="1" applyBorder="1" applyAlignment="1">
      <alignment horizontal="center" vertical="center" wrapText="1"/>
    </xf>
    <xf numFmtId="181" fontId="20" fillId="0" borderId="20" xfId="45" applyNumberFormat="1" applyFont="1" applyFill="1" applyBorder="1" applyAlignment="1">
      <alignment horizontal="center" vertical="center" wrapText="1"/>
    </xf>
    <xf numFmtId="181" fontId="20" fillId="0" borderId="23" xfId="45" applyNumberFormat="1" applyFont="1" applyFill="1" applyBorder="1" applyAlignment="1">
      <alignment horizontal="center" vertical="center" wrapText="1"/>
    </xf>
    <xf numFmtId="181" fontId="20" fillId="0" borderId="54" xfId="45" applyNumberFormat="1" applyFont="1" applyFill="1" applyBorder="1" applyAlignment="1">
      <alignment horizontal="center" vertical="center" wrapText="1"/>
    </xf>
    <xf numFmtId="179" fontId="20" fillId="0" borderId="55" xfId="45" applyNumberFormat="1" applyFont="1" applyFill="1" applyBorder="1" applyAlignment="1">
      <alignment horizontal="center" vertical="center" wrapText="1"/>
    </xf>
    <xf numFmtId="179" fontId="20" fillId="0" borderId="56" xfId="45" applyNumberFormat="1" applyFont="1" applyFill="1" applyBorder="1" applyAlignment="1">
      <alignment horizontal="center" vertical="center" wrapText="1"/>
    </xf>
    <xf numFmtId="179" fontId="20" fillId="0" borderId="48" xfId="45" applyNumberFormat="1" applyFont="1" applyFill="1" applyBorder="1" applyAlignment="1">
      <alignment horizontal="center" vertical="center" wrapText="1"/>
    </xf>
    <xf numFmtId="178" fontId="20" fillId="0" borderId="88" xfId="28" applyNumberFormat="1" applyFont="1" applyFill="1" applyBorder="1" applyAlignment="1">
      <alignment horizontal="center" vertical="center" wrapText="1"/>
    </xf>
    <xf numFmtId="0" fontId="21" fillId="0" borderId="57" xfId="45" applyFont="1" applyBorder="1">
      <alignment vertical="center"/>
    </xf>
    <xf numFmtId="0" fontId="21" fillId="0" borderId="58" xfId="45" applyFont="1" applyBorder="1">
      <alignment vertical="center"/>
    </xf>
    <xf numFmtId="177" fontId="21" fillId="0" borderId="59" xfId="45" applyNumberFormat="1" applyFont="1" applyFill="1" applyBorder="1" applyAlignment="1">
      <alignment horizontal="center" vertical="center"/>
    </xf>
    <xf numFmtId="176" fontId="31" fillId="0" borderId="60" xfId="45" applyNumberFormat="1" applyFont="1" applyFill="1" applyBorder="1" applyAlignment="1">
      <alignment horizontal="distributed" vertical="center" justifyLastLine="1"/>
    </xf>
    <xf numFmtId="181" fontId="20" fillId="0" borderId="12" xfId="45" applyNumberFormat="1" applyFont="1" applyFill="1" applyBorder="1" applyAlignment="1">
      <alignment horizontal="center" vertical="center" wrapText="1"/>
    </xf>
    <xf numFmtId="181" fontId="20" fillId="0" borderId="61" xfId="45" applyNumberFormat="1" applyFont="1" applyFill="1" applyBorder="1" applyAlignment="1">
      <alignment horizontal="center" vertical="center" wrapText="1"/>
    </xf>
    <xf numFmtId="181" fontId="20" fillId="0" borderId="13" xfId="45" applyNumberFormat="1" applyFont="1" applyFill="1" applyBorder="1" applyAlignment="1">
      <alignment horizontal="center" vertical="center" wrapText="1"/>
    </xf>
    <xf numFmtId="181" fontId="20" fillId="0" borderId="21" xfId="45" applyNumberFormat="1" applyFont="1" applyFill="1" applyBorder="1" applyAlignment="1">
      <alignment horizontal="center" vertical="center" wrapText="1"/>
    </xf>
    <xf numFmtId="181" fontId="20" fillId="0" borderId="24" xfId="45" applyNumberFormat="1" applyFont="1" applyFill="1" applyBorder="1" applyAlignment="1">
      <alignment horizontal="center" vertical="center" wrapText="1"/>
    </xf>
    <xf numFmtId="181" fontId="20" fillId="0" borderId="62" xfId="45" applyNumberFormat="1" applyFont="1" applyFill="1" applyBorder="1" applyAlignment="1">
      <alignment horizontal="center" vertical="center" wrapText="1"/>
    </xf>
    <xf numFmtId="181" fontId="20" fillId="0" borderId="63" xfId="45" applyNumberFormat="1" applyFont="1" applyFill="1" applyBorder="1" applyAlignment="1">
      <alignment horizontal="center" vertical="center" wrapText="1"/>
    </xf>
    <xf numFmtId="181" fontId="20" fillId="0" borderId="64" xfId="45" applyNumberFormat="1" applyFont="1" applyFill="1" applyBorder="1" applyAlignment="1">
      <alignment horizontal="center" vertical="center" wrapText="1"/>
    </xf>
    <xf numFmtId="179" fontId="20" fillId="0" borderId="13" xfId="45" applyNumberFormat="1" applyFont="1" applyFill="1" applyBorder="1" applyAlignment="1">
      <alignment horizontal="center" vertical="center" wrapText="1"/>
    </xf>
    <xf numFmtId="179" fontId="20" fillId="0" borderId="24" xfId="45" applyNumberFormat="1" applyFont="1" applyFill="1" applyBorder="1" applyAlignment="1">
      <alignment horizontal="center" vertical="center" wrapText="1"/>
    </xf>
    <xf numFmtId="179" fontId="20" fillId="0" borderId="30" xfId="45" applyNumberFormat="1" applyFont="1" applyFill="1" applyBorder="1" applyAlignment="1">
      <alignment horizontal="center" vertical="center" wrapText="1"/>
    </xf>
    <xf numFmtId="178" fontId="20" fillId="0" borderId="32" xfId="28" applyNumberFormat="1" applyFont="1" applyFill="1" applyBorder="1" applyAlignment="1">
      <alignment horizontal="center" vertical="center" wrapText="1"/>
    </xf>
    <xf numFmtId="0" fontId="21" fillId="0" borderId="13" xfId="45" applyFont="1" applyBorder="1">
      <alignment vertical="center"/>
    </xf>
    <xf numFmtId="0" fontId="21" fillId="0" borderId="24" xfId="45" applyFont="1" applyBorder="1">
      <alignment vertical="center"/>
    </xf>
    <xf numFmtId="177" fontId="21" fillId="0" borderId="65" xfId="45" applyNumberFormat="1" applyFont="1" applyFill="1" applyBorder="1" applyAlignment="1">
      <alignment horizontal="center" vertical="center"/>
    </xf>
    <xf numFmtId="181" fontId="20" fillId="0" borderId="30" xfId="45" applyNumberFormat="1" applyFont="1" applyFill="1" applyBorder="1" applyAlignment="1">
      <alignment horizontal="center" vertical="center" wrapText="1"/>
    </xf>
    <xf numFmtId="0" fontId="29" fillId="0" borderId="60" xfId="45" applyFont="1" applyFill="1" applyBorder="1" applyAlignment="1">
      <alignment horizontal="center" vertical="distributed" wrapText="1"/>
    </xf>
    <xf numFmtId="181" fontId="30" fillId="0" borderId="12" xfId="45" applyNumberFormat="1" applyFont="1" applyFill="1" applyBorder="1" applyAlignment="1">
      <alignment horizontal="center" vertical="center" readingOrder="1"/>
    </xf>
    <xf numFmtId="181" fontId="30" fillId="0" borderId="61" xfId="45" applyNumberFormat="1" applyFont="1" applyFill="1" applyBorder="1" applyAlignment="1">
      <alignment horizontal="center" vertical="center" readingOrder="1"/>
    </xf>
    <xf numFmtId="181" fontId="30" fillId="0" borderId="13" xfId="45" applyNumberFormat="1" applyFont="1" applyFill="1" applyBorder="1" applyAlignment="1">
      <alignment horizontal="center" vertical="center"/>
    </xf>
    <xf numFmtId="181" fontId="30" fillId="0" borderId="24" xfId="45" applyNumberFormat="1" applyFont="1" applyFill="1" applyBorder="1" applyAlignment="1">
      <alignment horizontal="center" vertical="center"/>
    </xf>
    <xf numFmtId="181" fontId="30" fillId="0" borderId="61" xfId="45" applyNumberFormat="1" applyFont="1" applyFill="1" applyBorder="1" applyAlignment="1">
      <alignment horizontal="center" vertical="center"/>
    </xf>
    <xf numFmtId="181" fontId="30" fillId="0" borderId="30" xfId="45" applyNumberFormat="1" applyFont="1" applyFill="1" applyBorder="1" applyAlignment="1">
      <alignment horizontal="center" vertical="center"/>
    </xf>
    <xf numFmtId="181" fontId="30" fillId="0" borderId="63" xfId="45" applyNumberFormat="1" applyFont="1" applyFill="1" applyBorder="1" applyAlignment="1">
      <alignment horizontal="center" vertical="center"/>
    </xf>
    <xf numFmtId="176" fontId="31" fillId="0" borderId="66" xfId="45" applyNumberFormat="1" applyFont="1" applyFill="1" applyBorder="1" applyAlignment="1">
      <alignment horizontal="distributed" vertical="center" justifyLastLine="1"/>
    </xf>
    <xf numFmtId="181" fontId="20" fillId="0" borderId="35" xfId="45" applyNumberFormat="1" applyFont="1" applyFill="1" applyBorder="1" applyAlignment="1">
      <alignment horizontal="center" vertical="center" wrapText="1"/>
    </xf>
    <xf numFmtId="181" fontId="20" fillId="0" borderId="67" xfId="45" applyNumberFormat="1" applyFont="1" applyFill="1" applyBorder="1" applyAlignment="1">
      <alignment horizontal="center" vertical="center" wrapText="1"/>
    </xf>
    <xf numFmtId="181" fontId="20" fillId="0" borderId="37" xfId="45" applyNumberFormat="1" applyFont="1" applyFill="1" applyBorder="1" applyAlignment="1">
      <alignment horizontal="center" vertical="center" wrapText="1"/>
    </xf>
    <xf numFmtId="181" fontId="20" fillId="0" borderId="36" xfId="45" applyNumberFormat="1" applyFont="1" applyFill="1" applyBorder="1" applyAlignment="1">
      <alignment horizontal="center" vertical="center" wrapText="1"/>
    </xf>
    <xf numFmtId="181" fontId="20" fillId="0" borderId="42" xfId="45" applyNumberFormat="1" applyFont="1" applyFill="1" applyBorder="1" applyAlignment="1">
      <alignment horizontal="center" vertical="center" wrapText="1"/>
    </xf>
    <xf numFmtId="181" fontId="20" fillId="0" borderId="38" xfId="45" applyNumberFormat="1" applyFont="1" applyFill="1" applyBorder="1" applyAlignment="1">
      <alignment horizontal="center" vertical="center" wrapText="1"/>
    </xf>
    <xf numFmtId="181" fontId="20" fillId="0" borderId="68" xfId="45" applyNumberFormat="1" applyFont="1" applyFill="1" applyBorder="1" applyAlignment="1">
      <alignment horizontal="center" vertical="center" wrapText="1"/>
    </xf>
    <xf numFmtId="181" fontId="20" fillId="0" borderId="69" xfId="45" applyNumberFormat="1" applyFont="1" applyFill="1" applyBorder="1" applyAlignment="1">
      <alignment horizontal="center" vertical="center" wrapText="1"/>
    </xf>
    <xf numFmtId="179" fontId="20" fillId="0" borderId="70" xfId="45" applyNumberFormat="1" applyFont="1" applyFill="1" applyBorder="1" applyAlignment="1">
      <alignment horizontal="center" vertical="center" wrapText="1"/>
    </xf>
    <xf numFmtId="179" fontId="20" fillId="0" borderId="37" xfId="45" applyNumberFormat="1" applyFont="1" applyFill="1" applyBorder="1" applyAlignment="1">
      <alignment horizontal="center" vertical="center" wrapText="1"/>
    </xf>
    <xf numFmtId="179" fontId="20" fillId="0" borderId="42" xfId="45" applyNumberFormat="1" applyFont="1" applyFill="1" applyBorder="1" applyAlignment="1">
      <alignment horizontal="center" vertical="center" wrapText="1"/>
    </xf>
    <xf numFmtId="179" fontId="20" fillId="0" borderId="38" xfId="45" applyNumberFormat="1" applyFont="1" applyFill="1" applyBorder="1" applyAlignment="1">
      <alignment horizontal="center" vertical="center" wrapText="1"/>
    </xf>
    <xf numFmtId="178" fontId="20" fillId="0" borderId="39" xfId="28" applyNumberFormat="1" applyFont="1" applyFill="1" applyBorder="1" applyAlignment="1">
      <alignment horizontal="center" vertical="center" wrapText="1"/>
    </xf>
    <xf numFmtId="177" fontId="21" fillId="0" borderId="71" xfId="45" applyNumberFormat="1" applyFont="1" applyFill="1" applyBorder="1" applyAlignment="1">
      <alignment horizontal="center" vertical="center"/>
    </xf>
    <xf numFmtId="176" fontId="31" fillId="0" borderId="72" xfId="45" applyNumberFormat="1" applyFont="1" applyFill="1" applyBorder="1" applyAlignment="1">
      <alignment horizontal="distributed" vertical="center" justifyLastLine="1"/>
    </xf>
    <xf numFmtId="181" fontId="20" fillId="0" borderId="14" xfId="45" applyNumberFormat="1" applyFont="1" applyFill="1" applyBorder="1" applyAlignment="1">
      <alignment horizontal="center" vertical="center" wrapText="1"/>
    </xf>
    <xf numFmtId="181" fontId="20" fillId="0" borderId="73" xfId="45" applyNumberFormat="1" applyFont="1" applyFill="1" applyBorder="1" applyAlignment="1">
      <alignment horizontal="center" vertical="center" wrapText="1"/>
    </xf>
    <xf numFmtId="181" fontId="20" fillId="0" borderId="15" xfId="45" applyNumberFormat="1" applyFont="1" applyFill="1" applyBorder="1" applyAlignment="1">
      <alignment horizontal="center" vertical="center" wrapText="1"/>
    </xf>
    <xf numFmtId="181" fontId="20" fillId="0" borderId="22" xfId="45" applyNumberFormat="1" applyFont="1" applyFill="1" applyBorder="1" applyAlignment="1">
      <alignment horizontal="center" vertical="center" wrapText="1"/>
    </xf>
    <xf numFmtId="181" fontId="20" fillId="0" borderId="45" xfId="45" applyNumberFormat="1" applyFont="1" applyFill="1" applyBorder="1" applyAlignment="1">
      <alignment horizontal="center" vertical="center" wrapText="1"/>
    </xf>
    <xf numFmtId="181" fontId="20" fillId="0" borderId="74" xfId="45" applyNumberFormat="1" applyFont="1" applyFill="1" applyBorder="1" applyAlignment="1">
      <alignment horizontal="center" vertical="center" wrapText="1"/>
    </xf>
    <xf numFmtId="181" fontId="20" fillId="0" borderId="46" xfId="45" applyNumberFormat="1" applyFont="1" applyFill="1" applyBorder="1" applyAlignment="1">
      <alignment horizontal="center" vertical="center" wrapText="1"/>
    </xf>
    <xf numFmtId="179" fontId="20" fillId="0" borderId="75" xfId="45" applyNumberFormat="1" applyFont="1" applyFill="1" applyBorder="1" applyAlignment="1">
      <alignment horizontal="center" vertical="center" wrapText="1"/>
    </xf>
    <xf numFmtId="179" fontId="20" fillId="0" borderId="15" xfId="45" applyNumberFormat="1" applyFont="1" applyFill="1" applyBorder="1" applyAlignment="1">
      <alignment horizontal="center" vertical="center" wrapText="1"/>
    </xf>
    <xf numFmtId="179" fontId="20" fillId="0" borderId="45" xfId="45" applyNumberFormat="1" applyFont="1" applyFill="1" applyBorder="1" applyAlignment="1">
      <alignment horizontal="center" vertical="center" wrapText="1"/>
    </xf>
    <xf numFmtId="178" fontId="20" fillId="0" borderId="34" xfId="28" applyNumberFormat="1" applyFont="1" applyFill="1" applyBorder="1" applyAlignment="1">
      <alignment horizontal="center" vertical="center" wrapText="1"/>
    </xf>
    <xf numFmtId="0" fontId="24" fillId="0" borderId="0" xfId="45" applyFont="1" applyAlignment="1">
      <alignment horizontal="left" vertical="center"/>
    </xf>
    <xf numFmtId="0" fontId="24" fillId="0" borderId="0" xfId="45" applyFont="1" applyAlignment="1">
      <alignment horizontal="left" vertical="center" wrapText="1"/>
    </xf>
    <xf numFmtId="0" fontId="24" fillId="0" borderId="0" xfId="45" applyFont="1" applyAlignment="1">
      <alignment vertical="center" wrapText="1"/>
    </xf>
    <xf numFmtId="0" fontId="23" fillId="0" borderId="0" xfId="0" applyFont="1" applyAlignment="1">
      <alignment horizontal="left" vertical="center" shrinkToFit="1"/>
    </xf>
    <xf numFmtId="0" fontId="20" fillId="0" borderId="0" xfId="45" applyFont="1" applyFill="1" applyAlignment="1">
      <alignment horizontal="center" vertical="center"/>
    </xf>
    <xf numFmtId="0" fontId="24" fillId="0" borderId="0" xfId="45" applyFont="1" applyFill="1" applyAlignment="1">
      <alignment horizontal="right" vertical="center"/>
    </xf>
    <xf numFmtId="0" fontId="21" fillId="0" borderId="0" xfId="45" applyFont="1" applyFill="1" applyAlignment="1">
      <alignment vertical="center"/>
    </xf>
    <xf numFmtId="0" fontId="27" fillId="0" borderId="0" xfId="45" applyFont="1" applyFill="1">
      <alignment vertical="center"/>
    </xf>
    <xf numFmtId="0" fontId="21" fillId="0" borderId="0" xfId="45" applyFont="1" applyFill="1" applyAlignment="1">
      <alignment vertical="center" wrapText="1"/>
    </xf>
    <xf numFmtId="0" fontId="34" fillId="0" borderId="14" xfId="45" applyFont="1" applyFill="1" applyBorder="1" applyAlignment="1">
      <alignment horizontal="center" vertical="center" wrapText="1"/>
    </xf>
    <xf numFmtId="0" fontId="34" fillId="0" borderId="15" xfId="45" applyFont="1" applyFill="1" applyBorder="1" applyAlignment="1">
      <alignment horizontal="center" vertical="center" wrapText="1"/>
    </xf>
    <xf numFmtId="0" fontId="34" fillId="0" borderId="17" xfId="45" applyFont="1" applyFill="1" applyBorder="1" applyAlignment="1">
      <alignment horizontal="center" vertical="center" wrapText="1"/>
    </xf>
    <xf numFmtId="0" fontId="34" fillId="0" borderId="23" xfId="45" applyFont="1" applyFill="1" applyBorder="1" applyAlignment="1">
      <alignment horizontal="center" vertical="center" wrapText="1"/>
    </xf>
    <xf numFmtId="0" fontId="34" fillId="0" borderId="19" xfId="45" applyFont="1" applyFill="1" applyBorder="1" applyAlignment="1">
      <alignment horizontal="center" vertical="center" wrapText="1"/>
    </xf>
    <xf numFmtId="0" fontId="24" fillId="0" borderId="0" xfId="45" applyFont="1" applyFill="1" applyAlignment="1">
      <alignment horizontal="left" vertical="center"/>
    </xf>
    <xf numFmtId="0" fontId="24" fillId="0" borderId="0" xfId="45" applyFont="1" applyFill="1" applyAlignment="1">
      <alignment horizontal="left" vertical="center" wrapText="1"/>
    </xf>
    <xf numFmtId="0" fontId="24" fillId="0" borderId="0" xfId="45" applyFont="1" applyFill="1" applyAlignment="1">
      <alignment vertical="center" wrapText="1"/>
    </xf>
    <xf numFmtId="180" fontId="20" fillId="0" borderId="17" xfId="45" applyNumberFormat="1" applyFont="1" applyFill="1" applyBorder="1" applyAlignment="1">
      <alignment horizontal="center" vertical="center" wrapText="1"/>
    </xf>
    <xf numFmtId="180" fontId="20" fillId="0" borderId="16" xfId="45" applyNumberFormat="1" applyFont="1" applyFill="1" applyBorder="1" applyAlignment="1">
      <alignment horizontal="center" vertical="center" wrapText="1"/>
    </xf>
    <xf numFmtId="180" fontId="20" fillId="0" borderId="20" xfId="45" applyNumberFormat="1" applyFont="1" applyFill="1" applyBorder="1" applyAlignment="1">
      <alignment horizontal="center" vertical="center" wrapText="1"/>
    </xf>
    <xf numFmtId="180" fontId="20" fillId="0" borderId="23" xfId="45" applyNumberFormat="1" applyFont="1" applyFill="1" applyBorder="1" applyAlignment="1">
      <alignment horizontal="center" vertical="center" wrapText="1"/>
    </xf>
    <xf numFmtId="180" fontId="20" fillId="0" borderId="19" xfId="45" applyNumberFormat="1" applyFont="1" applyFill="1" applyBorder="1" applyAlignment="1">
      <alignment horizontal="center" vertical="center" wrapText="1"/>
    </xf>
    <xf numFmtId="180" fontId="20" fillId="0" borderId="12" xfId="45" applyNumberFormat="1" applyFont="1" applyFill="1" applyBorder="1" applyAlignment="1">
      <alignment horizontal="center" vertical="center" wrapText="1"/>
    </xf>
    <xf numFmtId="180" fontId="20" fillId="0" borderId="21" xfId="45" applyNumberFormat="1" applyFont="1" applyFill="1" applyBorder="1" applyAlignment="1">
      <alignment horizontal="center" vertical="center" wrapText="1"/>
    </xf>
    <xf numFmtId="180" fontId="20" fillId="0" borderId="13" xfId="45" applyNumberFormat="1" applyFont="1" applyFill="1" applyBorder="1" applyAlignment="1">
      <alignment horizontal="center" vertical="center" wrapText="1"/>
    </xf>
    <xf numFmtId="180" fontId="20" fillId="0" borderId="30" xfId="45" applyNumberFormat="1" applyFont="1" applyFill="1" applyBorder="1" applyAlignment="1">
      <alignment horizontal="center" vertical="center" wrapText="1"/>
    </xf>
    <xf numFmtId="180" fontId="20" fillId="0" borderId="32" xfId="45" applyNumberFormat="1" applyFont="1" applyFill="1" applyBorder="1" applyAlignment="1">
      <alignment horizontal="center" vertical="center" wrapText="1"/>
    </xf>
    <xf numFmtId="180" fontId="20" fillId="0" borderId="24" xfId="45" applyNumberFormat="1" applyFont="1" applyFill="1" applyBorder="1" applyAlignment="1">
      <alignment horizontal="center" vertical="center" wrapText="1"/>
    </xf>
    <xf numFmtId="180" fontId="20" fillId="0" borderId="35" xfId="45" applyNumberFormat="1" applyFont="1" applyFill="1" applyBorder="1" applyAlignment="1">
      <alignment horizontal="center" vertical="center" wrapText="1"/>
    </xf>
    <xf numFmtId="180" fontId="20" fillId="0" borderId="36" xfId="45" applyNumberFormat="1" applyFont="1" applyFill="1" applyBorder="1" applyAlignment="1">
      <alignment horizontal="center" vertical="center" wrapText="1"/>
    </xf>
    <xf numFmtId="180" fontId="20" fillId="0" borderId="37" xfId="45" applyNumberFormat="1" applyFont="1" applyFill="1" applyBorder="1" applyAlignment="1">
      <alignment horizontal="center" vertical="center" wrapText="1"/>
    </xf>
    <xf numFmtId="180" fontId="20" fillId="0" borderId="38" xfId="45" applyNumberFormat="1" applyFont="1" applyFill="1" applyBorder="1" applyAlignment="1">
      <alignment horizontal="center" vertical="center" wrapText="1"/>
    </xf>
    <xf numFmtId="180" fontId="20" fillId="0" borderId="39" xfId="45" applyNumberFormat="1" applyFont="1" applyFill="1" applyBorder="1" applyAlignment="1">
      <alignment horizontal="center" vertical="center" wrapText="1"/>
    </xf>
    <xf numFmtId="180" fontId="20" fillId="0" borderId="14" xfId="45" applyNumberFormat="1" applyFont="1" applyFill="1" applyBorder="1" applyAlignment="1">
      <alignment horizontal="center" vertical="center" wrapText="1"/>
    </xf>
    <xf numFmtId="180" fontId="20" fillId="0" borderId="22" xfId="45" applyNumberFormat="1" applyFont="1" applyFill="1" applyBorder="1" applyAlignment="1">
      <alignment horizontal="center" vertical="center" wrapText="1"/>
    </xf>
    <xf numFmtId="180" fontId="20" fillId="0" borderId="15" xfId="45" applyNumberFormat="1" applyFont="1" applyFill="1" applyBorder="1" applyAlignment="1">
      <alignment horizontal="center" vertical="center" wrapText="1"/>
    </xf>
    <xf numFmtId="180" fontId="20" fillId="0" borderId="33" xfId="45" applyNumberFormat="1" applyFont="1" applyFill="1" applyBorder="1" applyAlignment="1">
      <alignment horizontal="center" vertical="center" wrapText="1"/>
    </xf>
    <xf numFmtId="180" fontId="20" fillId="0" borderId="34" xfId="45" applyNumberFormat="1" applyFont="1" applyFill="1" applyBorder="1" applyAlignment="1">
      <alignment horizontal="center" vertical="center" wrapText="1"/>
    </xf>
    <xf numFmtId="180" fontId="20" fillId="25" borderId="25" xfId="45" applyNumberFormat="1" applyFont="1" applyFill="1" applyBorder="1" applyAlignment="1">
      <alignment horizontal="center" vertical="center" wrapText="1"/>
    </xf>
    <xf numFmtId="180" fontId="20" fillId="25" borderId="26" xfId="45" applyNumberFormat="1" applyFont="1" applyFill="1" applyBorder="1" applyAlignment="1">
      <alignment horizontal="center" vertical="center" wrapText="1"/>
    </xf>
    <xf numFmtId="180" fontId="20" fillId="25" borderId="27" xfId="45" applyNumberFormat="1" applyFont="1" applyFill="1" applyBorder="1" applyAlignment="1">
      <alignment horizontal="center" vertical="center" wrapText="1"/>
    </xf>
    <xf numFmtId="180" fontId="20" fillId="25" borderId="28" xfId="45" applyNumberFormat="1" applyFont="1" applyFill="1" applyBorder="1" applyAlignment="1">
      <alignment horizontal="center" vertical="center" wrapText="1"/>
    </xf>
    <xf numFmtId="180" fontId="20" fillId="25" borderId="29" xfId="45" applyNumberFormat="1" applyFont="1" applyFill="1" applyBorder="1" applyAlignment="1">
      <alignment horizontal="center" vertical="center" wrapText="1"/>
    </xf>
    <xf numFmtId="181" fontId="20" fillId="0" borderId="33" xfId="45" applyNumberFormat="1" applyFont="1" applyFill="1" applyBorder="1" applyAlignment="1">
      <alignment horizontal="center" vertical="center" wrapText="1"/>
    </xf>
    <xf numFmtId="0" fontId="32" fillId="0" borderId="0" xfId="45" applyFont="1" applyFill="1" applyBorder="1" applyAlignment="1">
      <alignment horizontal="left" vertical="center" shrinkToFit="1"/>
    </xf>
    <xf numFmtId="0" fontId="33" fillId="0" borderId="0" xfId="0" applyFont="1" applyAlignment="1">
      <alignment horizontal="left" vertical="center" shrinkToFit="1"/>
    </xf>
    <xf numFmtId="0" fontId="31" fillId="0" borderId="80" xfId="45" applyFont="1" applyFill="1" applyBorder="1" applyAlignment="1">
      <alignment horizontal="center" vertical="center" wrapText="1"/>
    </xf>
    <xf numFmtId="0" fontId="31" fillId="0" borderId="31" xfId="45" applyFont="1" applyFill="1" applyBorder="1" applyAlignment="1">
      <alignment horizontal="center" vertical="center" wrapText="1"/>
    </xf>
    <xf numFmtId="0" fontId="31" fillId="0" borderId="18" xfId="45" applyFont="1" applyFill="1" applyBorder="1" applyAlignment="1">
      <alignment horizontal="center" vertical="center" wrapText="1"/>
    </xf>
    <xf numFmtId="0" fontId="29" fillId="0" borderId="81" xfId="45" applyFont="1" applyFill="1" applyBorder="1" applyAlignment="1">
      <alignment horizontal="center" vertical="center" wrapText="1"/>
    </xf>
    <xf numFmtId="0" fontId="29" fillId="0" borderId="82" xfId="45" applyFont="1" applyFill="1" applyBorder="1" applyAlignment="1">
      <alignment horizontal="center" vertical="center" wrapText="1"/>
    </xf>
    <xf numFmtId="0" fontId="29" fillId="0" borderId="83" xfId="45" applyFont="1" applyFill="1" applyBorder="1" applyAlignment="1">
      <alignment horizontal="center" vertical="center" wrapText="1"/>
    </xf>
    <xf numFmtId="0" fontId="31" fillId="0" borderId="84" xfId="45" applyFont="1" applyFill="1" applyBorder="1" applyAlignment="1">
      <alignment horizontal="center" vertical="center" wrapText="1"/>
    </xf>
    <xf numFmtId="0" fontId="31" fillId="0" borderId="36" xfId="45" applyFont="1" applyFill="1" applyBorder="1" applyAlignment="1">
      <alignment horizontal="center" vertical="center" wrapText="1"/>
    </xf>
    <xf numFmtId="0" fontId="31" fillId="0" borderId="24" xfId="45" applyFont="1" applyFill="1" applyBorder="1" applyAlignment="1">
      <alignment horizontal="center" vertical="center" wrapText="1"/>
    </xf>
    <xf numFmtId="0" fontId="31" fillId="0" borderId="21" xfId="45" applyFont="1" applyFill="1" applyBorder="1" applyAlignment="1">
      <alignment horizontal="center" vertical="center" wrapText="1"/>
    </xf>
    <xf numFmtId="0" fontId="21" fillId="0" borderId="0" xfId="45" applyFont="1" applyFill="1" applyAlignment="1">
      <alignment horizontal="center" vertical="center"/>
    </xf>
    <xf numFmtId="0" fontId="31" fillId="0" borderId="10" xfId="45" applyFont="1" applyFill="1" applyBorder="1" applyAlignment="1">
      <alignment horizontal="center" vertical="center" wrapText="1"/>
    </xf>
    <xf numFmtId="0" fontId="24" fillId="0" borderId="0" xfId="45" applyFont="1" applyFill="1" applyBorder="1" applyAlignment="1">
      <alignment horizontal="right" vertical="center"/>
    </xf>
    <xf numFmtId="0" fontId="25" fillId="0" borderId="0" xfId="45" applyFont="1" applyFill="1" applyBorder="1" applyAlignment="1">
      <alignment horizontal="center" vertical="center"/>
    </xf>
    <xf numFmtId="0" fontId="26" fillId="0" borderId="0" xfId="45" applyFont="1" applyFill="1" applyBorder="1" applyAlignment="1">
      <alignment horizontal="center" vertical="center"/>
    </xf>
    <xf numFmtId="0" fontId="21" fillId="0" borderId="85" xfId="45" applyFont="1" applyBorder="1" applyAlignment="1">
      <alignment vertical="center" wrapText="1"/>
    </xf>
    <xf numFmtId="0" fontId="23" fillId="0" borderId="59" xfId="0" applyFont="1" applyBorder="1" applyAlignment="1">
      <alignment vertical="center" wrapText="1"/>
    </xf>
    <xf numFmtId="0" fontId="29" fillId="0" borderId="77" xfId="45" applyFont="1" applyFill="1" applyBorder="1" applyAlignment="1">
      <alignment horizontal="center" vertical="center"/>
    </xf>
    <xf numFmtId="0" fontId="29" fillId="0" borderId="78" xfId="0" applyFont="1" applyBorder="1" applyAlignment="1">
      <alignment horizontal="center" vertical="center"/>
    </xf>
    <xf numFmtId="0" fontId="29" fillId="0" borderId="86" xfId="45" applyFont="1" applyFill="1" applyBorder="1" applyAlignment="1">
      <alignment horizontal="center" vertical="center"/>
    </xf>
    <xf numFmtId="0" fontId="29" fillId="0" borderId="78" xfId="45" applyFont="1" applyFill="1" applyBorder="1" applyAlignment="1">
      <alignment horizontal="center" vertical="center"/>
    </xf>
    <xf numFmtId="0" fontId="29" fillId="0" borderId="79" xfId="45" applyFont="1" applyFill="1" applyBorder="1" applyAlignment="1">
      <alignment horizontal="center" vertical="center"/>
    </xf>
    <xf numFmtId="0" fontId="21" fillId="0" borderId="24" xfId="45" applyFont="1" applyFill="1" applyBorder="1" applyAlignment="1">
      <alignment horizontal="center" vertical="center"/>
    </xf>
    <xf numFmtId="0" fontId="21" fillId="0" borderId="61" xfId="45" applyFont="1" applyFill="1" applyBorder="1" applyAlignment="1">
      <alignment horizontal="center" vertical="center"/>
    </xf>
    <xf numFmtId="0" fontId="23" fillId="0" borderId="21" xfId="0" applyFont="1" applyBorder="1" applyAlignment="1">
      <alignment vertical="center"/>
    </xf>
    <xf numFmtId="0" fontId="21" fillId="0" borderId="13" xfId="45" applyFont="1" applyFill="1" applyBorder="1">
      <alignment vertical="center"/>
    </xf>
    <xf numFmtId="0" fontId="21" fillId="0" borderId="24" xfId="45" applyFont="1" applyFill="1" applyBorder="1">
      <alignment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" xfId="35" builtinId="6"/>
    <cellStyle name="桁区切り 2" xfId="36"/>
    <cellStyle name="桁区切り 2 2" xfId="47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_【再確認】市区町村の「わたり」等の状況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6"/>
  <sheetViews>
    <sheetView tabSelected="1" zoomScale="60" zoomScaleNormal="60" zoomScaleSheetLayoutView="70" workbookViewId="0">
      <selection activeCell="J1" sqref="J1"/>
    </sheetView>
  </sheetViews>
  <sheetFormatPr defaultColWidth="9.44140625" defaultRowHeight="21.75" customHeight="1" x14ac:dyDescent="0.2"/>
  <cols>
    <col min="1" max="1" width="13.44140625" style="9" customWidth="1"/>
    <col min="2" max="21" width="9.77734375" style="9" customWidth="1"/>
    <col min="22" max="22" width="2.77734375" style="9" customWidth="1"/>
    <col min="23" max="23" width="9.44140625" style="9"/>
    <col min="24" max="26" width="8.6640625" style="9" customWidth="1"/>
    <col min="27" max="16384" width="9.44140625" style="9"/>
  </cols>
  <sheetData>
    <row r="1" spans="1:22" ht="20.25" customHeight="1" x14ac:dyDescent="0.2">
      <c r="A1" s="150" t="s">
        <v>48</v>
      </c>
      <c r="B1" s="151"/>
      <c r="C1" s="151"/>
      <c r="D1" s="151"/>
      <c r="E1" s="151"/>
      <c r="F1" s="151"/>
      <c r="G1" s="151"/>
      <c r="H1" s="151"/>
      <c r="I1" s="109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2" ht="15" customHeight="1" x14ac:dyDescent="0.2">
      <c r="A2" s="111"/>
      <c r="B2" s="162"/>
      <c r="C2" s="162"/>
      <c r="D2" s="162"/>
      <c r="E2" s="162"/>
      <c r="F2" s="162"/>
      <c r="G2" s="162"/>
      <c r="H2" s="162"/>
      <c r="I2" s="162"/>
      <c r="J2" s="162"/>
      <c r="K2" s="165"/>
      <c r="L2" s="165"/>
      <c r="M2" s="6"/>
      <c r="N2" s="166"/>
      <c r="O2" s="166"/>
      <c r="P2" s="112"/>
      <c r="Q2" s="112"/>
      <c r="R2" s="112"/>
      <c r="S2" s="112"/>
      <c r="T2" s="112" t="s">
        <v>52</v>
      </c>
      <c r="U2" s="112"/>
    </row>
    <row r="3" spans="1:22" ht="15" customHeight="1" thickBot="1" x14ac:dyDescent="0.25">
      <c r="A3" s="113" t="s">
        <v>45</v>
      </c>
      <c r="P3" s="164" t="s">
        <v>37</v>
      </c>
      <c r="Q3" s="164"/>
      <c r="R3" s="164"/>
      <c r="S3" s="164"/>
      <c r="T3" s="164"/>
      <c r="U3" s="164"/>
    </row>
    <row r="4" spans="1:22" s="114" customFormat="1" ht="15" customHeight="1" x14ac:dyDescent="0.2">
      <c r="A4" s="155" t="s">
        <v>0</v>
      </c>
      <c r="B4" s="152" t="s">
        <v>44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4"/>
    </row>
    <row r="5" spans="1:22" s="114" customFormat="1" ht="15" customHeight="1" x14ac:dyDescent="0.2">
      <c r="A5" s="156"/>
      <c r="B5" s="158" t="s">
        <v>5</v>
      </c>
      <c r="C5" s="159"/>
      <c r="D5" s="160" t="s">
        <v>6</v>
      </c>
      <c r="E5" s="161"/>
      <c r="F5" s="160" t="s">
        <v>7</v>
      </c>
      <c r="G5" s="161"/>
      <c r="H5" s="160" t="s">
        <v>8</v>
      </c>
      <c r="I5" s="161"/>
      <c r="J5" s="160" t="s">
        <v>9</v>
      </c>
      <c r="K5" s="161"/>
      <c r="L5" s="160" t="s">
        <v>10</v>
      </c>
      <c r="M5" s="161"/>
      <c r="N5" s="160" t="s">
        <v>11</v>
      </c>
      <c r="O5" s="161"/>
      <c r="P5" s="160" t="s">
        <v>12</v>
      </c>
      <c r="Q5" s="161"/>
      <c r="R5" s="160" t="s">
        <v>13</v>
      </c>
      <c r="S5" s="161"/>
      <c r="T5" s="160" t="s">
        <v>14</v>
      </c>
      <c r="U5" s="163"/>
    </row>
    <row r="6" spans="1:22" s="114" customFormat="1" ht="15" customHeight="1" thickBot="1" x14ac:dyDescent="0.25">
      <c r="A6" s="157"/>
      <c r="B6" s="115" t="s">
        <v>46</v>
      </c>
      <c r="C6" s="116" t="s">
        <v>47</v>
      </c>
      <c r="D6" s="117" t="s">
        <v>46</v>
      </c>
      <c r="E6" s="117" t="s">
        <v>47</v>
      </c>
      <c r="F6" s="117" t="s">
        <v>46</v>
      </c>
      <c r="G6" s="117" t="s">
        <v>47</v>
      </c>
      <c r="H6" s="117" t="s">
        <v>46</v>
      </c>
      <c r="I6" s="117" t="s">
        <v>47</v>
      </c>
      <c r="J6" s="117" t="s">
        <v>46</v>
      </c>
      <c r="K6" s="117" t="s">
        <v>47</v>
      </c>
      <c r="L6" s="117" t="s">
        <v>46</v>
      </c>
      <c r="M6" s="117" t="s">
        <v>47</v>
      </c>
      <c r="N6" s="117" t="s">
        <v>46</v>
      </c>
      <c r="O6" s="117" t="s">
        <v>47</v>
      </c>
      <c r="P6" s="117" t="s">
        <v>46</v>
      </c>
      <c r="Q6" s="117" t="s">
        <v>47</v>
      </c>
      <c r="R6" s="117" t="s">
        <v>46</v>
      </c>
      <c r="S6" s="118" t="s">
        <v>47</v>
      </c>
      <c r="T6" s="117" t="s">
        <v>46</v>
      </c>
      <c r="U6" s="119" t="s">
        <v>47</v>
      </c>
    </row>
    <row r="7" spans="1:22" s="114" customFormat="1" ht="28.95" customHeight="1" thickBot="1" x14ac:dyDescent="0.25">
      <c r="A7" s="23" t="s">
        <v>39</v>
      </c>
      <c r="B7" s="144">
        <v>1416</v>
      </c>
      <c r="C7" s="145">
        <v>2466</v>
      </c>
      <c r="D7" s="146">
        <v>1917</v>
      </c>
      <c r="E7" s="146">
        <v>3034</v>
      </c>
      <c r="F7" s="146">
        <v>2279</v>
      </c>
      <c r="G7" s="146">
        <v>3492</v>
      </c>
      <c r="H7" s="146">
        <v>2611</v>
      </c>
      <c r="I7" s="146">
        <v>3802</v>
      </c>
      <c r="J7" s="146">
        <v>2871</v>
      </c>
      <c r="K7" s="146">
        <v>3922</v>
      </c>
      <c r="L7" s="146">
        <v>3177</v>
      </c>
      <c r="M7" s="146">
        <v>4094</v>
      </c>
      <c r="N7" s="146">
        <v>3618</v>
      </c>
      <c r="O7" s="146">
        <v>4441</v>
      </c>
      <c r="P7" s="146">
        <v>4073</v>
      </c>
      <c r="Q7" s="146">
        <v>4678</v>
      </c>
      <c r="R7" s="146">
        <v>4576</v>
      </c>
      <c r="S7" s="147">
        <v>5267</v>
      </c>
      <c r="T7" s="146">
        <v>5209</v>
      </c>
      <c r="U7" s="148">
        <v>5587</v>
      </c>
    </row>
    <row r="8" spans="1:22" s="114" customFormat="1" ht="25.95" customHeight="1" x14ac:dyDescent="0.2">
      <c r="A8" s="39" t="s">
        <v>17</v>
      </c>
      <c r="B8" s="124">
        <v>1365</v>
      </c>
      <c r="C8" s="125">
        <v>2692</v>
      </c>
      <c r="D8" s="123">
        <v>1977</v>
      </c>
      <c r="E8" s="123">
        <v>3258</v>
      </c>
      <c r="F8" s="123">
        <v>2261</v>
      </c>
      <c r="G8" s="123">
        <v>3636</v>
      </c>
      <c r="H8" s="123">
        <v>2487</v>
      </c>
      <c r="I8" s="123">
        <v>4004</v>
      </c>
      <c r="J8" s="123">
        <v>2665</v>
      </c>
      <c r="K8" s="123">
        <v>4142</v>
      </c>
      <c r="L8" s="123">
        <v>2872</v>
      </c>
      <c r="M8" s="123">
        <v>4384</v>
      </c>
      <c r="N8" s="123">
        <v>3393</v>
      </c>
      <c r="O8" s="123">
        <v>4690</v>
      </c>
      <c r="P8" s="123">
        <v>3857</v>
      </c>
      <c r="Q8" s="123">
        <v>4999</v>
      </c>
      <c r="R8" s="123">
        <v>4541</v>
      </c>
      <c r="S8" s="126">
        <v>5434</v>
      </c>
      <c r="T8" s="123">
        <v>5349</v>
      </c>
      <c r="U8" s="127">
        <v>5722</v>
      </c>
      <c r="V8" s="9"/>
    </row>
    <row r="9" spans="1:22" ht="30" customHeight="1" x14ac:dyDescent="0.2">
      <c r="A9" s="54" t="s">
        <v>18</v>
      </c>
      <c r="B9" s="128">
        <v>1435</v>
      </c>
      <c r="C9" s="129">
        <v>3301</v>
      </c>
      <c r="D9" s="130">
        <v>2443</v>
      </c>
      <c r="E9" s="130">
        <v>3666</v>
      </c>
      <c r="F9" s="130">
        <v>2712</v>
      </c>
      <c r="G9" s="130">
        <v>3957</v>
      </c>
      <c r="H9" s="130">
        <v>2992</v>
      </c>
      <c r="I9" s="130">
        <v>4130</v>
      </c>
      <c r="J9" s="130">
        <v>3288</v>
      </c>
      <c r="K9" s="130">
        <v>4374</v>
      </c>
      <c r="L9" s="130">
        <v>3612</v>
      </c>
      <c r="M9" s="130">
        <v>4509</v>
      </c>
      <c r="N9" s="130">
        <v>3833</v>
      </c>
      <c r="O9" s="130">
        <v>4848</v>
      </c>
      <c r="P9" s="130">
        <v>4047</v>
      </c>
      <c r="Q9" s="130">
        <v>5242</v>
      </c>
      <c r="R9" s="131"/>
      <c r="S9" s="131"/>
      <c r="T9" s="131"/>
      <c r="U9" s="132"/>
    </row>
    <row r="10" spans="1:22" ht="30" customHeight="1" x14ac:dyDescent="0.2">
      <c r="A10" s="54" t="s">
        <v>19</v>
      </c>
      <c r="B10" s="128">
        <v>1419</v>
      </c>
      <c r="C10" s="129">
        <v>2807</v>
      </c>
      <c r="D10" s="130">
        <v>2323</v>
      </c>
      <c r="E10" s="130">
        <v>3551</v>
      </c>
      <c r="F10" s="130">
        <v>2688</v>
      </c>
      <c r="G10" s="130">
        <v>3982</v>
      </c>
      <c r="H10" s="130">
        <v>3049</v>
      </c>
      <c r="I10" s="130">
        <v>4125</v>
      </c>
      <c r="J10" s="130">
        <v>3510</v>
      </c>
      <c r="K10" s="130">
        <v>4509</v>
      </c>
      <c r="L10" s="130">
        <v>3931</v>
      </c>
      <c r="M10" s="130">
        <v>4828</v>
      </c>
      <c r="N10" s="130">
        <v>4460</v>
      </c>
      <c r="O10" s="130">
        <v>5163</v>
      </c>
      <c r="P10" s="130">
        <v>5042</v>
      </c>
      <c r="Q10" s="130">
        <v>5563</v>
      </c>
      <c r="R10" s="131"/>
      <c r="S10" s="131"/>
      <c r="T10" s="131"/>
      <c r="U10" s="132"/>
    </row>
    <row r="11" spans="1:22" ht="30" customHeight="1" x14ac:dyDescent="0.2">
      <c r="A11" s="54" t="s">
        <v>20</v>
      </c>
      <c r="B11" s="128">
        <v>1362</v>
      </c>
      <c r="C11" s="129">
        <v>2351</v>
      </c>
      <c r="D11" s="130">
        <v>1631</v>
      </c>
      <c r="E11" s="130">
        <v>2947</v>
      </c>
      <c r="F11" s="130">
        <v>2117</v>
      </c>
      <c r="G11" s="130">
        <v>3809</v>
      </c>
      <c r="H11" s="130">
        <v>2478</v>
      </c>
      <c r="I11" s="130">
        <v>4052</v>
      </c>
      <c r="J11" s="130">
        <v>2792</v>
      </c>
      <c r="K11" s="130">
        <v>4165</v>
      </c>
      <c r="L11" s="130">
        <v>3196</v>
      </c>
      <c r="M11" s="130">
        <v>4467</v>
      </c>
      <c r="N11" s="130">
        <v>3410</v>
      </c>
      <c r="O11" s="130">
        <v>4974</v>
      </c>
      <c r="P11" s="130">
        <v>3692</v>
      </c>
      <c r="Q11" s="130">
        <v>5109</v>
      </c>
      <c r="R11" s="131"/>
      <c r="S11" s="131"/>
      <c r="T11" s="131"/>
      <c r="U11" s="132"/>
    </row>
    <row r="12" spans="1:22" ht="30" customHeight="1" x14ac:dyDescent="0.2">
      <c r="A12" s="54" t="s">
        <v>21</v>
      </c>
      <c r="B12" s="128">
        <v>1246</v>
      </c>
      <c r="C12" s="129">
        <v>2930</v>
      </c>
      <c r="D12" s="130">
        <v>1962</v>
      </c>
      <c r="E12" s="130">
        <v>3472</v>
      </c>
      <c r="F12" s="130">
        <v>2199</v>
      </c>
      <c r="G12" s="130">
        <v>3853</v>
      </c>
      <c r="H12" s="130">
        <v>2400</v>
      </c>
      <c r="I12" s="130">
        <v>4095</v>
      </c>
      <c r="J12" s="130">
        <v>2650</v>
      </c>
      <c r="K12" s="130">
        <v>4210</v>
      </c>
      <c r="L12" s="130">
        <v>3181</v>
      </c>
      <c r="M12" s="130">
        <v>4950</v>
      </c>
      <c r="N12" s="130">
        <v>4562</v>
      </c>
      <c r="O12" s="130">
        <v>5333</v>
      </c>
      <c r="P12" s="130">
        <v>5435</v>
      </c>
      <c r="Q12" s="130">
        <v>6255</v>
      </c>
      <c r="R12" s="131"/>
      <c r="S12" s="131"/>
      <c r="T12" s="131"/>
      <c r="U12" s="132"/>
    </row>
    <row r="13" spans="1:22" ht="30" customHeight="1" x14ac:dyDescent="0.2">
      <c r="A13" s="54" t="s">
        <v>22</v>
      </c>
      <c r="B13" s="128">
        <v>1358</v>
      </c>
      <c r="C13" s="129">
        <v>2407</v>
      </c>
      <c r="D13" s="130">
        <v>1502</v>
      </c>
      <c r="E13" s="130">
        <v>3288</v>
      </c>
      <c r="F13" s="130">
        <v>2260</v>
      </c>
      <c r="G13" s="130">
        <v>3763</v>
      </c>
      <c r="H13" s="130">
        <v>2556</v>
      </c>
      <c r="I13" s="130">
        <v>4044</v>
      </c>
      <c r="J13" s="130">
        <v>3031</v>
      </c>
      <c r="K13" s="130">
        <v>4312</v>
      </c>
      <c r="L13" s="130">
        <v>3412</v>
      </c>
      <c r="M13" s="130">
        <v>4522</v>
      </c>
      <c r="N13" s="130">
        <v>3728</v>
      </c>
      <c r="O13" s="130">
        <v>4869</v>
      </c>
      <c r="P13" s="130">
        <v>4097</v>
      </c>
      <c r="Q13" s="130">
        <v>5344</v>
      </c>
      <c r="R13" s="131"/>
      <c r="S13" s="131"/>
      <c r="T13" s="131"/>
      <c r="U13" s="132"/>
    </row>
    <row r="14" spans="1:22" ht="30" customHeight="1" x14ac:dyDescent="0.2">
      <c r="A14" s="54" t="s">
        <v>23</v>
      </c>
      <c r="B14" s="128">
        <v>1391</v>
      </c>
      <c r="C14" s="129">
        <v>2454</v>
      </c>
      <c r="D14" s="130">
        <v>1891</v>
      </c>
      <c r="E14" s="130">
        <v>3023</v>
      </c>
      <c r="F14" s="130">
        <v>2250</v>
      </c>
      <c r="G14" s="130">
        <v>3481</v>
      </c>
      <c r="H14" s="130">
        <v>2594</v>
      </c>
      <c r="I14" s="130">
        <v>3791</v>
      </c>
      <c r="J14" s="130">
        <v>2859</v>
      </c>
      <c r="K14" s="130">
        <v>3919</v>
      </c>
      <c r="L14" s="130">
        <v>3165</v>
      </c>
      <c r="M14" s="130">
        <v>4075</v>
      </c>
      <c r="N14" s="130">
        <v>3606</v>
      </c>
      <c r="O14" s="130">
        <v>4430</v>
      </c>
      <c r="P14" s="130">
        <v>4062</v>
      </c>
      <c r="Q14" s="130">
        <v>4667</v>
      </c>
      <c r="R14" s="130">
        <v>4565</v>
      </c>
      <c r="S14" s="133">
        <v>5256</v>
      </c>
      <c r="T14" s="131"/>
      <c r="U14" s="132"/>
    </row>
    <row r="15" spans="1:22" ht="30" customHeight="1" x14ac:dyDescent="0.2">
      <c r="A15" s="54" t="s">
        <v>24</v>
      </c>
      <c r="B15" s="128">
        <v>1415</v>
      </c>
      <c r="C15" s="129">
        <v>2465</v>
      </c>
      <c r="D15" s="130">
        <v>1917</v>
      </c>
      <c r="E15" s="130">
        <v>3038</v>
      </c>
      <c r="F15" s="130">
        <v>2279</v>
      </c>
      <c r="G15" s="130">
        <v>3499</v>
      </c>
      <c r="H15" s="130">
        <v>2612</v>
      </c>
      <c r="I15" s="130">
        <v>3809</v>
      </c>
      <c r="J15" s="130">
        <v>2871</v>
      </c>
      <c r="K15" s="130">
        <v>3928</v>
      </c>
      <c r="L15" s="130">
        <v>3176</v>
      </c>
      <c r="M15" s="130">
        <v>4145</v>
      </c>
      <c r="N15" s="130">
        <v>3615</v>
      </c>
      <c r="O15" s="130">
        <v>4481</v>
      </c>
      <c r="P15" s="130">
        <v>4066</v>
      </c>
      <c r="Q15" s="130">
        <v>4697</v>
      </c>
      <c r="R15" s="130">
        <v>4584</v>
      </c>
      <c r="S15" s="133">
        <v>5283</v>
      </c>
      <c r="T15" s="131"/>
      <c r="U15" s="132"/>
    </row>
    <row r="16" spans="1:22" ht="30" customHeight="1" x14ac:dyDescent="0.2">
      <c r="A16" s="54" t="s">
        <v>25</v>
      </c>
      <c r="B16" s="128">
        <v>1343</v>
      </c>
      <c r="C16" s="129">
        <v>2598</v>
      </c>
      <c r="D16" s="130">
        <v>1943</v>
      </c>
      <c r="E16" s="130">
        <v>3679</v>
      </c>
      <c r="F16" s="130">
        <v>2489</v>
      </c>
      <c r="G16" s="130">
        <v>3917</v>
      </c>
      <c r="H16" s="130">
        <v>3199</v>
      </c>
      <c r="I16" s="130">
        <v>4186</v>
      </c>
      <c r="J16" s="130">
        <v>3523</v>
      </c>
      <c r="K16" s="130">
        <v>4477</v>
      </c>
      <c r="L16" s="130">
        <v>3982</v>
      </c>
      <c r="M16" s="130">
        <v>4692</v>
      </c>
      <c r="N16" s="130">
        <v>4373</v>
      </c>
      <c r="O16" s="130">
        <v>5067</v>
      </c>
      <c r="P16" s="130">
        <v>4565</v>
      </c>
      <c r="Q16" s="130">
        <v>5286</v>
      </c>
      <c r="R16" s="131"/>
      <c r="S16" s="131"/>
      <c r="T16" s="131"/>
      <c r="U16" s="132"/>
    </row>
    <row r="17" spans="1:21" ht="30" customHeight="1" x14ac:dyDescent="0.2">
      <c r="A17" s="54" t="s">
        <v>26</v>
      </c>
      <c r="B17" s="128">
        <v>1441</v>
      </c>
      <c r="C17" s="129">
        <v>2510</v>
      </c>
      <c r="D17" s="130">
        <v>1951</v>
      </c>
      <c r="E17" s="130">
        <v>3088</v>
      </c>
      <c r="F17" s="130">
        <v>2320</v>
      </c>
      <c r="G17" s="130">
        <v>3555</v>
      </c>
      <c r="H17" s="130">
        <v>2658</v>
      </c>
      <c r="I17" s="130">
        <v>3903</v>
      </c>
      <c r="J17" s="130">
        <v>2922</v>
      </c>
      <c r="K17" s="130">
        <v>3992</v>
      </c>
      <c r="L17" s="130">
        <v>3234</v>
      </c>
      <c r="M17" s="130">
        <v>4147</v>
      </c>
      <c r="N17" s="130">
        <v>3683</v>
      </c>
      <c r="O17" s="130">
        <v>4520</v>
      </c>
      <c r="P17" s="130">
        <v>4146</v>
      </c>
      <c r="Q17" s="130">
        <v>4762</v>
      </c>
      <c r="R17" s="130">
        <v>4658</v>
      </c>
      <c r="S17" s="133">
        <v>5361</v>
      </c>
      <c r="T17" s="131"/>
      <c r="U17" s="132"/>
    </row>
    <row r="18" spans="1:21" ht="30" customHeight="1" x14ac:dyDescent="0.2">
      <c r="A18" s="54" t="s">
        <v>27</v>
      </c>
      <c r="B18" s="128">
        <v>1393</v>
      </c>
      <c r="C18" s="129">
        <v>2407</v>
      </c>
      <c r="D18" s="130">
        <v>1542</v>
      </c>
      <c r="E18" s="130">
        <v>3095</v>
      </c>
      <c r="F18" s="130">
        <v>2146</v>
      </c>
      <c r="G18" s="130">
        <v>3656</v>
      </c>
      <c r="H18" s="130">
        <v>2291</v>
      </c>
      <c r="I18" s="130">
        <v>4044</v>
      </c>
      <c r="J18" s="130">
        <v>2439</v>
      </c>
      <c r="K18" s="130">
        <v>4119</v>
      </c>
      <c r="L18" s="130">
        <v>2711</v>
      </c>
      <c r="M18" s="130">
        <v>4192</v>
      </c>
      <c r="N18" s="130">
        <v>3233</v>
      </c>
      <c r="O18" s="130">
        <v>4482</v>
      </c>
      <c r="P18" s="130">
        <v>3947</v>
      </c>
      <c r="Q18" s="130">
        <v>5183</v>
      </c>
      <c r="R18" s="130">
        <v>4140</v>
      </c>
      <c r="S18" s="133">
        <v>6023</v>
      </c>
      <c r="T18" s="131"/>
      <c r="U18" s="132"/>
    </row>
    <row r="19" spans="1:21" ht="30" customHeight="1" x14ac:dyDescent="0.2">
      <c r="A19" s="71" t="s">
        <v>34</v>
      </c>
      <c r="B19" s="128">
        <v>1345</v>
      </c>
      <c r="C19" s="129">
        <v>2706</v>
      </c>
      <c r="D19" s="130">
        <v>1825</v>
      </c>
      <c r="E19" s="130">
        <v>3338</v>
      </c>
      <c r="F19" s="130">
        <v>2165</v>
      </c>
      <c r="G19" s="130">
        <v>3799</v>
      </c>
      <c r="H19" s="130">
        <v>2628</v>
      </c>
      <c r="I19" s="130">
        <v>4090</v>
      </c>
      <c r="J19" s="130">
        <v>2828</v>
      </c>
      <c r="K19" s="130">
        <v>4323</v>
      </c>
      <c r="L19" s="130">
        <v>3137</v>
      </c>
      <c r="M19" s="130">
        <v>4701</v>
      </c>
      <c r="N19" s="130">
        <v>3464</v>
      </c>
      <c r="O19" s="130">
        <v>5142</v>
      </c>
      <c r="P19" s="130">
        <v>3898</v>
      </c>
      <c r="Q19" s="130">
        <v>5730</v>
      </c>
      <c r="R19" s="131"/>
      <c r="S19" s="131"/>
      <c r="T19" s="131"/>
      <c r="U19" s="132"/>
    </row>
    <row r="20" spans="1:21" ht="30" customHeight="1" x14ac:dyDescent="0.2">
      <c r="A20" s="54" t="s">
        <v>28</v>
      </c>
      <c r="B20" s="128">
        <v>1344</v>
      </c>
      <c r="C20" s="129">
        <v>2285</v>
      </c>
      <c r="D20" s="130">
        <v>1632</v>
      </c>
      <c r="E20" s="130">
        <v>3032</v>
      </c>
      <c r="F20" s="130">
        <v>2196</v>
      </c>
      <c r="G20" s="130">
        <v>3429</v>
      </c>
      <c r="H20" s="130">
        <v>2622</v>
      </c>
      <c r="I20" s="130">
        <v>3714</v>
      </c>
      <c r="J20" s="130">
        <v>3379</v>
      </c>
      <c r="K20" s="130">
        <v>4128</v>
      </c>
      <c r="L20" s="130">
        <v>3704</v>
      </c>
      <c r="M20" s="130">
        <v>4498</v>
      </c>
      <c r="N20" s="130">
        <v>4725</v>
      </c>
      <c r="O20" s="130">
        <v>4810</v>
      </c>
      <c r="P20" s="130">
        <v>5176</v>
      </c>
      <c r="Q20" s="130">
        <v>5635</v>
      </c>
      <c r="R20" s="131"/>
      <c r="S20" s="131"/>
      <c r="T20" s="131"/>
      <c r="U20" s="132"/>
    </row>
    <row r="21" spans="1:21" ht="30" customHeight="1" x14ac:dyDescent="0.2">
      <c r="A21" s="54" t="s">
        <v>35</v>
      </c>
      <c r="B21" s="128">
        <v>1387</v>
      </c>
      <c r="C21" s="129">
        <v>2490</v>
      </c>
      <c r="D21" s="130">
        <v>1922</v>
      </c>
      <c r="E21" s="130">
        <v>3104</v>
      </c>
      <c r="F21" s="130">
        <v>2315</v>
      </c>
      <c r="G21" s="130">
        <v>3792</v>
      </c>
      <c r="H21" s="130">
        <v>2391</v>
      </c>
      <c r="I21" s="130">
        <v>3994</v>
      </c>
      <c r="J21" s="130">
        <v>3057</v>
      </c>
      <c r="K21" s="130">
        <v>4164</v>
      </c>
      <c r="L21" s="130">
        <v>3288</v>
      </c>
      <c r="M21" s="130">
        <v>4558</v>
      </c>
      <c r="N21" s="130">
        <v>4275</v>
      </c>
      <c r="O21" s="130">
        <v>5097</v>
      </c>
      <c r="P21" s="130">
        <v>4753</v>
      </c>
      <c r="Q21" s="130">
        <v>5613</v>
      </c>
      <c r="R21" s="131"/>
      <c r="S21" s="131"/>
      <c r="T21" s="131"/>
      <c r="U21" s="132"/>
    </row>
    <row r="22" spans="1:21" ht="30" customHeight="1" x14ac:dyDescent="0.2">
      <c r="A22" s="54" t="s">
        <v>29</v>
      </c>
      <c r="B22" s="128">
        <v>1457</v>
      </c>
      <c r="C22" s="129">
        <v>2524</v>
      </c>
      <c r="D22" s="130">
        <v>1686</v>
      </c>
      <c r="E22" s="130">
        <v>3277</v>
      </c>
      <c r="F22" s="130">
        <v>2044</v>
      </c>
      <c r="G22" s="130">
        <v>3577</v>
      </c>
      <c r="H22" s="130">
        <v>2459</v>
      </c>
      <c r="I22" s="130">
        <v>3973</v>
      </c>
      <c r="J22" s="130">
        <v>2643</v>
      </c>
      <c r="K22" s="130">
        <v>4106</v>
      </c>
      <c r="L22" s="130">
        <v>3036</v>
      </c>
      <c r="M22" s="130">
        <v>4586</v>
      </c>
      <c r="N22" s="130">
        <v>3635</v>
      </c>
      <c r="O22" s="130">
        <v>5328</v>
      </c>
      <c r="P22" s="130">
        <v>4735</v>
      </c>
      <c r="Q22" s="130">
        <v>6000</v>
      </c>
      <c r="R22" s="131"/>
      <c r="S22" s="131"/>
      <c r="T22" s="131"/>
      <c r="U22" s="132"/>
    </row>
    <row r="23" spans="1:21" ht="30" customHeight="1" x14ac:dyDescent="0.2">
      <c r="A23" s="54" t="s">
        <v>30</v>
      </c>
      <c r="B23" s="128">
        <v>1385</v>
      </c>
      <c r="C23" s="129">
        <v>2876</v>
      </c>
      <c r="D23" s="130">
        <v>2239</v>
      </c>
      <c r="E23" s="130">
        <v>3738</v>
      </c>
      <c r="F23" s="130">
        <v>2597</v>
      </c>
      <c r="G23" s="130">
        <v>4005</v>
      </c>
      <c r="H23" s="130">
        <v>2848</v>
      </c>
      <c r="I23" s="130">
        <v>4066</v>
      </c>
      <c r="J23" s="130">
        <v>3130</v>
      </c>
      <c r="K23" s="130">
        <v>4170</v>
      </c>
      <c r="L23" s="130">
        <v>3560</v>
      </c>
      <c r="M23" s="130">
        <v>4418</v>
      </c>
      <c r="N23" s="130">
        <v>4014</v>
      </c>
      <c r="O23" s="130">
        <v>4627</v>
      </c>
      <c r="P23" s="130">
        <v>4528</v>
      </c>
      <c r="Q23" s="130">
        <v>5319</v>
      </c>
      <c r="R23" s="131"/>
      <c r="S23" s="131"/>
      <c r="T23" s="131"/>
      <c r="U23" s="132"/>
    </row>
    <row r="24" spans="1:21" ht="30" customHeight="1" x14ac:dyDescent="0.2">
      <c r="A24" s="54" t="s">
        <v>31</v>
      </c>
      <c r="B24" s="128">
        <v>1333</v>
      </c>
      <c r="C24" s="129">
        <v>2531</v>
      </c>
      <c r="D24" s="130">
        <v>1570</v>
      </c>
      <c r="E24" s="130">
        <v>3164</v>
      </c>
      <c r="F24" s="130">
        <v>2155</v>
      </c>
      <c r="G24" s="130">
        <v>3793</v>
      </c>
      <c r="H24" s="130">
        <v>2603</v>
      </c>
      <c r="I24" s="130">
        <v>4164</v>
      </c>
      <c r="J24" s="130">
        <v>3148</v>
      </c>
      <c r="K24" s="130">
        <v>4338</v>
      </c>
      <c r="L24" s="130">
        <v>3548</v>
      </c>
      <c r="M24" s="130">
        <v>4614</v>
      </c>
      <c r="N24" s="130">
        <v>3994</v>
      </c>
      <c r="O24" s="130">
        <v>4913</v>
      </c>
      <c r="P24" s="130">
        <v>4528</v>
      </c>
      <c r="Q24" s="130">
        <v>5371</v>
      </c>
      <c r="R24" s="131"/>
      <c r="S24" s="131"/>
      <c r="T24" s="131"/>
      <c r="U24" s="132"/>
    </row>
    <row r="25" spans="1:21" ht="30" customHeight="1" x14ac:dyDescent="0.2">
      <c r="A25" s="54" t="s">
        <v>32</v>
      </c>
      <c r="B25" s="128">
        <v>1495</v>
      </c>
      <c r="C25" s="129">
        <v>2943</v>
      </c>
      <c r="D25" s="130">
        <v>2202</v>
      </c>
      <c r="E25" s="130">
        <v>3871</v>
      </c>
      <c r="F25" s="130">
        <v>2503</v>
      </c>
      <c r="G25" s="130">
        <v>4007</v>
      </c>
      <c r="H25" s="130">
        <v>2581</v>
      </c>
      <c r="I25" s="130">
        <v>4270</v>
      </c>
      <c r="J25" s="130">
        <v>3050</v>
      </c>
      <c r="K25" s="130">
        <v>4611</v>
      </c>
      <c r="L25" s="130">
        <v>3431</v>
      </c>
      <c r="M25" s="130">
        <v>4960</v>
      </c>
      <c r="N25" s="130">
        <v>4097</v>
      </c>
      <c r="O25" s="130">
        <v>5479</v>
      </c>
      <c r="P25" s="131"/>
      <c r="Q25" s="131"/>
      <c r="R25" s="131"/>
      <c r="S25" s="131"/>
      <c r="T25" s="131"/>
      <c r="U25" s="132"/>
    </row>
    <row r="26" spans="1:21" ht="30" customHeight="1" x14ac:dyDescent="0.2">
      <c r="A26" s="79" t="s">
        <v>33</v>
      </c>
      <c r="B26" s="134">
        <v>1271</v>
      </c>
      <c r="C26" s="135">
        <v>2269</v>
      </c>
      <c r="D26" s="136">
        <v>1516</v>
      </c>
      <c r="E26" s="136">
        <v>2822</v>
      </c>
      <c r="F26" s="136">
        <v>1971</v>
      </c>
      <c r="G26" s="136">
        <v>3488</v>
      </c>
      <c r="H26" s="136">
        <v>2225</v>
      </c>
      <c r="I26" s="136">
        <v>3853</v>
      </c>
      <c r="J26" s="136">
        <v>2491</v>
      </c>
      <c r="K26" s="136">
        <v>4299</v>
      </c>
      <c r="L26" s="136">
        <v>3006</v>
      </c>
      <c r="M26" s="136">
        <v>4687</v>
      </c>
      <c r="N26" s="136">
        <v>3631</v>
      </c>
      <c r="O26" s="136">
        <v>5019</v>
      </c>
      <c r="P26" s="136">
        <v>4231</v>
      </c>
      <c r="Q26" s="136">
        <v>5384</v>
      </c>
      <c r="R26" s="137"/>
      <c r="S26" s="137"/>
      <c r="T26" s="137"/>
      <c r="U26" s="138"/>
    </row>
    <row r="27" spans="1:21" ht="30" customHeight="1" thickBot="1" x14ac:dyDescent="0.25">
      <c r="A27" s="94" t="s">
        <v>49</v>
      </c>
      <c r="B27" s="139">
        <v>1398</v>
      </c>
      <c r="C27" s="140">
        <v>2490</v>
      </c>
      <c r="D27" s="141">
        <v>1907</v>
      </c>
      <c r="E27" s="141">
        <v>3079</v>
      </c>
      <c r="F27" s="141">
        <v>2233</v>
      </c>
      <c r="G27" s="141">
        <v>3537</v>
      </c>
      <c r="H27" s="141">
        <v>2586</v>
      </c>
      <c r="I27" s="141">
        <v>3862</v>
      </c>
      <c r="J27" s="141">
        <v>2837</v>
      </c>
      <c r="K27" s="141">
        <v>4017</v>
      </c>
      <c r="L27" s="141">
        <v>3167</v>
      </c>
      <c r="M27" s="141">
        <v>4267</v>
      </c>
      <c r="N27" s="141">
        <v>3966</v>
      </c>
      <c r="O27" s="141">
        <v>4614</v>
      </c>
      <c r="P27" s="141">
        <v>4484</v>
      </c>
      <c r="Q27" s="141">
        <v>5200</v>
      </c>
      <c r="R27" s="142"/>
      <c r="S27" s="142"/>
      <c r="T27" s="142"/>
      <c r="U27" s="143"/>
    </row>
    <row r="28" spans="1:21" ht="14.25" customHeight="1" x14ac:dyDescent="0.2">
      <c r="A28" s="120"/>
    </row>
    <row r="29" spans="1:21" ht="40.5" customHeight="1" x14ac:dyDescent="0.2">
      <c r="A29" s="121"/>
    </row>
    <row r="30" spans="1:21" ht="19.5" customHeight="1" x14ac:dyDescent="0.2">
      <c r="A30" s="122"/>
    </row>
    <row r="31" spans="1:21" ht="19.5" customHeight="1" x14ac:dyDescent="0.2">
      <c r="A31" s="122"/>
    </row>
    <row r="32" spans="1:21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</sheetData>
  <mergeCells count="17">
    <mergeCell ref="N2:O2"/>
    <mergeCell ref="A1:H1"/>
    <mergeCell ref="B4:U4"/>
    <mergeCell ref="A4:A6"/>
    <mergeCell ref="B5:C5"/>
    <mergeCell ref="D5:E5"/>
    <mergeCell ref="F5:G5"/>
    <mergeCell ref="H5:I5"/>
    <mergeCell ref="J5:K5"/>
    <mergeCell ref="B2:J2"/>
    <mergeCell ref="L5:M5"/>
    <mergeCell ref="N5:O5"/>
    <mergeCell ref="P5:Q5"/>
    <mergeCell ref="R5:S5"/>
    <mergeCell ref="T5:U5"/>
    <mergeCell ref="P3:U3"/>
    <mergeCell ref="K2:L2"/>
  </mergeCells>
  <phoneticPr fontId="19"/>
  <printOptions horizontalCentered="1"/>
  <pageMargins left="0.43307086614173229" right="0.19685039370078741" top="0.47244094488188981" bottom="0.19685039370078741" header="0.27559055118110237" footer="0.19685039370078741"/>
  <pageSetup paperSize="9" scale="64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5"/>
  <sheetViews>
    <sheetView zoomScale="60" zoomScaleNormal="60" zoomScaleSheetLayoutView="70" workbookViewId="0">
      <pane xSplit="1" ySplit="6" topLeftCell="B7" activePane="bottomRight" state="frozen"/>
      <selection pane="topRight" activeCell="D1" sqref="D1"/>
      <selection pane="bottomLeft" activeCell="A7" sqref="A7"/>
      <selection pane="bottomRight" activeCell="F11" sqref="F11"/>
    </sheetView>
  </sheetViews>
  <sheetFormatPr defaultColWidth="9.44140625" defaultRowHeight="21.75" customHeight="1" x14ac:dyDescent="0.2"/>
  <cols>
    <col min="1" max="1" width="13.44140625" style="2" customWidth="1"/>
    <col min="2" max="11" width="10.21875" style="2" customWidth="1"/>
    <col min="12" max="12" width="11.88671875" style="2" customWidth="1"/>
    <col min="13" max="22" width="10.21875" style="2" customWidth="1"/>
    <col min="23" max="23" width="3.88671875" style="2" customWidth="1"/>
    <col min="24" max="36" width="0" style="2" hidden="1" customWidth="1"/>
    <col min="37" max="37" width="4" style="2" hidden="1" customWidth="1"/>
    <col min="38" max="16384" width="9.44140625" style="2"/>
  </cols>
  <sheetData>
    <row r="1" spans="1:38" ht="27" customHeight="1" x14ac:dyDescent="0.2">
      <c r="A1" s="150" t="s">
        <v>48</v>
      </c>
      <c r="B1" s="151"/>
      <c r="C1" s="151"/>
      <c r="D1" s="151"/>
      <c r="E1" s="151"/>
      <c r="F1" s="151"/>
      <c r="G1" s="151"/>
      <c r="H1" s="151"/>
      <c r="I1" s="151"/>
      <c r="J1" s="1"/>
      <c r="K1" s="1"/>
      <c r="L1" s="1"/>
      <c r="Y1" s="2" t="s">
        <v>1</v>
      </c>
      <c r="AJ1" s="3" t="s">
        <v>1</v>
      </c>
      <c r="AL1" s="4"/>
    </row>
    <row r="2" spans="1:38" ht="15" customHeight="1" x14ac:dyDescent="0.2">
      <c r="A2" s="5"/>
      <c r="I2" s="165"/>
      <c r="J2" s="165"/>
      <c r="K2" s="6"/>
      <c r="L2" s="166"/>
      <c r="M2" s="166"/>
      <c r="Y2" s="2" t="s">
        <v>36</v>
      </c>
      <c r="AJ2" s="3" t="s">
        <v>36</v>
      </c>
    </row>
    <row r="3" spans="1:38" ht="15" customHeight="1" thickBot="1" x14ac:dyDescent="0.25">
      <c r="A3" s="7" t="s">
        <v>42</v>
      </c>
      <c r="F3" s="8"/>
      <c r="J3" s="9"/>
      <c r="K3" s="9"/>
      <c r="V3" s="10" t="s">
        <v>43</v>
      </c>
    </row>
    <row r="4" spans="1:38" s="11" customFormat="1" ht="15" customHeight="1" x14ac:dyDescent="0.2">
      <c r="A4" s="155" t="s">
        <v>0</v>
      </c>
      <c r="B4" s="169" t="s">
        <v>41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1" t="s">
        <v>38</v>
      </c>
      <c r="N4" s="172"/>
      <c r="O4" s="172"/>
      <c r="P4" s="172"/>
      <c r="Q4" s="172"/>
      <c r="R4" s="172"/>
      <c r="S4" s="172"/>
      <c r="T4" s="172"/>
      <c r="U4" s="172"/>
      <c r="V4" s="173"/>
      <c r="X4" s="174" t="s">
        <v>2</v>
      </c>
      <c r="Y4" s="175"/>
      <c r="Z4" s="175"/>
      <c r="AA4" s="175"/>
      <c r="AB4" s="175"/>
      <c r="AC4" s="175"/>
      <c r="AD4" s="175"/>
      <c r="AE4" s="175"/>
      <c r="AF4" s="175"/>
      <c r="AG4" s="175"/>
      <c r="AH4" s="176"/>
      <c r="AI4" s="12" t="s">
        <v>3</v>
      </c>
      <c r="AJ4" s="167" t="s">
        <v>4</v>
      </c>
    </row>
    <row r="5" spans="1:38" s="11" customFormat="1" ht="15" customHeight="1" thickBot="1" x14ac:dyDescent="0.25">
      <c r="A5" s="157"/>
      <c r="B5" s="13" t="s">
        <v>5</v>
      </c>
      <c r="C5" s="14" t="s">
        <v>6</v>
      </c>
      <c r="D5" s="15" t="s">
        <v>7</v>
      </c>
      <c r="E5" s="15" t="s">
        <v>8</v>
      </c>
      <c r="F5" s="16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8" t="s">
        <v>40</v>
      </c>
      <c r="M5" s="19" t="s">
        <v>5</v>
      </c>
      <c r="N5" s="14" t="s">
        <v>6</v>
      </c>
      <c r="O5" s="15" t="s">
        <v>7</v>
      </c>
      <c r="P5" s="17" t="s">
        <v>8</v>
      </c>
      <c r="Q5" s="15" t="s">
        <v>9</v>
      </c>
      <c r="R5" s="17" t="s">
        <v>10</v>
      </c>
      <c r="S5" s="17" t="s">
        <v>11</v>
      </c>
      <c r="T5" s="17" t="s">
        <v>12</v>
      </c>
      <c r="U5" s="17" t="s">
        <v>13</v>
      </c>
      <c r="V5" s="20" t="s">
        <v>14</v>
      </c>
      <c r="X5" s="21" t="s">
        <v>5</v>
      </c>
      <c r="Y5" s="21" t="s">
        <v>6</v>
      </c>
      <c r="Z5" s="21" t="s">
        <v>7</v>
      </c>
      <c r="AA5" s="21" t="s">
        <v>8</v>
      </c>
      <c r="AB5" s="21" t="s">
        <v>9</v>
      </c>
      <c r="AC5" s="21" t="s">
        <v>10</v>
      </c>
      <c r="AD5" s="21" t="s">
        <v>11</v>
      </c>
      <c r="AE5" s="21" t="s">
        <v>12</v>
      </c>
      <c r="AF5" s="21" t="s">
        <v>13</v>
      </c>
      <c r="AG5" s="21" t="s">
        <v>14</v>
      </c>
      <c r="AH5" s="22" t="s">
        <v>15</v>
      </c>
      <c r="AI5" s="22" t="s">
        <v>16</v>
      </c>
      <c r="AJ5" s="168"/>
    </row>
    <row r="6" spans="1:38" s="11" customFormat="1" ht="30.75" customHeight="1" thickBot="1" x14ac:dyDescent="0.25">
      <c r="A6" s="23" t="s">
        <v>39</v>
      </c>
      <c r="B6" s="24">
        <v>12177</v>
      </c>
      <c r="C6" s="25">
        <v>12227</v>
      </c>
      <c r="D6" s="26">
        <v>37291</v>
      </c>
      <c r="E6" s="26">
        <v>36199</v>
      </c>
      <c r="F6" s="27">
        <v>19512</v>
      </c>
      <c r="G6" s="28">
        <v>15561</v>
      </c>
      <c r="H6" s="28">
        <v>3666</v>
      </c>
      <c r="I6" s="28">
        <v>2155</v>
      </c>
      <c r="J6" s="28">
        <v>1281</v>
      </c>
      <c r="K6" s="29">
        <v>250</v>
      </c>
      <c r="L6" s="30">
        <v>141697</v>
      </c>
      <c r="M6" s="31">
        <v>6.3150000000000004</v>
      </c>
      <c r="N6" s="32">
        <v>9.8729999999999993</v>
      </c>
      <c r="O6" s="33">
        <v>29.074999999999999</v>
      </c>
      <c r="P6" s="33">
        <v>25.219000000000001</v>
      </c>
      <c r="Q6" s="34">
        <v>13.417</v>
      </c>
      <c r="R6" s="35">
        <v>10.932</v>
      </c>
      <c r="S6" s="35">
        <v>2.5720000000000001</v>
      </c>
      <c r="T6" s="35">
        <v>1.5229999999999999</v>
      </c>
      <c r="U6" s="35">
        <v>0.91300000000000003</v>
      </c>
      <c r="V6" s="36">
        <v>0.16200000000000001</v>
      </c>
      <c r="X6" s="21"/>
      <c r="Y6" s="21"/>
      <c r="Z6" s="21"/>
      <c r="AA6" s="21"/>
      <c r="AB6" s="21"/>
      <c r="AC6" s="21"/>
      <c r="AD6" s="21"/>
      <c r="AE6" s="21"/>
      <c r="AF6" s="21"/>
      <c r="AG6" s="21"/>
      <c r="AH6" s="37"/>
      <c r="AI6" s="37"/>
      <c r="AJ6" s="38"/>
      <c r="AK6" s="11" t="s">
        <v>51</v>
      </c>
    </row>
    <row r="7" spans="1:38" s="11" customFormat="1" ht="30.6" customHeight="1" thickTop="1" x14ac:dyDescent="0.2">
      <c r="A7" s="39" t="s">
        <v>17</v>
      </c>
      <c r="B7" s="40">
        <v>1911</v>
      </c>
      <c r="C7" s="41">
        <v>1120</v>
      </c>
      <c r="D7" s="42">
        <v>798</v>
      </c>
      <c r="E7" s="43">
        <v>1294</v>
      </c>
      <c r="F7" s="44">
        <v>733</v>
      </c>
      <c r="G7" s="45">
        <v>302</v>
      </c>
      <c r="H7" s="45">
        <v>126</v>
      </c>
      <c r="I7" s="45">
        <v>126</v>
      </c>
      <c r="J7" s="45">
        <v>40</v>
      </c>
      <c r="K7" s="45">
        <v>2</v>
      </c>
      <c r="L7" s="46">
        <f t="shared" ref="L7:L13" si="0">SUM(B7:K7)</f>
        <v>6452</v>
      </c>
      <c r="M7" s="47">
        <f t="shared" ref="M7:M25" si="1">IF(ROUND(B7/L7*100,3)&gt;0,ROUND(B7/L7*100,3)," ")</f>
        <v>29.619</v>
      </c>
      <c r="N7" s="48">
        <f t="shared" ref="N7:N25" si="2">IF(ROUND(C7/L7*100,3)&gt;0,ROUND(C7/L7*100,3)," ")</f>
        <v>17.359000000000002</v>
      </c>
      <c r="O7" s="48">
        <f t="shared" ref="O7:O25" si="3">IF(ROUND(D7/L7*100,3)&gt;0,ROUND(D7/L7*100,3)," ")</f>
        <v>12.368</v>
      </c>
      <c r="P7" s="49">
        <f t="shared" ref="P7:P25" si="4">IF(ROUND(E7/L7*100,3)&gt;0,ROUND(E7/L7*100,3)," ")</f>
        <v>20.056000000000001</v>
      </c>
      <c r="Q7" s="48">
        <f t="shared" ref="Q7:Q25" si="5">IF(ROUND(F7/L7*100,3)&gt;0,ROUND(F7/L7*100,3)," ")</f>
        <v>11.361000000000001</v>
      </c>
      <c r="R7" s="48">
        <f t="shared" ref="R7:R25" si="6">IF(ROUND(G7/L7*100,3)&gt;0,ROUND(G7/L7*100,3)," ")</f>
        <v>4.681</v>
      </c>
      <c r="S7" s="48">
        <f t="shared" ref="S7:S25" si="7">IF(ROUND(H7/L7*100,3)&gt;0,ROUND(H7/L7*100,3)," ")</f>
        <v>1.9530000000000001</v>
      </c>
      <c r="T7" s="48">
        <f t="shared" ref="T7:T25" si="8">IF(ROUND(I7/L7*100,3)&gt;0,ROUND(I7/L7*100,3)," ")</f>
        <v>1.9530000000000001</v>
      </c>
      <c r="U7" s="48">
        <f t="shared" ref="U7:U25" si="9">IF(ROUND(J7/L7*100,3)&gt;0,ROUND(J7/L7*100,3)," ")</f>
        <v>0.62</v>
      </c>
      <c r="V7" s="50">
        <f t="shared" ref="V7:V25" si="10">IF(ROUND(K7/L7*100,3)&gt;0,ROUND(K7/L7*100,3)," ")</f>
        <v>3.1E-2</v>
      </c>
      <c r="W7" s="2"/>
      <c r="X7" s="51" t="e">
        <f>ROUND(#REF!*B7,0)</f>
        <v>#REF!</v>
      </c>
      <c r="Y7" s="51" t="e">
        <f>ROUND(#REF!*C7,0)</f>
        <v>#REF!</v>
      </c>
      <c r="Z7" s="51" t="e">
        <f>ROUND(#REF!*D7,0)</f>
        <v>#REF!</v>
      </c>
      <c r="AA7" s="51" t="e">
        <f>ROUND(#REF!*E7,0)</f>
        <v>#REF!</v>
      </c>
      <c r="AB7" s="51" t="e">
        <f>ROUND(#REF!*F7,0)</f>
        <v>#REF!</v>
      </c>
      <c r="AC7" s="51" t="e">
        <f>ROUND(#REF!*G7,0)</f>
        <v>#REF!</v>
      </c>
      <c r="AD7" s="51" t="e">
        <f>ROUND(#REF!*H7,0)</f>
        <v>#REF!</v>
      </c>
      <c r="AE7" s="51" t="e">
        <f>ROUND(#REF!*I7,0)</f>
        <v>#REF!</v>
      </c>
      <c r="AF7" s="51" t="e">
        <f>ROUND(#REF!*J7,0)</f>
        <v>#REF!</v>
      </c>
      <c r="AG7" s="51" t="e">
        <f>ROUND(#REF!*K7,0)</f>
        <v>#REF!</v>
      </c>
      <c r="AH7" s="51" t="e">
        <f t="shared" ref="AH7:AH24" si="11">SUM(X7:AG7)</f>
        <v>#REF!</v>
      </c>
      <c r="AI7" s="52" t="e">
        <f t="shared" ref="AI7:AI26" si="12">ROUND(AH7/L7,0)</f>
        <v>#REF!</v>
      </c>
      <c r="AJ7" s="53" t="e">
        <f>ROUND(AI7/#REF!*100,1)</f>
        <v>#REF!</v>
      </c>
    </row>
    <row r="8" spans="1:38" ht="30" customHeight="1" x14ac:dyDescent="0.2">
      <c r="A8" s="54" t="s">
        <v>18</v>
      </c>
      <c r="B8" s="55">
        <v>1175</v>
      </c>
      <c r="C8" s="56">
        <v>632</v>
      </c>
      <c r="D8" s="57">
        <v>969</v>
      </c>
      <c r="E8" s="58">
        <v>308</v>
      </c>
      <c r="F8" s="58">
        <v>294</v>
      </c>
      <c r="G8" s="59">
        <v>101</v>
      </c>
      <c r="H8" s="59">
        <v>100</v>
      </c>
      <c r="I8" s="59">
        <v>25</v>
      </c>
      <c r="J8" s="60"/>
      <c r="K8" s="61"/>
      <c r="L8" s="62">
        <f t="shared" si="0"/>
        <v>3604</v>
      </c>
      <c r="M8" s="47">
        <f t="shared" si="1"/>
        <v>32.603000000000002</v>
      </c>
      <c r="N8" s="63">
        <f t="shared" si="2"/>
        <v>17.536000000000001</v>
      </c>
      <c r="O8" s="63">
        <f t="shared" si="3"/>
        <v>26.887</v>
      </c>
      <c r="P8" s="64">
        <f t="shared" si="4"/>
        <v>8.5459999999999994</v>
      </c>
      <c r="Q8" s="63">
        <f t="shared" si="5"/>
        <v>8.1579999999999995</v>
      </c>
      <c r="R8" s="63">
        <f t="shared" si="6"/>
        <v>2.802</v>
      </c>
      <c r="S8" s="63">
        <f t="shared" si="7"/>
        <v>2.7749999999999999</v>
      </c>
      <c r="T8" s="63">
        <f t="shared" si="8"/>
        <v>0.69399999999999995</v>
      </c>
      <c r="U8" s="65" t="str">
        <f t="shared" si="9"/>
        <v xml:space="preserve"> </v>
      </c>
      <c r="V8" s="66" t="str">
        <f t="shared" si="10"/>
        <v xml:space="preserve"> </v>
      </c>
      <c r="X8" s="67" t="e">
        <f>ROUND(#REF!*B8,0)</f>
        <v>#REF!</v>
      </c>
      <c r="Y8" s="67" t="e">
        <f>ROUND(#REF!*C8,0)</f>
        <v>#REF!</v>
      </c>
      <c r="Z8" s="67" t="e">
        <f>ROUND(#REF!*D8,0)</f>
        <v>#REF!</v>
      </c>
      <c r="AA8" s="67" t="e">
        <f>ROUND(#REF!*E8,0)</f>
        <v>#REF!</v>
      </c>
      <c r="AB8" s="67" t="e">
        <f>ROUND(#REF!*F8,0)</f>
        <v>#REF!</v>
      </c>
      <c r="AC8" s="67" t="e">
        <f>ROUND(#REF!*G8,0)</f>
        <v>#REF!</v>
      </c>
      <c r="AD8" s="67" t="e">
        <f>ROUND(#REF!*H8,0)</f>
        <v>#REF!</v>
      </c>
      <c r="AE8" s="67" t="e">
        <f>ROUND(#REF!*I8,0)</f>
        <v>#REF!</v>
      </c>
      <c r="AF8" s="67" t="e">
        <f>ROUND(#REF!*J8,0)</f>
        <v>#REF!</v>
      </c>
      <c r="AG8" s="67" t="e">
        <f>ROUND(#REF!*K8,0)</f>
        <v>#REF!</v>
      </c>
      <c r="AH8" s="67" t="e">
        <f t="shared" si="11"/>
        <v>#REF!</v>
      </c>
      <c r="AI8" s="68" t="e">
        <f t="shared" si="12"/>
        <v>#REF!</v>
      </c>
      <c r="AJ8" s="69" t="e">
        <f>ROUND(AI8/#REF!*100,1)</f>
        <v>#REF!</v>
      </c>
    </row>
    <row r="9" spans="1:38" ht="30" customHeight="1" x14ac:dyDescent="0.2">
      <c r="A9" s="54" t="s">
        <v>19</v>
      </c>
      <c r="B9" s="55">
        <v>1227</v>
      </c>
      <c r="C9" s="56">
        <v>623</v>
      </c>
      <c r="D9" s="57">
        <v>995</v>
      </c>
      <c r="E9" s="58">
        <v>368</v>
      </c>
      <c r="F9" s="58">
        <v>279</v>
      </c>
      <c r="G9" s="59">
        <v>136</v>
      </c>
      <c r="H9" s="59">
        <v>63</v>
      </c>
      <c r="I9" s="59">
        <v>37</v>
      </c>
      <c r="J9" s="60"/>
      <c r="K9" s="61"/>
      <c r="L9" s="62">
        <f t="shared" si="0"/>
        <v>3728</v>
      </c>
      <c r="M9" s="47">
        <f t="shared" si="1"/>
        <v>32.912999999999997</v>
      </c>
      <c r="N9" s="63">
        <f t="shared" si="2"/>
        <v>16.710999999999999</v>
      </c>
      <c r="O9" s="63">
        <f t="shared" si="3"/>
        <v>26.69</v>
      </c>
      <c r="P9" s="64">
        <f t="shared" si="4"/>
        <v>9.8710000000000004</v>
      </c>
      <c r="Q9" s="63">
        <f t="shared" si="5"/>
        <v>7.484</v>
      </c>
      <c r="R9" s="63">
        <f t="shared" si="6"/>
        <v>3.6480000000000001</v>
      </c>
      <c r="S9" s="63">
        <f t="shared" si="7"/>
        <v>1.69</v>
      </c>
      <c r="T9" s="63">
        <f t="shared" si="8"/>
        <v>0.99199999999999999</v>
      </c>
      <c r="U9" s="65" t="str">
        <f t="shared" si="9"/>
        <v xml:space="preserve"> </v>
      </c>
      <c r="V9" s="66" t="str">
        <f t="shared" si="10"/>
        <v xml:space="preserve"> </v>
      </c>
      <c r="X9" s="67" t="e">
        <f>ROUND(#REF!*B9,0)</f>
        <v>#REF!</v>
      </c>
      <c r="Y9" s="67" t="e">
        <f>ROUND(#REF!*C9,0)</f>
        <v>#REF!</v>
      </c>
      <c r="Z9" s="67" t="e">
        <f>ROUND(#REF!*D9,0)</f>
        <v>#REF!</v>
      </c>
      <c r="AA9" s="67" t="e">
        <f>ROUND(#REF!*E9,0)</f>
        <v>#REF!</v>
      </c>
      <c r="AB9" s="67" t="e">
        <f>ROUND(#REF!*F9,0)</f>
        <v>#REF!</v>
      </c>
      <c r="AC9" s="67" t="e">
        <f>ROUND(#REF!*G9,0)</f>
        <v>#REF!</v>
      </c>
      <c r="AD9" s="67" t="e">
        <f>ROUND(#REF!*H9,0)</f>
        <v>#REF!</v>
      </c>
      <c r="AE9" s="67" t="e">
        <f>ROUND(#REF!*I9,0)</f>
        <v>#REF!</v>
      </c>
      <c r="AF9" s="67" t="e">
        <f>ROUND(#REF!*J9,0)</f>
        <v>#REF!</v>
      </c>
      <c r="AG9" s="67" t="e">
        <f>ROUND(#REF!*K9,0)</f>
        <v>#REF!</v>
      </c>
      <c r="AH9" s="67" t="e">
        <f t="shared" si="11"/>
        <v>#REF!</v>
      </c>
      <c r="AI9" s="68" t="e">
        <f t="shared" si="12"/>
        <v>#REF!</v>
      </c>
      <c r="AJ9" s="69" t="e">
        <f>ROUND(AI9/#REF!*100,1)</f>
        <v>#REF!</v>
      </c>
    </row>
    <row r="10" spans="1:38" s="9" customFormat="1" ht="30" customHeight="1" x14ac:dyDescent="0.2">
      <c r="A10" s="54" t="s">
        <v>20</v>
      </c>
      <c r="B10" s="55">
        <v>101</v>
      </c>
      <c r="C10" s="56">
        <v>692</v>
      </c>
      <c r="D10" s="57">
        <v>1184</v>
      </c>
      <c r="E10" s="58">
        <v>636</v>
      </c>
      <c r="F10" s="58">
        <v>295</v>
      </c>
      <c r="G10" s="59">
        <v>261</v>
      </c>
      <c r="H10" s="59">
        <v>59</v>
      </c>
      <c r="I10" s="59">
        <v>19</v>
      </c>
      <c r="J10" s="60"/>
      <c r="K10" s="61"/>
      <c r="L10" s="62">
        <f t="shared" si="0"/>
        <v>3247</v>
      </c>
      <c r="M10" s="47">
        <f t="shared" si="1"/>
        <v>3.1110000000000002</v>
      </c>
      <c r="N10" s="63">
        <f t="shared" si="2"/>
        <v>21.312000000000001</v>
      </c>
      <c r="O10" s="63">
        <f t="shared" si="3"/>
        <v>36.463999999999999</v>
      </c>
      <c r="P10" s="64">
        <f t="shared" si="4"/>
        <v>19.587</v>
      </c>
      <c r="Q10" s="63">
        <f t="shared" si="5"/>
        <v>9.0850000000000009</v>
      </c>
      <c r="R10" s="63">
        <f t="shared" si="6"/>
        <v>8.0380000000000003</v>
      </c>
      <c r="S10" s="63">
        <f t="shared" si="7"/>
        <v>1.8169999999999999</v>
      </c>
      <c r="T10" s="63">
        <f t="shared" si="8"/>
        <v>0.58499999999999996</v>
      </c>
      <c r="U10" s="65" t="str">
        <f t="shared" si="9"/>
        <v xml:space="preserve"> </v>
      </c>
      <c r="V10" s="66" t="str">
        <f t="shared" si="10"/>
        <v xml:space="preserve"> </v>
      </c>
      <c r="X10" s="177" t="e">
        <f>ROUND(#REF!*B10,0)</f>
        <v>#REF!</v>
      </c>
      <c r="Y10" s="177" t="e">
        <f>ROUND(#REF!*C10,0)</f>
        <v>#REF!</v>
      </c>
      <c r="Z10" s="177" t="e">
        <f>ROUND(#REF!*D10,0)</f>
        <v>#REF!</v>
      </c>
      <c r="AA10" s="177" t="e">
        <f>ROUND(#REF!*E10,0)</f>
        <v>#REF!</v>
      </c>
      <c r="AB10" s="177" t="e">
        <f>ROUND(#REF!*F10,0)</f>
        <v>#REF!</v>
      </c>
      <c r="AC10" s="177" t="e">
        <f>ROUND(#REF!*G10,0)</f>
        <v>#REF!</v>
      </c>
      <c r="AD10" s="177" t="e">
        <f>ROUND(#REF!*H10,0)</f>
        <v>#REF!</v>
      </c>
      <c r="AE10" s="177" t="e">
        <f>ROUND(#REF!*I10,0)</f>
        <v>#REF!</v>
      </c>
      <c r="AF10" s="177" t="e">
        <f>ROUND(#REF!*J10,0)</f>
        <v>#REF!</v>
      </c>
      <c r="AG10" s="177" t="e">
        <f>ROUND(#REF!*K10,0)</f>
        <v>#REF!</v>
      </c>
      <c r="AH10" s="177" t="e">
        <f t="shared" si="11"/>
        <v>#REF!</v>
      </c>
      <c r="AI10" s="178" t="e">
        <f t="shared" si="12"/>
        <v>#REF!</v>
      </c>
      <c r="AJ10" s="69" t="e">
        <f>ROUND(AI10/#REF!*100,1)</f>
        <v>#REF!</v>
      </c>
    </row>
    <row r="11" spans="1:38" ht="30" customHeight="1" x14ac:dyDescent="0.2">
      <c r="A11" s="54" t="s">
        <v>21</v>
      </c>
      <c r="B11" s="55">
        <v>2367</v>
      </c>
      <c r="C11" s="56">
        <v>3552</v>
      </c>
      <c r="D11" s="57">
        <v>2617</v>
      </c>
      <c r="E11" s="58">
        <v>1771</v>
      </c>
      <c r="F11" s="58">
        <v>406</v>
      </c>
      <c r="G11" s="59">
        <v>728</v>
      </c>
      <c r="H11" s="59">
        <v>203</v>
      </c>
      <c r="I11" s="59">
        <v>58</v>
      </c>
      <c r="J11" s="60"/>
      <c r="K11" s="61"/>
      <c r="L11" s="62">
        <f t="shared" si="0"/>
        <v>11702</v>
      </c>
      <c r="M11" s="47">
        <f t="shared" si="1"/>
        <v>20.227</v>
      </c>
      <c r="N11" s="63">
        <f t="shared" si="2"/>
        <v>30.353999999999999</v>
      </c>
      <c r="O11" s="63">
        <f t="shared" si="3"/>
        <v>22.364000000000001</v>
      </c>
      <c r="P11" s="64">
        <f t="shared" si="4"/>
        <v>15.134</v>
      </c>
      <c r="Q11" s="63">
        <f t="shared" si="5"/>
        <v>3.4689999999999999</v>
      </c>
      <c r="R11" s="63">
        <f t="shared" si="6"/>
        <v>6.2210000000000001</v>
      </c>
      <c r="S11" s="63">
        <f t="shared" si="7"/>
        <v>1.7350000000000001</v>
      </c>
      <c r="T11" s="63">
        <f t="shared" si="8"/>
        <v>0.496</v>
      </c>
      <c r="U11" s="65" t="str">
        <f t="shared" si="9"/>
        <v xml:space="preserve"> </v>
      </c>
      <c r="V11" s="66" t="str">
        <f t="shared" si="10"/>
        <v xml:space="preserve"> </v>
      </c>
      <c r="X11" s="67" t="e">
        <f>ROUND(#REF!*B11,0)</f>
        <v>#REF!</v>
      </c>
      <c r="Y11" s="67" t="e">
        <f>ROUND(#REF!*C11,0)</f>
        <v>#REF!</v>
      </c>
      <c r="Z11" s="67" t="e">
        <f>ROUND(#REF!*D11,0)</f>
        <v>#REF!</v>
      </c>
      <c r="AA11" s="67" t="e">
        <f>ROUND(#REF!*E11,0)</f>
        <v>#REF!</v>
      </c>
      <c r="AB11" s="67" t="e">
        <f>ROUND(#REF!*F11,0)</f>
        <v>#REF!</v>
      </c>
      <c r="AC11" s="67" t="e">
        <f>ROUND(#REF!*G11,0)</f>
        <v>#REF!</v>
      </c>
      <c r="AD11" s="67" t="e">
        <f>ROUND(#REF!*H11,0)</f>
        <v>#REF!</v>
      </c>
      <c r="AE11" s="67" t="e">
        <f>ROUND(#REF!*I11,0)</f>
        <v>#REF!</v>
      </c>
      <c r="AF11" s="67" t="e">
        <f>ROUND(#REF!*J11,0)</f>
        <v>#REF!</v>
      </c>
      <c r="AG11" s="67" t="e">
        <f>ROUND(#REF!*K11,0)</f>
        <v>#REF!</v>
      </c>
      <c r="AH11" s="67" t="e">
        <f t="shared" si="11"/>
        <v>#REF!</v>
      </c>
      <c r="AI11" s="68" t="e">
        <f t="shared" si="12"/>
        <v>#REF!</v>
      </c>
      <c r="AJ11" s="69" t="e">
        <f>ROUND(AI11/#REF!*100,1)</f>
        <v>#REF!</v>
      </c>
    </row>
    <row r="12" spans="1:38" ht="30" customHeight="1" x14ac:dyDescent="0.2">
      <c r="A12" s="54" t="s">
        <v>22</v>
      </c>
      <c r="B12" s="55">
        <v>371</v>
      </c>
      <c r="C12" s="56">
        <v>1704</v>
      </c>
      <c r="D12" s="57">
        <v>1105</v>
      </c>
      <c r="E12" s="58">
        <v>969</v>
      </c>
      <c r="F12" s="58">
        <v>363</v>
      </c>
      <c r="G12" s="59">
        <v>481</v>
      </c>
      <c r="H12" s="59">
        <v>136</v>
      </c>
      <c r="I12" s="59">
        <v>38</v>
      </c>
      <c r="J12" s="60"/>
      <c r="K12" s="61"/>
      <c r="L12" s="62">
        <f t="shared" si="0"/>
        <v>5167</v>
      </c>
      <c r="M12" s="47">
        <f t="shared" si="1"/>
        <v>7.18</v>
      </c>
      <c r="N12" s="63">
        <f t="shared" si="2"/>
        <v>32.978999999999999</v>
      </c>
      <c r="O12" s="63">
        <f t="shared" si="3"/>
        <v>21.385999999999999</v>
      </c>
      <c r="P12" s="64">
        <f t="shared" si="4"/>
        <v>18.754000000000001</v>
      </c>
      <c r="Q12" s="63">
        <f t="shared" si="5"/>
        <v>7.0250000000000004</v>
      </c>
      <c r="R12" s="63">
        <f t="shared" si="6"/>
        <v>9.3089999999999993</v>
      </c>
      <c r="S12" s="63">
        <f t="shared" si="7"/>
        <v>2.6320000000000001</v>
      </c>
      <c r="T12" s="63">
        <f t="shared" si="8"/>
        <v>0.73499999999999999</v>
      </c>
      <c r="U12" s="65" t="str">
        <f t="shared" si="9"/>
        <v xml:space="preserve"> </v>
      </c>
      <c r="V12" s="66" t="str">
        <f t="shared" si="10"/>
        <v xml:space="preserve"> </v>
      </c>
      <c r="X12" s="67" t="e">
        <f>ROUND(#REF!*B12,0)</f>
        <v>#REF!</v>
      </c>
      <c r="Y12" s="67" t="e">
        <f>ROUND(#REF!*C12,0)</f>
        <v>#REF!</v>
      </c>
      <c r="Z12" s="67" t="e">
        <f>ROUND(#REF!*D12,0)</f>
        <v>#REF!</v>
      </c>
      <c r="AA12" s="67" t="e">
        <f>ROUND(#REF!*E12,0)</f>
        <v>#REF!</v>
      </c>
      <c r="AB12" s="67" t="e">
        <f>ROUND(#REF!*F12,0)</f>
        <v>#REF!</v>
      </c>
      <c r="AC12" s="67" t="e">
        <f>ROUND(#REF!*G12,0)</f>
        <v>#REF!</v>
      </c>
      <c r="AD12" s="67" t="e">
        <f>ROUND(#REF!*H12,0)</f>
        <v>#REF!</v>
      </c>
      <c r="AE12" s="67" t="e">
        <f>ROUND(#REF!*I12,0)</f>
        <v>#REF!</v>
      </c>
      <c r="AF12" s="67" t="e">
        <f>ROUND(#REF!*J12,0)</f>
        <v>#REF!</v>
      </c>
      <c r="AG12" s="67" t="e">
        <f>ROUND(#REF!*K12,0)</f>
        <v>#REF!</v>
      </c>
      <c r="AH12" s="67" t="e">
        <f t="shared" si="11"/>
        <v>#REF!</v>
      </c>
      <c r="AI12" s="68" t="e">
        <f t="shared" si="12"/>
        <v>#REF!</v>
      </c>
      <c r="AJ12" s="69" t="e">
        <f>ROUND(AI12/#REF!*100,1)</f>
        <v>#REF!</v>
      </c>
    </row>
    <row r="13" spans="1:38" ht="30" customHeight="1" x14ac:dyDescent="0.2">
      <c r="A13" s="54" t="s">
        <v>23</v>
      </c>
      <c r="B13" s="55">
        <v>300</v>
      </c>
      <c r="C13" s="56">
        <v>403</v>
      </c>
      <c r="D13" s="57">
        <v>517</v>
      </c>
      <c r="E13" s="59">
        <v>595</v>
      </c>
      <c r="F13" s="57">
        <v>350</v>
      </c>
      <c r="G13" s="56">
        <v>338</v>
      </c>
      <c r="H13" s="59">
        <v>71</v>
      </c>
      <c r="I13" s="59">
        <v>25</v>
      </c>
      <c r="J13" s="59">
        <v>13</v>
      </c>
      <c r="K13" s="61"/>
      <c r="L13" s="62">
        <f t="shared" si="0"/>
        <v>2612</v>
      </c>
      <c r="M13" s="47">
        <f t="shared" si="1"/>
        <v>11.484999999999999</v>
      </c>
      <c r="N13" s="63">
        <f t="shared" si="2"/>
        <v>15.429</v>
      </c>
      <c r="O13" s="63">
        <f t="shared" si="3"/>
        <v>19.792999999999999</v>
      </c>
      <c r="P13" s="64">
        <f t="shared" si="4"/>
        <v>22.779</v>
      </c>
      <c r="Q13" s="63">
        <f t="shared" si="5"/>
        <v>13.4</v>
      </c>
      <c r="R13" s="63">
        <f t="shared" si="6"/>
        <v>12.94</v>
      </c>
      <c r="S13" s="63">
        <f t="shared" si="7"/>
        <v>2.718</v>
      </c>
      <c r="T13" s="63">
        <f t="shared" si="8"/>
        <v>0.95699999999999996</v>
      </c>
      <c r="U13" s="63">
        <f t="shared" si="9"/>
        <v>0.498</v>
      </c>
      <c r="V13" s="66" t="str">
        <f t="shared" si="10"/>
        <v xml:space="preserve"> </v>
      </c>
      <c r="X13" s="67" t="e">
        <f>ROUND(#REF!*B13,0)</f>
        <v>#REF!</v>
      </c>
      <c r="Y13" s="67" t="e">
        <f>ROUND(#REF!*C13,0)</f>
        <v>#REF!</v>
      </c>
      <c r="Z13" s="67" t="e">
        <f>ROUND(#REF!*D13,0)</f>
        <v>#REF!</v>
      </c>
      <c r="AA13" s="67" t="e">
        <f>ROUND(#REF!*E13,0)</f>
        <v>#REF!</v>
      </c>
      <c r="AB13" s="67" t="e">
        <f>ROUND(#REF!*F13,0)</f>
        <v>#REF!</v>
      </c>
      <c r="AC13" s="67" t="e">
        <f>ROUND(#REF!*G13,0)</f>
        <v>#REF!</v>
      </c>
      <c r="AD13" s="67" t="e">
        <f>ROUND(#REF!*H13,0)</f>
        <v>#REF!</v>
      </c>
      <c r="AE13" s="67" t="e">
        <f>ROUND(#REF!*I13,0)</f>
        <v>#REF!</v>
      </c>
      <c r="AF13" s="67" t="e">
        <f>ROUND(#REF!*J13,0)</f>
        <v>#REF!</v>
      </c>
      <c r="AG13" s="67" t="e">
        <f>ROUND(#REF!*K13,0)</f>
        <v>#REF!</v>
      </c>
      <c r="AH13" s="67" t="e">
        <f t="shared" si="11"/>
        <v>#REF!</v>
      </c>
      <c r="AI13" s="68" t="e">
        <f t="shared" si="12"/>
        <v>#REF!</v>
      </c>
      <c r="AJ13" s="69" t="e">
        <f>ROUND(AI13/#REF!*100,1)</f>
        <v>#REF!</v>
      </c>
    </row>
    <row r="14" spans="1:38" ht="30" customHeight="1" x14ac:dyDescent="0.2">
      <c r="A14" s="54" t="s">
        <v>24</v>
      </c>
      <c r="B14" s="55">
        <v>404</v>
      </c>
      <c r="C14" s="56">
        <v>372</v>
      </c>
      <c r="D14" s="57">
        <v>542</v>
      </c>
      <c r="E14" s="59">
        <v>1067</v>
      </c>
      <c r="F14" s="57">
        <v>479</v>
      </c>
      <c r="G14" s="56">
        <v>147</v>
      </c>
      <c r="H14" s="59">
        <v>34</v>
      </c>
      <c r="I14" s="59">
        <v>33</v>
      </c>
      <c r="J14" s="59">
        <v>3</v>
      </c>
      <c r="K14" s="61"/>
      <c r="L14" s="62">
        <f t="shared" ref="L14:L25" si="13">SUM(B14:K14)</f>
        <v>3081</v>
      </c>
      <c r="M14" s="47">
        <f t="shared" si="1"/>
        <v>13.113</v>
      </c>
      <c r="N14" s="63">
        <f t="shared" si="2"/>
        <v>12.074</v>
      </c>
      <c r="O14" s="63">
        <f t="shared" si="3"/>
        <v>17.591999999999999</v>
      </c>
      <c r="P14" s="64">
        <f t="shared" si="4"/>
        <v>34.631999999999998</v>
      </c>
      <c r="Q14" s="63">
        <f t="shared" si="5"/>
        <v>15.547000000000001</v>
      </c>
      <c r="R14" s="63">
        <f t="shared" si="6"/>
        <v>4.7709999999999999</v>
      </c>
      <c r="S14" s="63">
        <f t="shared" si="7"/>
        <v>1.1040000000000001</v>
      </c>
      <c r="T14" s="63">
        <f t="shared" si="8"/>
        <v>1.071</v>
      </c>
      <c r="U14" s="63">
        <f t="shared" si="9"/>
        <v>9.7000000000000003E-2</v>
      </c>
      <c r="V14" s="66" t="str">
        <f t="shared" si="10"/>
        <v xml:space="preserve"> </v>
      </c>
      <c r="X14" s="67" t="e">
        <f>ROUND(#REF!*B14,0)</f>
        <v>#REF!</v>
      </c>
      <c r="Y14" s="67" t="e">
        <f>ROUND(#REF!*C14,0)</f>
        <v>#REF!</v>
      </c>
      <c r="Z14" s="67" t="e">
        <f>ROUND(#REF!*D14,0)</f>
        <v>#REF!</v>
      </c>
      <c r="AA14" s="67" t="e">
        <f>ROUND(#REF!*E14,0)</f>
        <v>#REF!</v>
      </c>
      <c r="AB14" s="67" t="e">
        <f>ROUND(#REF!*F14,0)</f>
        <v>#REF!</v>
      </c>
      <c r="AC14" s="67" t="e">
        <f>ROUND(#REF!*G14,0)</f>
        <v>#REF!</v>
      </c>
      <c r="AD14" s="67" t="e">
        <f>ROUND(#REF!*H14,0)</f>
        <v>#REF!</v>
      </c>
      <c r="AE14" s="67" t="e">
        <f>ROUND(#REF!*I14,0)</f>
        <v>#REF!</v>
      </c>
      <c r="AF14" s="67" t="e">
        <f>ROUND(#REF!*J14,0)</f>
        <v>#REF!</v>
      </c>
      <c r="AG14" s="67" t="e">
        <f>ROUND(#REF!*K14,0)</f>
        <v>#REF!</v>
      </c>
      <c r="AH14" s="67" t="e">
        <f t="shared" si="11"/>
        <v>#REF!</v>
      </c>
      <c r="AI14" s="68" t="e">
        <f t="shared" si="12"/>
        <v>#REF!</v>
      </c>
      <c r="AJ14" s="69" t="e">
        <f>ROUND(AI14/#REF!*100,1)</f>
        <v>#REF!</v>
      </c>
    </row>
    <row r="15" spans="1:38" ht="30" customHeight="1" x14ac:dyDescent="0.2">
      <c r="A15" s="54" t="s">
        <v>25</v>
      </c>
      <c r="B15" s="55">
        <v>265</v>
      </c>
      <c r="C15" s="56">
        <v>735</v>
      </c>
      <c r="D15" s="57">
        <v>856</v>
      </c>
      <c r="E15" s="59">
        <v>237</v>
      </c>
      <c r="F15" s="57">
        <v>192</v>
      </c>
      <c r="G15" s="56">
        <v>43</v>
      </c>
      <c r="H15" s="59">
        <v>38</v>
      </c>
      <c r="I15" s="59">
        <v>20</v>
      </c>
      <c r="J15" s="70"/>
      <c r="K15" s="61"/>
      <c r="L15" s="62">
        <f t="shared" si="13"/>
        <v>2386</v>
      </c>
      <c r="M15" s="47">
        <f t="shared" si="1"/>
        <v>11.106</v>
      </c>
      <c r="N15" s="63">
        <f t="shared" si="2"/>
        <v>30.805</v>
      </c>
      <c r="O15" s="63">
        <f t="shared" si="3"/>
        <v>35.875999999999998</v>
      </c>
      <c r="P15" s="64">
        <f t="shared" si="4"/>
        <v>9.9329999999999998</v>
      </c>
      <c r="Q15" s="63">
        <f t="shared" si="5"/>
        <v>8.0470000000000006</v>
      </c>
      <c r="R15" s="63">
        <f t="shared" si="6"/>
        <v>1.802</v>
      </c>
      <c r="S15" s="63">
        <f t="shared" si="7"/>
        <v>1.593</v>
      </c>
      <c r="T15" s="63">
        <f t="shared" si="8"/>
        <v>0.83799999999999997</v>
      </c>
      <c r="U15" s="65" t="str">
        <f t="shared" si="9"/>
        <v xml:space="preserve"> </v>
      </c>
      <c r="V15" s="66" t="str">
        <f t="shared" si="10"/>
        <v xml:space="preserve"> </v>
      </c>
      <c r="X15" s="67" t="e">
        <f>ROUND(#REF!*B15,0)</f>
        <v>#REF!</v>
      </c>
      <c r="Y15" s="67" t="e">
        <f>ROUND(#REF!*C15,0)</f>
        <v>#REF!</v>
      </c>
      <c r="Z15" s="67" t="e">
        <f>ROUND(#REF!*D15,0)</f>
        <v>#REF!</v>
      </c>
      <c r="AA15" s="67" t="e">
        <f>ROUND(#REF!*E15,0)</f>
        <v>#REF!</v>
      </c>
      <c r="AB15" s="67" t="e">
        <f>ROUND(#REF!*F15,0)</f>
        <v>#REF!</v>
      </c>
      <c r="AC15" s="67" t="e">
        <f>ROUND(#REF!*G15,0)</f>
        <v>#REF!</v>
      </c>
      <c r="AD15" s="67" t="e">
        <f>ROUND(#REF!*H15,0)</f>
        <v>#REF!</v>
      </c>
      <c r="AE15" s="67" t="e">
        <f>ROUND(#REF!*I15,0)</f>
        <v>#REF!</v>
      </c>
      <c r="AF15" s="67" t="e">
        <f>ROUND(#REF!*J15,0)</f>
        <v>#REF!</v>
      </c>
      <c r="AG15" s="67" t="e">
        <f>ROUND(#REF!*K15,0)</f>
        <v>#REF!</v>
      </c>
      <c r="AH15" s="67" t="e">
        <f t="shared" si="11"/>
        <v>#REF!</v>
      </c>
      <c r="AI15" s="68" t="e">
        <f t="shared" si="12"/>
        <v>#REF!</v>
      </c>
      <c r="AJ15" s="69" t="e">
        <f>ROUND(AI15/#REF!*100,1)</f>
        <v>#REF!</v>
      </c>
    </row>
    <row r="16" spans="1:38" ht="30" customHeight="1" x14ac:dyDescent="0.2">
      <c r="A16" s="54" t="s">
        <v>26</v>
      </c>
      <c r="B16" s="55">
        <v>128</v>
      </c>
      <c r="C16" s="56">
        <v>353</v>
      </c>
      <c r="D16" s="57">
        <v>1117</v>
      </c>
      <c r="E16" s="59">
        <v>570</v>
      </c>
      <c r="F16" s="57">
        <v>242</v>
      </c>
      <c r="G16" s="56">
        <v>171</v>
      </c>
      <c r="H16" s="59">
        <v>92</v>
      </c>
      <c r="I16" s="59">
        <v>47</v>
      </c>
      <c r="J16" s="59">
        <v>36</v>
      </c>
      <c r="K16" s="61"/>
      <c r="L16" s="62">
        <f t="shared" si="13"/>
        <v>2756</v>
      </c>
      <c r="M16" s="47">
        <f t="shared" si="1"/>
        <v>4.6440000000000001</v>
      </c>
      <c r="N16" s="63">
        <f t="shared" si="2"/>
        <v>12.808</v>
      </c>
      <c r="O16" s="63">
        <f t="shared" si="3"/>
        <v>40.53</v>
      </c>
      <c r="P16" s="64">
        <f t="shared" si="4"/>
        <v>20.681999999999999</v>
      </c>
      <c r="Q16" s="63">
        <f t="shared" si="5"/>
        <v>8.7810000000000006</v>
      </c>
      <c r="R16" s="63">
        <f t="shared" si="6"/>
        <v>6.2050000000000001</v>
      </c>
      <c r="S16" s="63">
        <f t="shared" si="7"/>
        <v>3.3380000000000001</v>
      </c>
      <c r="T16" s="63">
        <f t="shared" si="8"/>
        <v>1.7050000000000001</v>
      </c>
      <c r="U16" s="63">
        <f t="shared" si="9"/>
        <v>1.306</v>
      </c>
      <c r="V16" s="66" t="str">
        <f t="shared" si="10"/>
        <v xml:space="preserve"> </v>
      </c>
      <c r="X16" s="67" t="e">
        <f>ROUND(#REF!*B16,0)</f>
        <v>#REF!</v>
      </c>
      <c r="Y16" s="67" t="e">
        <f>ROUND(#REF!*C16,0)</f>
        <v>#REF!</v>
      </c>
      <c r="Z16" s="67" t="e">
        <f>ROUND(#REF!*D16,0)</f>
        <v>#REF!</v>
      </c>
      <c r="AA16" s="67" t="e">
        <f>ROUND(#REF!*E16,0)</f>
        <v>#REF!</v>
      </c>
      <c r="AB16" s="67" t="e">
        <f>ROUND(#REF!*F16,0)</f>
        <v>#REF!</v>
      </c>
      <c r="AC16" s="67" t="e">
        <f>ROUND(#REF!*G16,0)</f>
        <v>#REF!</v>
      </c>
      <c r="AD16" s="67" t="e">
        <f>ROUND(#REF!*H16,0)</f>
        <v>#REF!</v>
      </c>
      <c r="AE16" s="67" t="e">
        <f>ROUND(#REF!*I16,0)</f>
        <v>#REF!</v>
      </c>
      <c r="AF16" s="67" t="e">
        <f>ROUND(#REF!*J16,0)</f>
        <v>#REF!</v>
      </c>
      <c r="AG16" s="67" t="e">
        <f>ROUND(#REF!*K16,0)</f>
        <v>#REF!</v>
      </c>
      <c r="AH16" s="67" t="e">
        <f t="shared" si="11"/>
        <v>#REF!</v>
      </c>
      <c r="AI16" s="68" t="e">
        <f t="shared" si="12"/>
        <v>#REF!</v>
      </c>
      <c r="AJ16" s="69" t="e">
        <f>ROUND(AI16/#REF!*100,1)</f>
        <v>#REF!</v>
      </c>
    </row>
    <row r="17" spans="1:36" ht="30" customHeight="1" x14ac:dyDescent="0.2">
      <c r="A17" s="54" t="s">
        <v>27</v>
      </c>
      <c r="B17" s="55">
        <v>388</v>
      </c>
      <c r="C17" s="56">
        <v>2205</v>
      </c>
      <c r="D17" s="57">
        <v>1009</v>
      </c>
      <c r="E17" s="59">
        <v>1811</v>
      </c>
      <c r="F17" s="57">
        <v>930</v>
      </c>
      <c r="G17" s="56">
        <v>566</v>
      </c>
      <c r="H17" s="59">
        <v>468</v>
      </c>
      <c r="I17" s="59">
        <v>132</v>
      </c>
      <c r="J17" s="59">
        <v>42</v>
      </c>
      <c r="K17" s="61"/>
      <c r="L17" s="62">
        <f t="shared" si="13"/>
        <v>7551</v>
      </c>
      <c r="M17" s="47">
        <f t="shared" si="1"/>
        <v>5.1379999999999999</v>
      </c>
      <c r="N17" s="63">
        <f t="shared" si="2"/>
        <v>29.201000000000001</v>
      </c>
      <c r="O17" s="63">
        <f t="shared" si="3"/>
        <v>13.362</v>
      </c>
      <c r="P17" s="64">
        <f t="shared" si="4"/>
        <v>23.984000000000002</v>
      </c>
      <c r="Q17" s="63">
        <f t="shared" si="5"/>
        <v>12.316000000000001</v>
      </c>
      <c r="R17" s="63">
        <f t="shared" si="6"/>
        <v>7.4960000000000004</v>
      </c>
      <c r="S17" s="63">
        <f t="shared" si="7"/>
        <v>6.1980000000000004</v>
      </c>
      <c r="T17" s="63">
        <f t="shared" si="8"/>
        <v>1.748</v>
      </c>
      <c r="U17" s="63">
        <f t="shared" si="9"/>
        <v>0.55600000000000005</v>
      </c>
      <c r="V17" s="66" t="str">
        <f t="shared" si="10"/>
        <v xml:space="preserve"> </v>
      </c>
      <c r="X17" s="67" t="e">
        <f>ROUND(#REF!*B17,0)</f>
        <v>#REF!</v>
      </c>
      <c r="Y17" s="67" t="e">
        <f>ROUND(#REF!*C17,0)</f>
        <v>#REF!</v>
      </c>
      <c r="Z17" s="67" t="e">
        <f>ROUND(#REF!*D17,0)</f>
        <v>#REF!</v>
      </c>
      <c r="AA17" s="67" t="e">
        <f>ROUND(#REF!*E17,0)</f>
        <v>#REF!</v>
      </c>
      <c r="AB17" s="67" t="e">
        <f>ROUND(#REF!*F17,0)</f>
        <v>#REF!</v>
      </c>
      <c r="AC17" s="67" t="e">
        <f>ROUND(#REF!*G17,0)</f>
        <v>#REF!</v>
      </c>
      <c r="AD17" s="67" t="e">
        <f>ROUND(#REF!*H17,0)</f>
        <v>#REF!</v>
      </c>
      <c r="AE17" s="67" t="e">
        <f>ROUND(#REF!*I17,0)</f>
        <v>#REF!</v>
      </c>
      <c r="AF17" s="67" t="e">
        <f>ROUND(#REF!*J17,0)</f>
        <v>#REF!</v>
      </c>
      <c r="AG17" s="67" t="e">
        <f>ROUND(#REF!*K17,0)</f>
        <v>#REF!</v>
      </c>
      <c r="AH17" s="67" t="e">
        <f t="shared" si="11"/>
        <v>#REF!</v>
      </c>
      <c r="AI17" s="68" t="e">
        <f t="shared" si="12"/>
        <v>#REF!</v>
      </c>
      <c r="AJ17" s="69" t="e">
        <f>ROUND(AI17/#REF!*100,1)</f>
        <v>#REF!</v>
      </c>
    </row>
    <row r="18" spans="1:36" ht="30" customHeight="1" x14ac:dyDescent="0.2">
      <c r="A18" s="71" t="s">
        <v>34</v>
      </c>
      <c r="B18" s="72">
        <v>606</v>
      </c>
      <c r="C18" s="73">
        <v>758</v>
      </c>
      <c r="D18" s="74">
        <v>1169</v>
      </c>
      <c r="E18" s="75">
        <v>837</v>
      </c>
      <c r="F18" s="74">
        <v>182</v>
      </c>
      <c r="G18" s="76">
        <v>465</v>
      </c>
      <c r="H18" s="74">
        <v>145</v>
      </c>
      <c r="I18" s="74">
        <v>47</v>
      </c>
      <c r="J18" s="77"/>
      <c r="K18" s="78"/>
      <c r="L18" s="62">
        <f t="shared" si="13"/>
        <v>4209</v>
      </c>
      <c r="M18" s="47">
        <f t="shared" si="1"/>
        <v>14.398</v>
      </c>
      <c r="N18" s="63">
        <f t="shared" si="2"/>
        <v>18.009</v>
      </c>
      <c r="O18" s="63">
        <f t="shared" si="3"/>
        <v>27.774000000000001</v>
      </c>
      <c r="P18" s="64">
        <f t="shared" si="4"/>
        <v>19.885999999999999</v>
      </c>
      <c r="Q18" s="63">
        <f t="shared" si="5"/>
        <v>4.3239999999999998</v>
      </c>
      <c r="R18" s="63">
        <f t="shared" si="6"/>
        <v>11.048</v>
      </c>
      <c r="S18" s="63">
        <f t="shared" si="7"/>
        <v>3.4449999999999998</v>
      </c>
      <c r="T18" s="63">
        <f t="shared" si="8"/>
        <v>1.117</v>
      </c>
      <c r="U18" s="65"/>
      <c r="V18" s="66" t="str">
        <f t="shared" si="10"/>
        <v xml:space="preserve"> </v>
      </c>
      <c r="X18" s="67" t="e">
        <f>ROUND(#REF!*B18,0)</f>
        <v>#REF!</v>
      </c>
      <c r="Y18" s="67" t="e">
        <f>ROUND(#REF!*C18,0)</f>
        <v>#REF!</v>
      </c>
      <c r="Z18" s="67" t="e">
        <f>ROUND(#REF!*D18,0)</f>
        <v>#REF!</v>
      </c>
      <c r="AA18" s="67" t="e">
        <f>ROUND(#REF!*E18,0)</f>
        <v>#REF!</v>
      </c>
      <c r="AB18" s="67" t="e">
        <f>ROUND(#REF!*F18,0)</f>
        <v>#REF!</v>
      </c>
      <c r="AC18" s="67" t="e">
        <f>ROUND(#REF!*G18,0)</f>
        <v>#REF!</v>
      </c>
      <c r="AD18" s="67" t="e">
        <f>ROUND(#REF!*H18,0)</f>
        <v>#REF!</v>
      </c>
      <c r="AE18" s="67" t="e">
        <f>ROUND(#REF!*I18,0)</f>
        <v>#REF!</v>
      </c>
      <c r="AF18" s="67" t="e">
        <f>ROUND(#REF!*J18,0)</f>
        <v>#REF!</v>
      </c>
      <c r="AG18" s="67" t="e">
        <f>ROUND(#REF!*K18,0)</f>
        <v>#REF!</v>
      </c>
      <c r="AH18" s="67" t="e">
        <f t="shared" si="11"/>
        <v>#REF!</v>
      </c>
      <c r="AI18" s="68" t="e">
        <f t="shared" si="12"/>
        <v>#REF!</v>
      </c>
      <c r="AJ18" s="69" t="e">
        <f>ROUND(AI18/#REF!*100,1)</f>
        <v>#REF!</v>
      </c>
    </row>
    <row r="19" spans="1:36" ht="30" customHeight="1" x14ac:dyDescent="0.2">
      <c r="A19" s="54" t="s">
        <v>28</v>
      </c>
      <c r="B19" s="55">
        <v>476</v>
      </c>
      <c r="C19" s="56">
        <v>2287</v>
      </c>
      <c r="D19" s="57">
        <v>2509</v>
      </c>
      <c r="E19" s="59">
        <v>2841</v>
      </c>
      <c r="F19" s="57">
        <v>772</v>
      </c>
      <c r="G19" s="56">
        <v>663</v>
      </c>
      <c r="H19" s="59">
        <v>161</v>
      </c>
      <c r="I19" s="59">
        <v>56</v>
      </c>
      <c r="J19" s="70"/>
      <c r="K19" s="61"/>
      <c r="L19" s="62">
        <f t="shared" si="13"/>
        <v>9765</v>
      </c>
      <c r="M19" s="47">
        <f t="shared" si="1"/>
        <v>4.875</v>
      </c>
      <c r="N19" s="63">
        <f t="shared" si="2"/>
        <v>23.42</v>
      </c>
      <c r="O19" s="63">
        <f t="shared" si="3"/>
        <v>25.693999999999999</v>
      </c>
      <c r="P19" s="64">
        <f t="shared" si="4"/>
        <v>29.094000000000001</v>
      </c>
      <c r="Q19" s="63">
        <f t="shared" si="5"/>
        <v>7.9059999999999997</v>
      </c>
      <c r="R19" s="63">
        <f t="shared" si="6"/>
        <v>6.79</v>
      </c>
      <c r="S19" s="63">
        <f t="shared" si="7"/>
        <v>1.649</v>
      </c>
      <c r="T19" s="63">
        <f t="shared" si="8"/>
        <v>0.57299999999999995</v>
      </c>
      <c r="U19" s="65"/>
      <c r="V19" s="66" t="str">
        <f t="shared" si="10"/>
        <v xml:space="preserve"> </v>
      </c>
      <c r="X19" s="67" t="e">
        <f>ROUND(#REF!*B19,0)</f>
        <v>#REF!</v>
      </c>
      <c r="Y19" s="67" t="e">
        <f>ROUND(#REF!*C19,0)</f>
        <v>#REF!</v>
      </c>
      <c r="Z19" s="67" t="e">
        <f>ROUND(#REF!*D19,0)</f>
        <v>#REF!</v>
      </c>
      <c r="AA19" s="67" t="e">
        <f>ROUND(#REF!*E19,0)</f>
        <v>#REF!</v>
      </c>
      <c r="AB19" s="67" t="e">
        <f>ROUND(#REF!*F19,0)</f>
        <v>#REF!</v>
      </c>
      <c r="AC19" s="67" t="e">
        <f>ROUND(#REF!*G19,0)</f>
        <v>#REF!</v>
      </c>
      <c r="AD19" s="67" t="e">
        <f>ROUND(#REF!*H19,0)</f>
        <v>#REF!</v>
      </c>
      <c r="AE19" s="67" t="e">
        <f>ROUND(#REF!*I19,0)</f>
        <v>#REF!</v>
      </c>
      <c r="AF19" s="67" t="e">
        <f>ROUND(#REF!*J19,0)</f>
        <v>#REF!</v>
      </c>
      <c r="AG19" s="67" t="e">
        <f>ROUND(#REF!*K19,0)</f>
        <v>#REF!</v>
      </c>
      <c r="AH19" s="67" t="e">
        <f t="shared" si="11"/>
        <v>#REF!</v>
      </c>
      <c r="AI19" s="68" t="e">
        <f t="shared" si="12"/>
        <v>#REF!</v>
      </c>
      <c r="AJ19" s="69" t="e">
        <f>ROUND(AI19/#REF!*100,1)</f>
        <v>#REF!</v>
      </c>
    </row>
    <row r="20" spans="1:36" ht="30" customHeight="1" x14ac:dyDescent="0.2">
      <c r="A20" s="54" t="s">
        <v>35</v>
      </c>
      <c r="B20" s="55">
        <v>145</v>
      </c>
      <c r="C20" s="56">
        <v>780</v>
      </c>
      <c r="D20" s="57">
        <v>530</v>
      </c>
      <c r="E20" s="59">
        <v>663</v>
      </c>
      <c r="F20" s="57">
        <v>393</v>
      </c>
      <c r="G20" s="56">
        <v>285</v>
      </c>
      <c r="H20" s="59">
        <v>59</v>
      </c>
      <c r="I20" s="59">
        <v>24</v>
      </c>
      <c r="J20" s="70"/>
      <c r="K20" s="61"/>
      <c r="L20" s="62">
        <f t="shared" si="13"/>
        <v>2879</v>
      </c>
      <c r="M20" s="47">
        <f t="shared" si="1"/>
        <v>5.0359999999999996</v>
      </c>
      <c r="N20" s="63">
        <f t="shared" si="2"/>
        <v>27.093</v>
      </c>
      <c r="O20" s="63">
        <f t="shared" si="3"/>
        <v>18.408999999999999</v>
      </c>
      <c r="P20" s="64">
        <f t="shared" si="4"/>
        <v>23.029</v>
      </c>
      <c r="Q20" s="63">
        <f t="shared" si="5"/>
        <v>13.651</v>
      </c>
      <c r="R20" s="63">
        <f t="shared" si="6"/>
        <v>9.8989999999999991</v>
      </c>
      <c r="S20" s="63">
        <f t="shared" si="7"/>
        <v>2.0489999999999999</v>
      </c>
      <c r="T20" s="63">
        <f t="shared" si="8"/>
        <v>0.83399999999999996</v>
      </c>
      <c r="U20" s="65" t="str">
        <f t="shared" si="9"/>
        <v xml:space="preserve"> </v>
      </c>
      <c r="V20" s="66" t="str">
        <f t="shared" si="10"/>
        <v xml:space="preserve"> </v>
      </c>
      <c r="X20" s="67" t="e">
        <f>ROUND(#REF!*B20,0)</f>
        <v>#REF!</v>
      </c>
      <c r="Y20" s="67" t="e">
        <f>ROUND(#REF!*C20,0)</f>
        <v>#REF!</v>
      </c>
      <c r="Z20" s="67" t="e">
        <f>ROUND(#REF!*D20,0)</f>
        <v>#REF!</v>
      </c>
      <c r="AA20" s="67" t="e">
        <f>ROUND(#REF!*E20,0)</f>
        <v>#REF!</v>
      </c>
      <c r="AB20" s="67" t="e">
        <f>ROUND(#REF!*F20,0)</f>
        <v>#REF!</v>
      </c>
      <c r="AC20" s="67" t="e">
        <f>ROUND(#REF!*G20,0)</f>
        <v>#REF!</v>
      </c>
      <c r="AD20" s="67" t="e">
        <f>ROUND(#REF!*H20,0)</f>
        <v>#REF!</v>
      </c>
      <c r="AE20" s="67" t="e">
        <f>ROUND(#REF!*I20,0)</f>
        <v>#REF!</v>
      </c>
      <c r="AF20" s="67" t="e">
        <f>ROUND(#REF!*J20,0)</f>
        <v>#REF!</v>
      </c>
      <c r="AG20" s="67" t="e">
        <f>ROUND(#REF!*K20,0)</f>
        <v>#REF!</v>
      </c>
      <c r="AH20" s="67" t="e">
        <f t="shared" si="11"/>
        <v>#REF!</v>
      </c>
      <c r="AI20" s="68" t="e">
        <f t="shared" si="12"/>
        <v>#REF!</v>
      </c>
      <c r="AJ20" s="69" t="e">
        <f>ROUND(AI20/#REF!*100,1)</f>
        <v>#REF!</v>
      </c>
    </row>
    <row r="21" spans="1:36" ht="30" customHeight="1" x14ac:dyDescent="0.2">
      <c r="A21" s="54" t="s">
        <v>29</v>
      </c>
      <c r="B21" s="55">
        <v>337</v>
      </c>
      <c r="C21" s="56">
        <v>1217</v>
      </c>
      <c r="D21" s="57">
        <v>852</v>
      </c>
      <c r="E21" s="59">
        <v>1746</v>
      </c>
      <c r="F21" s="57">
        <v>1236</v>
      </c>
      <c r="G21" s="56">
        <v>540</v>
      </c>
      <c r="H21" s="59">
        <v>151</v>
      </c>
      <c r="I21" s="59">
        <v>45</v>
      </c>
      <c r="J21" s="60"/>
      <c r="K21" s="61"/>
      <c r="L21" s="62">
        <f t="shared" si="13"/>
        <v>6124</v>
      </c>
      <c r="M21" s="47">
        <f t="shared" si="1"/>
        <v>5.5030000000000001</v>
      </c>
      <c r="N21" s="63">
        <f t="shared" si="2"/>
        <v>19.873000000000001</v>
      </c>
      <c r="O21" s="63">
        <f t="shared" si="3"/>
        <v>13.912000000000001</v>
      </c>
      <c r="P21" s="64">
        <f t="shared" si="4"/>
        <v>28.510999999999999</v>
      </c>
      <c r="Q21" s="63">
        <f t="shared" si="5"/>
        <v>20.183</v>
      </c>
      <c r="R21" s="63">
        <f t="shared" si="6"/>
        <v>8.8179999999999996</v>
      </c>
      <c r="S21" s="63">
        <f t="shared" si="7"/>
        <v>2.4660000000000002</v>
      </c>
      <c r="T21" s="63">
        <f t="shared" si="8"/>
        <v>0.73499999999999999</v>
      </c>
      <c r="U21" s="65" t="str">
        <f t="shared" si="9"/>
        <v xml:space="preserve"> </v>
      </c>
      <c r="V21" s="66" t="str">
        <f t="shared" si="10"/>
        <v xml:space="preserve"> </v>
      </c>
      <c r="X21" s="67" t="e">
        <f>ROUND(#REF!*B21,0)</f>
        <v>#REF!</v>
      </c>
      <c r="Y21" s="67" t="e">
        <f>ROUND(#REF!*C21,0)</f>
        <v>#REF!</v>
      </c>
      <c r="Z21" s="67" t="e">
        <f>ROUND(#REF!*D21,0)</f>
        <v>#REF!</v>
      </c>
      <c r="AA21" s="67" t="e">
        <f>ROUND(#REF!*E21,0)</f>
        <v>#REF!</v>
      </c>
      <c r="AB21" s="67" t="e">
        <f>ROUND(#REF!*F21,0)</f>
        <v>#REF!</v>
      </c>
      <c r="AC21" s="67" t="e">
        <f>ROUND(#REF!*G21,0)</f>
        <v>#REF!</v>
      </c>
      <c r="AD21" s="67" t="e">
        <f>ROUND(#REF!*H21,0)</f>
        <v>#REF!</v>
      </c>
      <c r="AE21" s="67" t="e">
        <f>ROUND(#REF!*I21,0)</f>
        <v>#REF!</v>
      </c>
      <c r="AF21" s="67" t="e">
        <f>ROUND(#REF!*J21,0)</f>
        <v>#REF!</v>
      </c>
      <c r="AG21" s="67" t="e">
        <f>ROUND(#REF!*K21,0)</f>
        <v>#REF!</v>
      </c>
      <c r="AH21" s="67" t="e">
        <f t="shared" si="11"/>
        <v>#REF!</v>
      </c>
      <c r="AI21" s="68" t="e">
        <f t="shared" si="12"/>
        <v>#REF!</v>
      </c>
      <c r="AJ21" s="69" t="e">
        <f>ROUND(AI21/#REF!*100,1)</f>
        <v>#REF!</v>
      </c>
    </row>
    <row r="22" spans="1:36" ht="30" customHeight="1" x14ac:dyDescent="0.2">
      <c r="A22" s="54" t="s">
        <v>30</v>
      </c>
      <c r="B22" s="55">
        <v>421</v>
      </c>
      <c r="C22" s="56">
        <v>531</v>
      </c>
      <c r="D22" s="57">
        <v>699</v>
      </c>
      <c r="E22" s="59">
        <v>337</v>
      </c>
      <c r="F22" s="57">
        <v>332</v>
      </c>
      <c r="G22" s="56">
        <v>203</v>
      </c>
      <c r="H22" s="59">
        <v>75</v>
      </c>
      <c r="I22" s="59">
        <v>26</v>
      </c>
      <c r="J22" s="60"/>
      <c r="K22" s="61"/>
      <c r="L22" s="62">
        <f t="shared" si="13"/>
        <v>2624</v>
      </c>
      <c r="M22" s="47">
        <f t="shared" si="1"/>
        <v>16.044</v>
      </c>
      <c r="N22" s="63">
        <f t="shared" si="2"/>
        <v>20.236000000000001</v>
      </c>
      <c r="O22" s="63">
        <f t="shared" si="3"/>
        <v>26.638999999999999</v>
      </c>
      <c r="P22" s="64">
        <f t="shared" si="4"/>
        <v>12.843</v>
      </c>
      <c r="Q22" s="63">
        <f t="shared" si="5"/>
        <v>12.651999999999999</v>
      </c>
      <c r="R22" s="63">
        <f t="shared" si="6"/>
        <v>7.7359999999999998</v>
      </c>
      <c r="S22" s="63">
        <f t="shared" si="7"/>
        <v>2.8580000000000001</v>
      </c>
      <c r="T22" s="63">
        <f t="shared" si="8"/>
        <v>0.99099999999999999</v>
      </c>
      <c r="U22" s="65" t="str">
        <f t="shared" si="9"/>
        <v xml:space="preserve"> </v>
      </c>
      <c r="V22" s="66" t="str">
        <f t="shared" si="10"/>
        <v xml:space="preserve"> </v>
      </c>
      <c r="X22" s="67" t="e">
        <f>ROUND(#REF!*B22,0)</f>
        <v>#REF!</v>
      </c>
      <c r="Y22" s="67" t="e">
        <f>ROUND(#REF!*C22,0)</f>
        <v>#REF!</v>
      </c>
      <c r="Z22" s="67" t="e">
        <f>ROUND(#REF!*D22,0)</f>
        <v>#REF!</v>
      </c>
      <c r="AA22" s="67" t="e">
        <f>ROUND(#REF!*E22,0)</f>
        <v>#REF!</v>
      </c>
      <c r="AB22" s="67" t="e">
        <f>ROUND(#REF!*F22,0)</f>
        <v>#REF!</v>
      </c>
      <c r="AC22" s="67" t="e">
        <f>ROUND(#REF!*G22,0)</f>
        <v>#REF!</v>
      </c>
      <c r="AD22" s="67" t="e">
        <f>ROUND(#REF!*H22,0)</f>
        <v>#REF!</v>
      </c>
      <c r="AE22" s="67" t="e">
        <f>ROUND(#REF!*I22,0)</f>
        <v>#REF!</v>
      </c>
      <c r="AF22" s="67" t="e">
        <f>ROUND(#REF!*J22,0)</f>
        <v>#REF!</v>
      </c>
      <c r="AG22" s="67" t="e">
        <f>ROUND(#REF!*K22,0)</f>
        <v>#REF!</v>
      </c>
      <c r="AH22" s="67" t="e">
        <f t="shared" si="11"/>
        <v>#REF!</v>
      </c>
      <c r="AI22" s="68" t="e">
        <f t="shared" si="12"/>
        <v>#REF!</v>
      </c>
      <c r="AJ22" s="69" t="e">
        <f>ROUND(AI22/#REF!*100,1)</f>
        <v>#REF!</v>
      </c>
    </row>
    <row r="23" spans="1:36" ht="30" customHeight="1" x14ac:dyDescent="0.2">
      <c r="A23" s="54" t="s">
        <v>31</v>
      </c>
      <c r="B23" s="55">
        <v>203</v>
      </c>
      <c r="C23" s="56">
        <v>833</v>
      </c>
      <c r="D23" s="57">
        <v>956</v>
      </c>
      <c r="E23" s="59">
        <v>1076</v>
      </c>
      <c r="F23" s="57">
        <v>806</v>
      </c>
      <c r="G23" s="56">
        <v>338</v>
      </c>
      <c r="H23" s="59">
        <v>108</v>
      </c>
      <c r="I23" s="59">
        <v>26</v>
      </c>
      <c r="J23" s="60"/>
      <c r="K23" s="61"/>
      <c r="L23" s="62">
        <f t="shared" si="13"/>
        <v>4346</v>
      </c>
      <c r="M23" s="47">
        <f t="shared" si="1"/>
        <v>4.6710000000000003</v>
      </c>
      <c r="N23" s="63">
        <f t="shared" si="2"/>
        <v>19.167000000000002</v>
      </c>
      <c r="O23" s="63">
        <f t="shared" si="3"/>
        <v>21.997</v>
      </c>
      <c r="P23" s="64">
        <f t="shared" si="4"/>
        <v>24.757999999999999</v>
      </c>
      <c r="Q23" s="63">
        <f t="shared" si="5"/>
        <v>18.545999999999999</v>
      </c>
      <c r="R23" s="63">
        <f t="shared" si="6"/>
        <v>7.7770000000000001</v>
      </c>
      <c r="S23" s="63">
        <f t="shared" si="7"/>
        <v>2.4849999999999999</v>
      </c>
      <c r="T23" s="63">
        <f t="shared" si="8"/>
        <v>0.59799999999999998</v>
      </c>
      <c r="U23" s="65" t="str">
        <f t="shared" si="9"/>
        <v xml:space="preserve"> </v>
      </c>
      <c r="V23" s="66" t="str">
        <f t="shared" si="10"/>
        <v xml:space="preserve"> </v>
      </c>
      <c r="X23" s="67" t="e">
        <f>ROUND(#REF!*B23,0)</f>
        <v>#REF!</v>
      </c>
      <c r="Y23" s="67" t="e">
        <f>ROUND(#REF!*C23,0)</f>
        <v>#REF!</v>
      </c>
      <c r="Z23" s="67" t="e">
        <f>ROUND(#REF!*D23,0)</f>
        <v>#REF!</v>
      </c>
      <c r="AA23" s="67" t="e">
        <f>ROUND(#REF!*E23,0)</f>
        <v>#REF!</v>
      </c>
      <c r="AB23" s="67" t="e">
        <f>ROUND(#REF!*F23,0)</f>
        <v>#REF!</v>
      </c>
      <c r="AC23" s="67" t="e">
        <f>ROUND(#REF!*G23,0)</f>
        <v>#REF!</v>
      </c>
      <c r="AD23" s="67" t="e">
        <f>ROUND(#REF!*H23,0)</f>
        <v>#REF!</v>
      </c>
      <c r="AE23" s="67" t="e">
        <f>ROUND(#REF!*I23,0)</f>
        <v>#REF!</v>
      </c>
      <c r="AF23" s="67" t="e">
        <f>ROUND(#REF!*J23,0)</f>
        <v>#REF!</v>
      </c>
      <c r="AG23" s="67" t="e">
        <f>ROUND(#REF!*K23,0)</f>
        <v>#REF!</v>
      </c>
      <c r="AH23" s="67" t="e">
        <f t="shared" si="11"/>
        <v>#REF!</v>
      </c>
      <c r="AI23" s="68" t="e">
        <f t="shared" si="12"/>
        <v>#REF!</v>
      </c>
      <c r="AJ23" s="69" t="e">
        <f>ROUND(AI23/#REF!*100,1)</f>
        <v>#REF!</v>
      </c>
    </row>
    <row r="24" spans="1:36" ht="30" customHeight="1" x14ac:dyDescent="0.2">
      <c r="A24" s="54" t="s">
        <v>32</v>
      </c>
      <c r="B24" s="55">
        <v>613</v>
      </c>
      <c r="C24" s="56">
        <v>1128</v>
      </c>
      <c r="D24" s="57">
        <v>934</v>
      </c>
      <c r="E24" s="57">
        <v>1046</v>
      </c>
      <c r="F24" s="58">
        <v>359</v>
      </c>
      <c r="G24" s="59">
        <v>99</v>
      </c>
      <c r="H24" s="59">
        <v>26</v>
      </c>
      <c r="I24" s="70"/>
      <c r="J24" s="60"/>
      <c r="K24" s="61"/>
      <c r="L24" s="62">
        <f t="shared" si="13"/>
        <v>4205</v>
      </c>
      <c r="M24" s="47">
        <f t="shared" si="1"/>
        <v>14.577999999999999</v>
      </c>
      <c r="N24" s="63">
        <f t="shared" si="2"/>
        <v>26.824999999999999</v>
      </c>
      <c r="O24" s="63">
        <f t="shared" si="3"/>
        <v>22.212</v>
      </c>
      <c r="P24" s="64">
        <f t="shared" si="4"/>
        <v>24.875</v>
      </c>
      <c r="Q24" s="63">
        <f t="shared" si="5"/>
        <v>8.5370000000000008</v>
      </c>
      <c r="R24" s="63">
        <f t="shared" si="6"/>
        <v>2.3540000000000001</v>
      </c>
      <c r="S24" s="63">
        <f t="shared" si="7"/>
        <v>0.61799999999999999</v>
      </c>
      <c r="T24" s="65" t="str">
        <f t="shared" si="8"/>
        <v xml:space="preserve"> </v>
      </c>
      <c r="U24" s="65" t="str">
        <f t="shared" si="9"/>
        <v xml:space="preserve"> </v>
      </c>
      <c r="V24" s="66" t="str">
        <f t="shared" si="10"/>
        <v xml:space="preserve"> </v>
      </c>
      <c r="X24" s="67" t="e">
        <f>ROUND(#REF!*B24,0)</f>
        <v>#REF!</v>
      </c>
      <c r="Y24" s="67" t="e">
        <f>ROUND(#REF!*C24,0)</f>
        <v>#REF!</v>
      </c>
      <c r="Z24" s="67" t="e">
        <f>ROUND(#REF!*D24,0)</f>
        <v>#REF!</v>
      </c>
      <c r="AA24" s="67" t="e">
        <f>ROUND(#REF!*E24,0)</f>
        <v>#REF!</v>
      </c>
      <c r="AB24" s="67" t="e">
        <f>ROUND(#REF!*F24,0)</f>
        <v>#REF!</v>
      </c>
      <c r="AC24" s="67" t="e">
        <f>ROUND(#REF!*G24,0)</f>
        <v>#REF!</v>
      </c>
      <c r="AD24" s="67" t="e">
        <f>ROUND(#REF!*H24,0)</f>
        <v>#REF!</v>
      </c>
      <c r="AE24" s="67" t="e">
        <f>ROUND(#REF!*I24,0)</f>
        <v>#REF!</v>
      </c>
      <c r="AF24" s="67" t="e">
        <f>ROUND(#REF!*J24,0)</f>
        <v>#REF!</v>
      </c>
      <c r="AG24" s="67" t="e">
        <f>ROUND(#REF!*K24,0)</f>
        <v>#REF!</v>
      </c>
      <c r="AH24" s="67" t="e">
        <f t="shared" si="11"/>
        <v>#REF!</v>
      </c>
      <c r="AI24" s="68" t="e">
        <f t="shared" si="12"/>
        <v>#REF!</v>
      </c>
      <c r="AJ24" s="69" t="e">
        <f>ROUND(AI24/#REF!*100,1)</f>
        <v>#REF!</v>
      </c>
    </row>
    <row r="25" spans="1:36" ht="30" customHeight="1" thickBot="1" x14ac:dyDescent="0.25">
      <c r="A25" s="79" t="s">
        <v>33</v>
      </c>
      <c r="B25" s="80">
        <v>298</v>
      </c>
      <c r="C25" s="81">
        <v>1181</v>
      </c>
      <c r="D25" s="82">
        <v>908</v>
      </c>
      <c r="E25" s="82">
        <v>1169</v>
      </c>
      <c r="F25" s="83">
        <v>1362</v>
      </c>
      <c r="G25" s="84">
        <v>414</v>
      </c>
      <c r="H25" s="84">
        <v>94</v>
      </c>
      <c r="I25" s="84">
        <v>34</v>
      </c>
      <c r="J25" s="85"/>
      <c r="K25" s="86"/>
      <c r="L25" s="87">
        <f t="shared" si="13"/>
        <v>5460</v>
      </c>
      <c r="M25" s="88">
        <f t="shared" si="1"/>
        <v>5.4580000000000002</v>
      </c>
      <c r="N25" s="89">
        <f t="shared" si="2"/>
        <v>21.63</v>
      </c>
      <c r="O25" s="89">
        <f t="shared" si="3"/>
        <v>16.63</v>
      </c>
      <c r="P25" s="90">
        <f t="shared" si="4"/>
        <v>21.41</v>
      </c>
      <c r="Q25" s="89">
        <f t="shared" si="5"/>
        <v>24.945</v>
      </c>
      <c r="R25" s="89">
        <f t="shared" si="6"/>
        <v>7.5819999999999999</v>
      </c>
      <c r="S25" s="89">
        <f t="shared" si="7"/>
        <v>1.722</v>
      </c>
      <c r="T25" s="89">
        <f t="shared" si="8"/>
        <v>0.623</v>
      </c>
      <c r="U25" s="91" t="str">
        <f t="shared" si="9"/>
        <v xml:space="preserve"> </v>
      </c>
      <c r="V25" s="92" t="str">
        <f t="shared" si="10"/>
        <v xml:space="preserve"> </v>
      </c>
      <c r="X25" s="67" t="e">
        <f>ROUND(#REF!*B25,0)</f>
        <v>#REF!</v>
      </c>
      <c r="Y25" s="67" t="e">
        <f>ROUND(#REF!*C25,0)</f>
        <v>#REF!</v>
      </c>
      <c r="Z25" s="67" t="e">
        <f>ROUND(#REF!*D25,0)</f>
        <v>#REF!</v>
      </c>
      <c r="AA25" s="67" t="e">
        <f>ROUND(#REF!*E25,0)</f>
        <v>#REF!</v>
      </c>
      <c r="AB25" s="67" t="e">
        <f>ROUND(#REF!*F25,0)</f>
        <v>#REF!</v>
      </c>
      <c r="AC25" s="67" t="e">
        <f>ROUND(#REF!*G25,0)</f>
        <v>#REF!</v>
      </c>
      <c r="AD25" s="67" t="e">
        <f>ROUND(#REF!*H25,0)</f>
        <v>#REF!</v>
      </c>
      <c r="AE25" s="67" t="e">
        <f>ROUND(#REF!*I25,0)</f>
        <v>#REF!</v>
      </c>
      <c r="AF25" s="67" t="e">
        <f>ROUND(#REF!*J25,0)</f>
        <v>#REF!</v>
      </c>
      <c r="AG25" s="67" t="e">
        <f>ROUND(#REF!*K25,0)</f>
        <v>#REF!</v>
      </c>
      <c r="AH25" s="67" t="e">
        <f>SUM(X25:AG25)</f>
        <v>#REF!</v>
      </c>
      <c r="AI25" s="68" t="e">
        <f t="shared" si="12"/>
        <v>#REF!</v>
      </c>
      <c r="AJ25" s="93" t="e">
        <f>ROUND(AI25/#REF!*100,1)</f>
        <v>#REF!</v>
      </c>
    </row>
    <row r="26" spans="1:36" ht="30" customHeight="1" thickBot="1" x14ac:dyDescent="0.25">
      <c r="A26" s="94" t="s">
        <v>50</v>
      </c>
      <c r="B26" s="95">
        <v>260</v>
      </c>
      <c r="C26" s="96">
        <v>316</v>
      </c>
      <c r="D26" s="97">
        <v>802</v>
      </c>
      <c r="E26" s="97">
        <v>773</v>
      </c>
      <c r="F26" s="98">
        <v>546</v>
      </c>
      <c r="G26" s="99">
        <v>211</v>
      </c>
      <c r="H26" s="99">
        <v>65</v>
      </c>
      <c r="I26" s="99">
        <v>24</v>
      </c>
      <c r="J26" s="149"/>
      <c r="K26" s="100"/>
      <c r="L26" s="101">
        <f>SUM(B26:K26)</f>
        <v>2997</v>
      </c>
      <c r="M26" s="102">
        <f>IF(ROUND(B26/L26*100,3)&gt;0,ROUND(B26/L26*100,3)," ")</f>
        <v>8.6750000000000007</v>
      </c>
      <c r="N26" s="103">
        <f>IF(ROUND(C26/L26*100,3)&gt;0,ROUND(C26/L26*100,3)," ")</f>
        <v>10.544</v>
      </c>
      <c r="O26" s="103">
        <f>IF(ROUND(D26/L26*100,3)&gt;0,ROUND(D26/L26*100,3)," ")</f>
        <v>26.76</v>
      </c>
      <c r="P26" s="104">
        <f>IF(ROUND(E26/L26*100,3)&gt;0,ROUND(E26/L26*100,3)," ")</f>
        <v>25.792000000000002</v>
      </c>
      <c r="Q26" s="103">
        <f>IF(ROUND(F26/L26*100,3)&gt;0,ROUND(F26/L26*100,3)," ")</f>
        <v>18.218</v>
      </c>
      <c r="R26" s="103">
        <f>IF(ROUND(G26/L26*100,3)&gt;0,ROUND(G26/L26*100,3)," ")</f>
        <v>7.04</v>
      </c>
      <c r="S26" s="103">
        <f>IF(ROUND(H26/L26*100,3)&gt;0,ROUND(H26/L26*100,3)," ")</f>
        <v>2.169</v>
      </c>
      <c r="T26" s="103">
        <f>IF(ROUND(I26/L26*100,3)&gt;0,ROUND(I26/L26*100,3)," ")</f>
        <v>0.80100000000000005</v>
      </c>
      <c r="U26" s="103" t="str">
        <f>IF(ROUND(J26/L26*100,3)&gt;0,ROUND(J26/L26*100,3)," ")</f>
        <v xml:space="preserve"> </v>
      </c>
      <c r="V26" s="105" t="str">
        <f>IF(ROUND(K26/L26*100,3)&gt;0,ROUND(K26/L26*100,3)," ")</f>
        <v xml:space="preserve"> </v>
      </c>
      <c r="X26" s="67" t="e">
        <f>ROUND(#REF!*B26,0)</f>
        <v>#REF!</v>
      </c>
      <c r="Y26" s="67" t="e">
        <f>ROUND(#REF!*C26,0)</f>
        <v>#REF!</v>
      </c>
      <c r="Z26" s="67" t="e">
        <f>ROUND(#REF!*D26,0)</f>
        <v>#REF!</v>
      </c>
      <c r="AA26" s="67" t="e">
        <f>ROUND(#REF!*E26,0)</f>
        <v>#REF!</v>
      </c>
      <c r="AB26" s="67" t="e">
        <f>ROUND(#REF!*F26,0)</f>
        <v>#REF!</v>
      </c>
      <c r="AC26" s="67" t="e">
        <f>ROUND(#REF!*G26,0)</f>
        <v>#REF!</v>
      </c>
      <c r="AD26" s="67" t="e">
        <f>ROUND(#REF!*H26,0)</f>
        <v>#REF!</v>
      </c>
      <c r="AE26" s="67" t="e">
        <f>ROUND(#REF!*I26,0)</f>
        <v>#REF!</v>
      </c>
      <c r="AF26" s="67" t="e">
        <f>ROUND(#REF!*J26,0)</f>
        <v>#REF!</v>
      </c>
      <c r="AG26" s="67" t="e">
        <f>ROUND(#REF!*K26,0)</f>
        <v>#REF!</v>
      </c>
      <c r="AH26" s="67" t="e">
        <f>SUM(X26:AG26)</f>
        <v>#REF!</v>
      </c>
      <c r="AI26" s="68" t="e">
        <f t="shared" si="12"/>
        <v>#REF!</v>
      </c>
      <c r="AJ26" s="93" t="e">
        <f>ROUND(AI26/#REF!*100,1)</f>
        <v>#REF!</v>
      </c>
    </row>
    <row r="27" spans="1:36" ht="14.25" customHeight="1" x14ac:dyDescent="0.2">
      <c r="A27" s="106"/>
    </row>
    <row r="28" spans="1:36" ht="40.5" customHeight="1" x14ac:dyDescent="0.2">
      <c r="A28" s="107"/>
    </row>
    <row r="29" spans="1:36" ht="19.5" customHeight="1" x14ac:dyDescent="0.2">
      <c r="A29" s="108"/>
    </row>
    <row r="30" spans="1:36" ht="19.5" customHeight="1" x14ac:dyDescent="0.2">
      <c r="A30" s="108"/>
    </row>
    <row r="31" spans="1:36" ht="19.5" customHeight="1" x14ac:dyDescent="0.2"/>
    <row r="32" spans="1:36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</sheetData>
  <autoFilter ref="A6:AL26"/>
  <mergeCells count="8">
    <mergeCell ref="AJ4:AJ5"/>
    <mergeCell ref="A4:A5"/>
    <mergeCell ref="B4:L4"/>
    <mergeCell ref="A1:I1"/>
    <mergeCell ref="M4:V4"/>
    <mergeCell ref="X4:AH4"/>
    <mergeCell ref="I2:J2"/>
    <mergeCell ref="L2:M2"/>
  </mergeCells>
  <phoneticPr fontId="19"/>
  <printOptions horizontalCentered="1"/>
  <pageMargins left="0.25" right="0.25" top="0.75" bottom="0.75" header="0.3" footer="0.3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イ級別最高号給</vt:lpstr>
      <vt:lpstr>ロ級別職員構成 </vt:lpstr>
      <vt:lpstr>イ級別最高号給!Print_Area</vt:lpstr>
      <vt:lpstr>'ロ級別職員構成 '!Print_Area</vt:lpstr>
      <vt:lpstr>イ級別最高号給!Print_Titles</vt:lpstr>
      <vt:lpstr>'ロ級別職員構成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2017-12-13T01:32:54Z</dcterms:modified>
</cp:coreProperties>
</file>