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4 電気\01 法適\"/>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T18" i="5" s="1"/>
  <c r="LP8" i="5"/>
  <c r="LG8" i="5"/>
  <c r="LK18" i="5" s="1"/>
  <c r="LF8" i="5"/>
  <c r="KW8" i="5"/>
  <c r="KX18" i="5" s="1"/>
  <c r="KV8" i="5"/>
  <c r="KU8" i="5"/>
  <c r="KL8" i="5"/>
  <c r="KK8" i="5"/>
  <c r="KB8" i="5"/>
  <c r="KC12" i="5" s="1"/>
  <c r="KA8" i="5"/>
  <c r="JR8" i="5"/>
  <c r="JQ8" i="5"/>
  <c r="JH8" i="5"/>
  <c r="JI18" i="5" s="1"/>
  <c r="JG8" i="5"/>
  <c r="IX8" i="5"/>
  <c r="IW8" i="5"/>
  <c r="IV8" i="5"/>
  <c r="IM8" i="5"/>
  <c r="IO12" i="5" s="1"/>
  <c r="IL8" i="5"/>
  <c r="IC8" i="5"/>
  <c r="IG18" i="5" s="1"/>
  <c r="IB8" i="5"/>
  <c r="HS8" i="5"/>
  <c r="HT18" i="5" s="1"/>
  <c r="HR8" i="5"/>
  <c r="HI8" i="5"/>
  <c r="HM12" i="5" s="1"/>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GN8" i="5" s="1"/>
  <c r="GR18" i="5" s="1"/>
  <c r="L6" i="5"/>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F5" i="4"/>
  <c r="N3" i="4"/>
  <c r="F3" i="4"/>
  <c r="B1" i="4"/>
  <c r="FJ8" i="5" l="1"/>
  <c r="FL18" i="5" s="1"/>
  <c r="GD8" i="5"/>
  <c r="B5" i="4"/>
  <c r="EZ8" i="5"/>
  <c r="FA12" i="5" s="1"/>
  <c r="FT8" i="5"/>
  <c r="FW12" i="5" s="1"/>
  <c r="MM16" i="5"/>
  <c r="KY16" i="5"/>
  <c r="JJ16" i="5"/>
  <c r="HU16" i="5"/>
  <c r="GF16" i="5"/>
  <c r="EQ16" i="5"/>
  <c r="DC16" i="5"/>
  <c r="BL16" i="5"/>
  <c r="MC16" i="5"/>
  <c r="KN16" i="5"/>
  <c r="IZ16" i="5"/>
  <c r="HK16" i="5"/>
  <c r="FV16" i="5"/>
  <c r="EG16" i="5"/>
  <c r="CR16" i="5"/>
  <c r="BA16" i="5"/>
  <c r="LI16" i="5"/>
  <c r="JT16" i="5"/>
  <c r="IE16" i="5"/>
  <c r="GP16" i="5"/>
  <c r="FB16" i="5"/>
  <c r="DM16" i="5"/>
  <c r="BW16" i="5"/>
  <c r="LS16" i="5"/>
  <c r="FL16" i="5"/>
  <c r="LS10" i="5"/>
  <c r="KD10" i="5"/>
  <c r="IO10" i="5"/>
  <c r="HA10" i="5"/>
  <c r="FL10" i="5"/>
  <c r="DW10" i="5"/>
  <c r="CH10" i="5"/>
  <c r="J11" i="4"/>
  <c r="KD16" i="5"/>
  <c r="DW16" i="5"/>
  <c r="LI10" i="5"/>
  <c r="JT10" i="5"/>
  <c r="IE10" i="5"/>
  <c r="GP10" i="5"/>
  <c r="FB10" i="5"/>
  <c r="DM10" i="5"/>
  <c r="BW10" i="5"/>
  <c r="IO16" i="5"/>
  <c r="CH16" i="5"/>
  <c r="MM10" i="5"/>
  <c r="KY10" i="5"/>
  <c r="JJ10" i="5"/>
  <c r="HU10" i="5"/>
  <c r="GF10" i="5"/>
  <c r="EQ10" i="5"/>
  <c r="DC10" i="5"/>
  <c r="BL10" i="5"/>
  <c r="HA16" i="5"/>
  <c r="MC10" i="5"/>
  <c r="KN10" i="5"/>
  <c r="IZ10" i="5"/>
  <c r="HK10" i="5"/>
  <c r="FV10" i="5"/>
  <c r="EG10" i="5"/>
  <c r="CR10" i="5"/>
  <c r="BA10" i="5"/>
  <c r="FK18" i="5"/>
  <c r="FJ18" i="5"/>
  <c r="GG18" i="5"/>
  <c r="GF18" i="5"/>
  <c r="GH18" i="5"/>
  <c r="GD18" i="5"/>
  <c r="JB18" i="5"/>
  <c r="IX18" i="5"/>
  <c r="IZ12" i="5"/>
  <c r="JA18" i="5"/>
  <c r="IY18" i="5"/>
  <c r="JA12" i="5"/>
  <c r="JT18" i="5"/>
  <c r="JV12" i="5"/>
  <c r="JR12" i="5"/>
  <c r="JS18" i="5"/>
  <c r="JU18" i="5"/>
  <c r="JS12" i="5"/>
  <c r="KP18" i="5"/>
  <c r="KL18" i="5"/>
  <c r="KN12" i="5"/>
  <c r="KO18" i="5"/>
  <c r="KM18" i="5"/>
  <c r="KO12" i="5"/>
  <c r="E10" i="5"/>
  <c r="FM12" i="5"/>
  <c r="FV12" i="5"/>
  <c r="GE12" i="5"/>
  <c r="GN12" i="5"/>
  <c r="GR12" i="5"/>
  <c r="HJ12" i="5"/>
  <c r="HW12" i="5"/>
  <c r="JH12" i="5"/>
  <c r="JU12" i="5"/>
  <c r="KM12" i="5"/>
  <c r="LR12" i="5"/>
  <c r="GN18" i="5"/>
  <c r="IZ18" i="5"/>
  <c r="KE18" i="5"/>
  <c r="GZ18" i="5"/>
  <c r="HB12" i="5"/>
  <c r="HC18" i="5"/>
  <c r="GY18" i="5"/>
  <c r="HA18" i="5"/>
  <c r="HC12" i="5"/>
  <c r="GY12" i="5"/>
  <c r="HV18" i="5"/>
  <c r="HT12" i="5"/>
  <c r="HU18" i="5"/>
  <c r="HW18" i="5"/>
  <c r="HS18" i="5"/>
  <c r="HU12" i="5"/>
  <c r="IN18" i="5"/>
  <c r="IP12" i="5"/>
  <c r="IQ18" i="5"/>
  <c r="IM18" i="5"/>
  <c r="IO18" i="5"/>
  <c r="IQ12" i="5"/>
  <c r="IM12" i="5"/>
  <c r="LI18" i="5"/>
  <c r="LK12" i="5"/>
  <c r="LG12" i="5"/>
  <c r="LH18" i="5"/>
  <c r="LJ12" i="5"/>
  <c r="LJ18" i="5"/>
  <c r="LH12" i="5"/>
  <c r="ME18" i="5"/>
  <c r="MA18" i="5"/>
  <c r="MC12" i="5"/>
  <c r="MD18" i="5"/>
  <c r="MB12" i="5"/>
  <c r="MB18" i="5"/>
  <c r="MD12" i="5"/>
  <c r="B10" i="5"/>
  <c r="F10" i="5"/>
  <c r="FJ12" i="5"/>
  <c r="FN12" i="5"/>
  <c r="GF12" i="5"/>
  <c r="GO12" i="5"/>
  <c r="GZ12" i="5"/>
  <c r="IE12" i="5"/>
  <c r="IX12" i="5"/>
  <c r="JK12" i="5"/>
  <c r="KP12" i="5"/>
  <c r="MA12" i="5"/>
  <c r="FM18" i="5"/>
  <c r="IC18" i="5"/>
  <c r="KN18" i="5"/>
  <c r="FB18" i="5"/>
  <c r="FX18" i="5"/>
  <c r="FT18" i="5"/>
  <c r="FW18" i="5"/>
  <c r="FU18" i="5"/>
  <c r="GP18" i="5"/>
  <c r="GO18" i="5"/>
  <c r="GQ18" i="5"/>
  <c r="JK18" i="5"/>
  <c r="JI12" i="5"/>
  <c r="JJ18" i="5"/>
  <c r="JL18" i="5"/>
  <c r="JH18" i="5"/>
  <c r="JJ12" i="5"/>
  <c r="KC18" i="5"/>
  <c r="KE12" i="5"/>
  <c r="KF18" i="5"/>
  <c r="KB18" i="5"/>
  <c r="KD18" i="5"/>
  <c r="KF12" i="5"/>
  <c r="KB12" i="5"/>
  <c r="C10" i="5"/>
  <c r="FB12" i="5"/>
  <c r="FK12" i="5"/>
  <c r="FT12" i="5"/>
  <c r="FX12" i="5"/>
  <c r="GG12" i="5"/>
  <c r="GP12" i="5"/>
  <c r="HA12" i="5"/>
  <c r="HS12" i="5"/>
  <c r="IF12" i="5"/>
  <c r="IY12" i="5"/>
  <c r="JL12" i="5"/>
  <c r="KD12" i="5"/>
  <c r="KZ12" i="5"/>
  <c r="ME12" i="5"/>
  <c r="FV18" i="5"/>
  <c r="HB18" i="5"/>
  <c r="JR18" i="5"/>
  <c r="MC18" i="5"/>
  <c r="HM18" i="5"/>
  <c r="HI18" i="5"/>
  <c r="HK12" i="5"/>
  <c r="HL18" i="5"/>
  <c r="HJ18" i="5"/>
  <c r="HL12" i="5"/>
  <c r="IE18" i="5"/>
  <c r="IG12" i="5"/>
  <c r="IC12" i="5"/>
  <c r="ID18" i="5"/>
  <c r="IF18" i="5"/>
  <c r="ID12" i="5"/>
  <c r="KZ18" i="5"/>
  <c r="KX12" i="5"/>
  <c r="KY18" i="5"/>
  <c r="LA12" i="5"/>
  <c r="KW12" i="5"/>
  <c r="LA18" i="5"/>
  <c r="KW18" i="5"/>
  <c r="KY12" i="5"/>
  <c r="LR18" i="5"/>
  <c r="LT12" i="5"/>
  <c r="LU18" i="5"/>
  <c r="LQ18" i="5"/>
  <c r="LS12" i="5"/>
  <c r="LS18" i="5"/>
  <c r="LU12" i="5"/>
  <c r="LQ12" i="5"/>
  <c r="MN18" i="5"/>
  <c r="ML12" i="5"/>
  <c r="MM18" i="5"/>
  <c r="MO12" i="5"/>
  <c r="MK12" i="5"/>
  <c r="MO18" i="5"/>
  <c r="MK18" i="5"/>
  <c r="MM12" i="5"/>
  <c r="FL12" i="5"/>
  <c r="FU12" i="5"/>
  <c r="GD12" i="5"/>
  <c r="GH12" i="5"/>
  <c r="GQ12" i="5"/>
  <c r="HI12" i="5"/>
  <c r="HV12" i="5"/>
  <c r="IN12" i="5"/>
  <c r="JB12" i="5"/>
  <c r="JT12" i="5"/>
  <c r="KL12" i="5"/>
  <c r="LI12" i="5"/>
  <c r="MN12" i="5"/>
  <c r="EZ18" i="5"/>
  <c r="GE18" i="5"/>
  <c r="HK18" i="5"/>
  <c r="IP18" i="5"/>
  <c r="JV18" i="5"/>
  <c r="LG18" i="5"/>
  <c r="ML18" i="5"/>
  <c r="FN18" i="5" l="1"/>
  <c r="FD18" i="5"/>
  <c r="FD12" i="5"/>
  <c r="FC12" i="5"/>
  <c r="FC18" i="5"/>
  <c r="EZ12" i="5"/>
  <c r="FA18" i="5"/>
  <c r="LQ16" i="5"/>
  <c r="KB16" i="5"/>
  <c r="IM16" i="5"/>
  <c r="GY16" i="5"/>
  <c r="FJ16" i="5"/>
  <c r="DU16" i="5"/>
  <c r="CF16" i="5"/>
  <c r="LG16" i="5"/>
  <c r="JR16" i="5"/>
  <c r="IC16" i="5"/>
  <c r="GN16" i="5"/>
  <c r="EZ16" i="5"/>
  <c r="DK16" i="5"/>
  <c r="BU16" i="5"/>
  <c r="MA16" i="5"/>
  <c r="KL16" i="5"/>
  <c r="IX16" i="5"/>
  <c r="HI16" i="5"/>
  <c r="FT16" i="5"/>
  <c r="EE16" i="5"/>
  <c r="CP16" i="5"/>
  <c r="AY16" i="5"/>
  <c r="JH16" i="5"/>
  <c r="DA16" i="5"/>
  <c r="MK10" i="5"/>
  <c r="KW10" i="5"/>
  <c r="JH10" i="5"/>
  <c r="HS10" i="5"/>
  <c r="GD10" i="5"/>
  <c r="EO10" i="5"/>
  <c r="DA10" i="5"/>
  <c r="BJ10" i="5"/>
  <c r="F11" i="4"/>
  <c r="HS16" i="5"/>
  <c r="BJ16" i="5"/>
  <c r="MA10" i="5"/>
  <c r="KL10" i="5"/>
  <c r="IX10" i="5"/>
  <c r="HI10" i="5"/>
  <c r="FT10" i="5"/>
  <c r="EE10" i="5"/>
  <c r="CP10" i="5"/>
  <c r="AY10" i="5"/>
  <c r="MK16" i="5"/>
  <c r="GD16" i="5"/>
  <c r="LQ10" i="5"/>
  <c r="KB10" i="5"/>
  <c r="IM10" i="5"/>
  <c r="GY10" i="5"/>
  <c r="FJ10" i="5"/>
  <c r="DU10" i="5"/>
  <c r="CF10" i="5"/>
  <c r="KW16" i="5"/>
  <c r="EO16" i="5"/>
  <c r="LG10" i="5"/>
  <c r="JR10" i="5"/>
  <c r="IC10" i="5"/>
  <c r="GN10" i="5"/>
  <c r="EZ10" i="5"/>
  <c r="DK10" i="5"/>
  <c r="BU10" i="5"/>
  <c r="MD16" i="5"/>
  <c r="KO16" i="5"/>
  <c r="JA16" i="5"/>
  <c r="HL16" i="5"/>
  <c r="FW16" i="5"/>
  <c r="EH16" i="5"/>
  <c r="CS16" i="5"/>
  <c r="BB16" i="5"/>
  <c r="LT16" i="5"/>
  <c r="KE16" i="5"/>
  <c r="IP16" i="5"/>
  <c r="HB16" i="5"/>
  <c r="FM16" i="5"/>
  <c r="DX16" i="5"/>
  <c r="CI16" i="5"/>
  <c r="MN16" i="5"/>
  <c r="KZ16" i="5"/>
  <c r="JK16" i="5"/>
  <c r="HV16" i="5"/>
  <c r="GG16" i="5"/>
  <c r="ER16" i="5"/>
  <c r="DD16" i="5"/>
  <c r="BM16" i="5"/>
  <c r="GQ16" i="5"/>
  <c r="LJ10" i="5"/>
  <c r="JU10" i="5"/>
  <c r="IF10" i="5"/>
  <c r="GQ10" i="5"/>
  <c r="FC10" i="5"/>
  <c r="DN10" i="5"/>
  <c r="BX10" i="5"/>
  <c r="LJ16" i="5"/>
  <c r="FC16" i="5"/>
  <c r="MN10" i="5"/>
  <c r="KZ10" i="5"/>
  <c r="JK10" i="5"/>
  <c r="HV10" i="5"/>
  <c r="GG10" i="5"/>
  <c r="ER10" i="5"/>
  <c r="DD10" i="5"/>
  <c r="BM10" i="5"/>
  <c r="JU16" i="5"/>
  <c r="DN16" i="5"/>
  <c r="MD10" i="5"/>
  <c r="KO10" i="5"/>
  <c r="JA10" i="5"/>
  <c r="HL10" i="5"/>
  <c r="FW10" i="5"/>
  <c r="EH10" i="5"/>
  <c r="CS10" i="5"/>
  <c r="BB10" i="5"/>
  <c r="L11" i="4"/>
  <c r="IF16" i="5"/>
  <c r="BX16" i="5"/>
  <c r="LT10" i="5"/>
  <c r="KE10" i="5"/>
  <c r="IP10" i="5"/>
  <c r="HB10" i="5"/>
  <c r="FM10" i="5"/>
  <c r="DX10" i="5"/>
  <c r="CI10" i="5"/>
  <c r="LH16" i="5"/>
  <c r="JS16" i="5"/>
  <c r="ID16" i="5"/>
  <c r="GO16" i="5"/>
  <c r="FA16" i="5"/>
  <c r="DL16" i="5"/>
  <c r="BV16" i="5"/>
  <c r="ML16" i="5"/>
  <c r="KX16" i="5"/>
  <c r="JI16" i="5"/>
  <c r="HT16" i="5"/>
  <c r="GE16" i="5"/>
  <c r="EP16" i="5"/>
  <c r="DB16" i="5"/>
  <c r="BK16" i="5"/>
  <c r="LR16" i="5"/>
  <c r="KC16" i="5"/>
  <c r="IN16" i="5"/>
  <c r="GZ16" i="5"/>
  <c r="FK16" i="5"/>
  <c r="DV16" i="5"/>
  <c r="CG16" i="5"/>
  <c r="KM16" i="5"/>
  <c r="EF16" i="5"/>
  <c r="MB10" i="5"/>
  <c r="KM10" i="5"/>
  <c r="IY10" i="5"/>
  <c r="HJ10" i="5"/>
  <c r="FU10" i="5"/>
  <c r="EF10" i="5"/>
  <c r="CQ10" i="5"/>
  <c r="AZ10" i="5"/>
  <c r="H11" i="4"/>
  <c r="IY16" i="5"/>
  <c r="CQ16" i="5"/>
  <c r="LR10" i="5"/>
  <c r="KC10" i="5"/>
  <c r="IN10" i="5"/>
  <c r="GZ10" i="5"/>
  <c r="FK10" i="5"/>
  <c r="DV10" i="5"/>
  <c r="CG10" i="5"/>
  <c r="HJ16" i="5"/>
  <c r="AZ16" i="5"/>
  <c r="LH10" i="5"/>
  <c r="JS10" i="5"/>
  <c r="ID10" i="5"/>
  <c r="GO10" i="5"/>
  <c r="FA10" i="5"/>
  <c r="DL10" i="5"/>
  <c r="BV10" i="5"/>
  <c r="MB16" i="5"/>
  <c r="FU16" i="5"/>
  <c r="ML10" i="5"/>
  <c r="KX10" i="5"/>
  <c r="JI10" i="5"/>
  <c r="HT10" i="5"/>
  <c r="GE10" i="5"/>
  <c r="EP10" i="5"/>
  <c r="DB10" i="5"/>
  <c r="BK10" i="5"/>
  <c r="LU16" i="5"/>
  <c r="KF16" i="5"/>
  <c r="IQ16" i="5"/>
  <c r="HC16" i="5"/>
  <c r="FN16" i="5"/>
  <c r="DY16" i="5"/>
  <c r="CJ16" i="5"/>
  <c r="LK16" i="5"/>
  <c r="JV16" i="5"/>
  <c r="IG16" i="5"/>
  <c r="GR16" i="5"/>
  <c r="FD16" i="5"/>
  <c r="DO16" i="5"/>
  <c r="BY16" i="5"/>
  <c r="ME16" i="5"/>
  <c r="KP16" i="5"/>
  <c r="JB16" i="5"/>
  <c r="HM16" i="5"/>
  <c r="FX16" i="5"/>
  <c r="EI16" i="5"/>
  <c r="CT16" i="5"/>
  <c r="BC16" i="5"/>
  <c r="HW16" i="5"/>
  <c r="BN16" i="5"/>
  <c r="MO10" i="5"/>
  <c r="LA10" i="5"/>
  <c r="JL10" i="5"/>
  <c r="HW10" i="5"/>
  <c r="GH10" i="5"/>
  <c r="ES10" i="5"/>
  <c r="DE10" i="5"/>
  <c r="BN10" i="5"/>
  <c r="N11" i="4"/>
  <c r="MO16" i="5"/>
  <c r="GH16" i="5"/>
  <c r="ME10" i="5"/>
  <c r="KP10" i="5"/>
  <c r="JB10" i="5"/>
  <c r="HM10" i="5"/>
  <c r="FX10" i="5"/>
  <c r="EI10" i="5"/>
  <c r="CT10" i="5"/>
  <c r="BC10" i="5"/>
  <c r="LA16" i="5"/>
  <c r="ES16" i="5"/>
  <c r="LU10" i="5"/>
  <c r="KF10" i="5"/>
  <c r="IQ10" i="5"/>
  <c r="HC10" i="5"/>
  <c r="FN10" i="5"/>
  <c r="DY10" i="5"/>
  <c r="CJ10" i="5"/>
  <c r="JL16" i="5"/>
  <c r="DE16" i="5"/>
  <c r="LK10" i="5"/>
  <c r="JV10" i="5"/>
  <c r="IG10" i="5"/>
  <c r="GR10" i="5"/>
  <c r="FD10" i="5"/>
  <c r="DO10" i="5"/>
  <c r="BY10" i="5"/>
</calcChain>
</file>

<file path=xl/sharedStrings.xml><?xml version="1.0" encoding="utf-8"?>
<sst xmlns="http://schemas.openxmlformats.org/spreadsheetml/2006/main" count="837" uniqueCount="183">
  <si>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</si>
  <si>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</si>
  <si>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</si>
  <si>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</si>
  <si>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</si>
  <si>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</si>
  <si>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</si>
  <si>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</si>
  <si>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</si>
  <si>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</si>
  <si>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</si>
  <si>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</si>
  <si>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</si>
  <si>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</si>
  <si>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</si>
  <si>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</si>
  <si>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</si>
  <si>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</si>
  <si>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</si>
  <si>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</si>
  <si>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</si>
  <si>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</si>
  <si>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</si>
  <si>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</si>
  <si>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</si>
  <si>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</si>
  <si>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</si>
  <si>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</si>
  <si>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</si>
  <si>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</si>
  <si>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</si>
  <si>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</si>
  <si>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</si>
  <si>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</si>
  <si>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</si>
  <si>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</si>
  <si>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</si>
  <si>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</si>
  <si>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</si>
  <si>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</si>
  <si>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</si>
  <si>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</si>
  <si>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</si>
  <si>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</si>
  <si>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</si>
  <si>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</si>
  <si>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</si>
  <si>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</si>
  <si>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</si>
  <si>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</si>
  <si>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</si>
  <si>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</si>
  <si>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</si>
  <si>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</si>
  <si>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</si>
  <si>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</si>
  <si>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</si>
  <si>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</si>
  <si>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</si>
  <si>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</si>
  <si>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</si>
  <si>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</si>
  <si>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</si>
  <si>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</si>
  <si>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</si>
  <si>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</si>
  <si>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</si>
  <si>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</si>
  <si>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</si>
  <si>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</si>
  <si>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</si>
  <si>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</si>
  <si>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</si>
  <si>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</si>
  <si>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</si>
  <si>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</si>
  <si>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</si>
  <si>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</si>
  <si>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</si>
  <si>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</si>
  <si>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</si>
  <si>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</si>
  <si>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</si>
  <si>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</si>
  <si>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</si>
  <si>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</si>
  <si>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</si>
  <si>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</si>
  <si>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</si>
  <si>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</si>
  <si>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</si>
  <si>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</si>
  <si>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</si>
  <si>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</si>
  <si>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</si>
  <si>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</si>
  <si>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</si>
  <si>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</si>
  <si>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</si>
  <si>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</si>
  <si>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</si>
  <si>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</si>
  <si>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</si>
  <si>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</si>
  <si>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</si>
  <si>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</si>
  <si>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</si>
  <si>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</si>
  <si>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</si>
  <si>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</si>
  <si>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</si>
  <si>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</si>
  <si>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</si>
  <si>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</si>
  <si>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</si>
  <si>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</si>
  <si>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010006</t>
  </si>
  <si>
    <t>46</t>
  </si>
  <si>
    <t>04</t>
  </si>
  <si>
    <t>0</t>
  </si>
  <si>
    <t>000</t>
  </si>
  <si>
    <t>北海道</t>
  </si>
  <si>
    <t>法適用</t>
  </si>
  <si>
    <t>電気事業</t>
  </si>
  <si>
    <t/>
  </si>
  <si>
    <t>-</t>
  </si>
  <si>
    <t>平成32年3月31日　鷹泊発電所ほか</t>
  </si>
  <si>
    <t>平成47年3月31日　シューパロ発電所</t>
  </si>
  <si>
    <t>無</t>
  </si>
  <si>
    <t>北海道電力株式会社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</si>
  <si>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</si>
  <si>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</si>
  <si>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</si>
  <si>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</si>
  <si>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</si>
  <si>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</si>
  <si>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</si>
  <si>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</si>
  <si>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</si>
  <si>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</si>
  <si>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</si>
  <si>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</si>
  <si>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</si>
  <si>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</si>
  <si>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</si>
  <si>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</si>
  <si>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</si>
  <si>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</si>
  <si>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</si>
  <si>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</si>
  <si>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</si>
  <si>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</si>
  <si>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</si>
  <si>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</si>
  <si>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</si>
  <si>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</si>
  <si>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</si>
  <si>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</si>
  <si>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</si>
  <si>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</si>
  <si>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</si>
  <si>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</si>
  <si>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</si>
  <si>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</si>
  <si>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</si>
  <si>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</si>
  <si>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</si>
  <si>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</si>
  <si>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</si>
  <si>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</si>
  <si>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</si>
  <si>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</si>
  <si>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</si>
  <si>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</si>
  <si>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</si>
  <si>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</si>
  <si>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</si>
  <si>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</si>
  <si>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</si>
  <si>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r>
      <t>①設備利用率については、毎年度、全国平均値を上回って推移しており、これは安定した水資源の確保や施設の稼働率の確保によるものであり、比較的効率的な設備利用が出来ているものと考えられる。　　　　　　　　　　　　　　　　　　　　　　　　　②修繕費比率については、全国平均値を大きく下回って推移しているが、これは発電施設の大規模改修を計画的に進めていることや、大規模改修を控えた施設について、最小限の修繕に留めていることによるもの。なお、平成２７年度は、鷹泊発電所でオーバーホール（水車・発電機分解点検補修工事）を行ったこと等から一時的に上昇した。　　　　　　　　　　　　　　　　　　　　　　　　　　　　　③企業債残高対料金収入比率については、平成２７年度以降、</t>
    </r>
    <r>
      <rPr>
        <sz val="20"/>
        <rFont val="ＭＳ ゴシック"/>
        <family val="3"/>
        <charset val="128"/>
      </rPr>
      <t>ＦＩＴ収入の増加等により低下してきているが、</t>
    </r>
    <r>
      <rPr>
        <sz val="20"/>
        <color theme="1"/>
        <rFont val="ＭＳ ゴシック"/>
        <family val="3"/>
        <charset val="128"/>
      </rPr>
      <t>引き続き全国平均値を大きく上回って推移している。これは建設費用や大規模改修費用を、これまで概ね企業債の借入で賄ってきたことによるもの。　　　　　　　　　　　　　　　　　　　　　　　　今後、平成３２年度から予定している一般競争入札等による売電への移行に対応するため、企業債借入の抑制を図ることとしている。　　　　　　　　　　　　　　　　　　　　　　　　　　　　　　　　　　　　　　　④有形固定資産減価償却率については、全国平均値を下回って推移しているが、これはシューパロ発電所や滝の上発電所</t>
    </r>
    <r>
      <rPr>
        <sz val="20"/>
        <rFont val="ＭＳ ゴシック"/>
        <family val="3"/>
        <charset val="128"/>
      </rPr>
      <t>など、新しい施設が多いことによるもの。　　　　　　　　　　　　　　　　　　　　　　　　　　　　　　　　　　　　　　　　　　　　　　　　　　　　　　　　　　　　　　　　　　　　　　　　　　　　　　　　　　　今後、老朽化した施設の改修等を計画的に行っていく。</t>
    </r>
    <r>
      <rPr>
        <sz val="20"/>
        <color theme="1"/>
        <rFont val="ＭＳ ゴシック"/>
        <family val="3"/>
        <charset val="128"/>
      </rPr>
      <t>　　　　　　　　　　　　　　　　　　　　　⑤ＦＩＴ収入割合については、平成２７年度以降､５０％を超える高い数値となっているが、これはＦＩＴの適用を受けて建設したシューパロ発電所の運転開始や、大規模改修で新たにＦＩＴの適用を受けた滝の上発電所の稼働による。　　　　　　　　　　　　　　　　　　　　　　　　　　　　　　　　　　　　　　　　　　　　　　　　　　　　　　　　　　　　　　　　　　　　　　　　　　　　　　　　　　　　　　　　　　ＦＩＴ期間（２０年間）終了後は、電力料収入が大きく減少するリスクがあるため、その後の収入減少を考慮した経営を行っていく必要がある。　　　　　　　　　　　　　　　　　　　　　　　　　　　</t>
    </r>
    <rPh sb="1" eb="3">
      <t>セツビ</t>
    </rPh>
    <rPh sb="3" eb="6">
      <t>リヨウリツ</t>
    </rPh>
    <rPh sb="12" eb="14">
      <t>マイトシ</t>
    </rPh>
    <rPh sb="14" eb="15">
      <t>ド</t>
    </rPh>
    <rPh sb="16" eb="18">
      <t>ゼンコク</t>
    </rPh>
    <rPh sb="18" eb="21">
      <t>ヘイキンチ</t>
    </rPh>
    <rPh sb="22" eb="24">
      <t>ウワマワ</t>
    </rPh>
    <rPh sb="26" eb="28">
      <t>スイイ</t>
    </rPh>
    <rPh sb="36" eb="38">
      <t>アンテイ</t>
    </rPh>
    <rPh sb="40" eb="43">
      <t>ミズシゲン</t>
    </rPh>
    <rPh sb="44" eb="46">
      <t>カクホ</t>
    </rPh>
    <rPh sb="47" eb="49">
      <t>シセツ</t>
    </rPh>
    <rPh sb="50" eb="53">
      <t>カドウリツ</t>
    </rPh>
    <rPh sb="54" eb="56">
      <t>カクホ</t>
    </rPh>
    <rPh sb="65" eb="68">
      <t>ヒカクテキ</t>
    </rPh>
    <rPh sb="68" eb="71">
      <t>コウリツテキ</t>
    </rPh>
    <rPh sb="72" eb="74">
      <t>セツビ</t>
    </rPh>
    <rPh sb="74" eb="76">
      <t>リヨウ</t>
    </rPh>
    <rPh sb="77" eb="79">
      <t>デキ</t>
    </rPh>
    <rPh sb="85" eb="86">
      <t>カンガ</t>
    </rPh>
    <rPh sb="117" eb="120">
      <t>シュウゼンヒ</t>
    </rPh>
    <rPh sb="120" eb="122">
      <t>ヒリツ</t>
    </rPh>
    <rPh sb="128" eb="130">
      <t>ゼンコク</t>
    </rPh>
    <rPh sb="130" eb="133">
      <t>ヘイキンチ</t>
    </rPh>
    <rPh sb="134" eb="135">
      <t>オオ</t>
    </rPh>
    <rPh sb="137" eb="139">
      <t>シタマワ</t>
    </rPh>
    <rPh sb="141" eb="143">
      <t>スイイ</t>
    </rPh>
    <rPh sb="152" eb="154">
      <t>ハツデン</t>
    </rPh>
    <rPh sb="154" eb="156">
      <t>シセツ</t>
    </rPh>
    <rPh sb="157" eb="160">
      <t>ダイキボ</t>
    </rPh>
    <rPh sb="160" eb="162">
      <t>カイシュウ</t>
    </rPh>
    <rPh sb="163" eb="166">
      <t>ケイカクテキ</t>
    </rPh>
    <rPh sb="167" eb="168">
      <t>スス</t>
    </rPh>
    <rPh sb="176" eb="179">
      <t>ダイキボ</t>
    </rPh>
    <rPh sb="179" eb="181">
      <t>カイシュウ</t>
    </rPh>
    <rPh sb="182" eb="183">
      <t>ヒカ</t>
    </rPh>
    <rPh sb="185" eb="187">
      <t>シセツ</t>
    </rPh>
    <rPh sb="192" eb="195">
      <t>サイショウゲン</t>
    </rPh>
    <rPh sb="196" eb="198">
      <t>シュウゼン</t>
    </rPh>
    <rPh sb="199" eb="200">
      <t>トド</t>
    </rPh>
    <rPh sb="215" eb="217">
      <t>ヘイセイ</t>
    </rPh>
    <rPh sb="219" eb="221">
      <t>ネンド</t>
    </rPh>
    <rPh sb="223" eb="225">
      <t>タカドマリ</t>
    </rPh>
    <rPh sb="225" eb="228">
      <t>ハツデンショ</t>
    </rPh>
    <rPh sb="237" eb="239">
      <t>スイシャ</t>
    </rPh>
    <rPh sb="240" eb="243">
      <t>ハツデンキ</t>
    </rPh>
    <rPh sb="243" eb="245">
      <t>ブンカイ</t>
    </rPh>
    <rPh sb="245" eb="247">
      <t>テンケン</t>
    </rPh>
    <rPh sb="247" eb="249">
      <t>ホシュウ</t>
    </rPh>
    <rPh sb="249" eb="251">
      <t>コウジ</t>
    </rPh>
    <rPh sb="253" eb="254">
      <t>オコナ</t>
    </rPh>
    <rPh sb="258" eb="259">
      <t>トウ</t>
    </rPh>
    <rPh sb="261" eb="264">
      <t>イチジテキ</t>
    </rPh>
    <rPh sb="265" eb="267">
      <t>ジョウショウ</t>
    </rPh>
    <rPh sb="300" eb="303">
      <t>キギョウサイ</t>
    </rPh>
    <rPh sb="303" eb="305">
      <t>ザンダカ</t>
    </rPh>
    <rPh sb="305" eb="306">
      <t>タイ</t>
    </rPh>
    <rPh sb="306" eb="308">
      <t>リョウキン</t>
    </rPh>
    <rPh sb="308" eb="310">
      <t>シュウニュウ</t>
    </rPh>
    <rPh sb="310" eb="312">
      <t>ヒリツ</t>
    </rPh>
    <rPh sb="318" eb="320">
      <t>ヘイセイ</t>
    </rPh>
    <rPh sb="322" eb="324">
      <t>ネンド</t>
    </rPh>
    <rPh sb="324" eb="326">
      <t>イコウ</t>
    </rPh>
    <rPh sb="330" eb="332">
      <t>シュウニュウ</t>
    </rPh>
    <rPh sb="333" eb="335">
      <t>ゾウカ</t>
    </rPh>
    <rPh sb="335" eb="336">
      <t>ナド</t>
    </rPh>
    <rPh sb="339" eb="341">
      <t>テイカ</t>
    </rPh>
    <rPh sb="349" eb="350">
      <t>ヒ</t>
    </rPh>
    <rPh sb="351" eb="352">
      <t>ツヅ</t>
    </rPh>
    <rPh sb="353" eb="355">
      <t>ゼンコク</t>
    </rPh>
    <rPh sb="355" eb="358">
      <t>ヘイキンチ</t>
    </rPh>
    <rPh sb="359" eb="360">
      <t>オオ</t>
    </rPh>
    <rPh sb="362" eb="364">
      <t>ウワマワ</t>
    </rPh>
    <rPh sb="366" eb="368">
      <t>スイイ</t>
    </rPh>
    <rPh sb="376" eb="378">
      <t>ケンセツ</t>
    </rPh>
    <rPh sb="378" eb="380">
      <t>ヒヨウ</t>
    </rPh>
    <rPh sb="381" eb="384">
      <t>ダイキボ</t>
    </rPh>
    <rPh sb="384" eb="386">
      <t>カイシュウ</t>
    </rPh>
    <rPh sb="386" eb="388">
      <t>ヒヨウ</t>
    </rPh>
    <rPh sb="394" eb="395">
      <t>オオム</t>
    </rPh>
    <rPh sb="396" eb="399">
      <t>キギョウサイ</t>
    </rPh>
    <rPh sb="400" eb="402">
      <t>カリイレ</t>
    </rPh>
    <rPh sb="403" eb="404">
      <t>マカナ</t>
    </rPh>
    <rPh sb="440" eb="442">
      <t>コンゴ</t>
    </rPh>
    <rPh sb="443" eb="445">
      <t>ヘイセイ</t>
    </rPh>
    <rPh sb="447" eb="449">
      <t>ネンド</t>
    </rPh>
    <rPh sb="451" eb="453">
      <t>ヨテイ</t>
    </rPh>
    <rPh sb="457" eb="459">
      <t>イッパン</t>
    </rPh>
    <rPh sb="459" eb="461">
      <t>キョウソウ</t>
    </rPh>
    <rPh sb="461" eb="463">
      <t>ニュウサツ</t>
    </rPh>
    <rPh sb="463" eb="464">
      <t>トウ</t>
    </rPh>
    <rPh sb="467" eb="469">
      <t>バイデン</t>
    </rPh>
    <rPh sb="471" eb="473">
      <t>イコウ</t>
    </rPh>
    <rPh sb="474" eb="476">
      <t>タイオウ</t>
    </rPh>
    <rPh sb="481" eb="484">
      <t>キギョウサイ</t>
    </rPh>
    <rPh sb="484" eb="486">
      <t>カリイレ</t>
    </rPh>
    <rPh sb="487" eb="489">
      <t>ヨクセイ</t>
    </rPh>
    <rPh sb="490" eb="491">
      <t>ハカ</t>
    </rPh>
    <rPh sb="540" eb="542">
      <t>ユウケイ</t>
    </rPh>
    <rPh sb="542" eb="546">
      <t>コテイシサン</t>
    </rPh>
    <rPh sb="546" eb="548">
      <t>ゲンカ</t>
    </rPh>
    <rPh sb="548" eb="551">
      <t>ショウキャクリツ</t>
    </rPh>
    <rPh sb="557" eb="559">
      <t>ゼンコク</t>
    </rPh>
    <rPh sb="559" eb="562">
      <t>ヘイキンチ</t>
    </rPh>
    <rPh sb="563" eb="565">
      <t>シタマワ</t>
    </rPh>
    <rPh sb="567" eb="569">
      <t>スイイ</t>
    </rPh>
    <rPh sb="583" eb="586">
      <t>ハツデンショ</t>
    </rPh>
    <rPh sb="587" eb="588">
      <t>タキ</t>
    </rPh>
    <rPh sb="589" eb="590">
      <t>ウエ</t>
    </rPh>
    <rPh sb="590" eb="593">
      <t>ハツデンショ</t>
    </rPh>
    <rPh sb="596" eb="597">
      <t>アタラ</t>
    </rPh>
    <rPh sb="599" eb="601">
      <t>シセツ</t>
    </rPh>
    <rPh sb="602" eb="603">
      <t>オオ</t>
    </rPh>
    <rPh sb="695" eb="697">
      <t>コンゴ</t>
    </rPh>
    <rPh sb="698" eb="701">
      <t>ロウキュウカ</t>
    </rPh>
    <rPh sb="703" eb="705">
      <t>シセツ</t>
    </rPh>
    <rPh sb="706" eb="708">
      <t>カイシュウ</t>
    </rPh>
    <rPh sb="708" eb="709">
      <t>トウ</t>
    </rPh>
    <rPh sb="710" eb="713">
      <t>ケイカクテキ</t>
    </rPh>
    <rPh sb="714" eb="715">
      <t>オコナ</t>
    </rPh>
    <rPh sb="745" eb="747">
      <t>シュウニュウ</t>
    </rPh>
    <rPh sb="747" eb="749">
      <t>ワリアイ</t>
    </rPh>
    <rPh sb="755" eb="757">
      <t>ヘイセイ</t>
    </rPh>
    <rPh sb="759" eb="760">
      <t>ネン</t>
    </rPh>
    <rPh sb="760" eb="761">
      <t>ド</t>
    </rPh>
    <rPh sb="761" eb="763">
      <t>イコウ</t>
    </rPh>
    <rPh sb="768" eb="769">
      <t>コ</t>
    </rPh>
    <rPh sb="771" eb="772">
      <t>タカ</t>
    </rPh>
    <rPh sb="773" eb="775">
      <t>スウチ</t>
    </rPh>
    <rPh sb="790" eb="792">
      <t>テキヨウ</t>
    </rPh>
    <rPh sb="793" eb="794">
      <t>ウ</t>
    </rPh>
    <rPh sb="796" eb="798">
      <t>ケンセツ</t>
    </rPh>
    <rPh sb="805" eb="808">
      <t>ハツデンショ</t>
    </rPh>
    <rPh sb="809" eb="811">
      <t>ウンテン</t>
    </rPh>
    <rPh sb="811" eb="813">
      <t>カイシ</t>
    </rPh>
    <rPh sb="815" eb="818">
      <t>ダイキボ</t>
    </rPh>
    <rPh sb="818" eb="820">
      <t>カイシュウ</t>
    </rPh>
    <rPh sb="821" eb="822">
      <t>アラ</t>
    </rPh>
    <rPh sb="828" eb="830">
      <t>テキヨウ</t>
    </rPh>
    <rPh sb="831" eb="832">
      <t>ウ</t>
    </rPh>
    <rPh sb="834" eb="835">
      <t>タキ</t>
    </rPh>
    <rPh sb="836" eb="837">
      <t>ウエ</t>
    </rPh>
    <rPh sb="837" eb="840">
      <t>ハツデンショ</t>
    </rPh>
    <rPh sb="841" eb="843">
      <t>カドウ</t>
    </rPh>
    <rPh sb="940" eb="942">
      <t>キカン</t>
    </rPh>
    <rPh sb="945" eb="947">
      <t>ネンカン</t>
    </rPh>
    <rPh sb="948" eb="951">
      <t>シュウリョウゴ</t>
    </rPh>
    <rPh sb="956" eb="958">
      <t>シュウニュウ</t>
    </rPh>
    <rPh sb="959" eb="960">
      <t>オオ</t>
    </rPh>
    <rPh sb="962" eb="964">
      <t>ゲンショウ</t>
    </rPh>
    <rPh sb="977" eb="978">
      <t>ゴ</t>
    </rPh>
    <rPh sb="979" eb="981">
      <t>シュウニュウ</t>
    </rPh>
    <rPh sb="981" eb="982">
      <t>ゲン</t>
    </rPh>
    <rPh sb="982" eb="983">
      <t>スク</t>
    </rPh>
    <rPh sb="984" eb="986">
      <t>コウリョ</t>
    </rPh>
    <rPh sb="988" eb="990">
      <t>ケイエイ</t>
    </rPh>
    <rPh sb="991" eb="992">
      <t>オコナ</t>
    </rPh>
    <rPh sb="996" eb="998">
      <t>ヒツヨウ</t>
    </rPh>
    <phoneticPr fontId="3"/>
  </si>
  <si>
    <r>
      <rPr>
        <sz val="20"/>
        <rFont val="ＭＳ ゴシック"/>
        <family val="3"/>
        <charset val="128"/>
      </rPr>
      <t>平成２８年度の経営状況については、当局最大規模で固定価格買取制度（ＦＩＴ）の適用を受けたシューパロ発電所の運転開始（Ｈ２７．４）により、平成２７年度から向上傾向にあることに加えて、夏場の記録的な大雨の影響等により、年間発電電力量及び電力料収入が過去最高となった。　　　　　　　　　　　　　　　　　　　　　　　　　　　　　　　　　　　　　　　　　　　　　　　　　　　　　　　　　　　　　　　　　　　　　　　　こうしたことから、①経常収支比率、②営業収支比率、⑤ＥＢＩＴＤＡ（減価償却前営業利益）については、前年度より向上するとともに、全国平均値も大幅に上回っており、良好な状況にある。　　　　　　　　　　　　　　　　　　　　　　　　　　　　　　　　　　　　　　　　　　　　　　　　　　　　　　　　　　　　　　　　　　　　　　　　　　　　　　　　　　　　　　　　　　　　　　　　　　　　　③流動比率については、北海道では建設や大規模改修について、これまで概ね企業債の借入で賄ってきたことから、企業債償還金が多く、全国平均値と比較して低い傾向は継続しているものの、近年のＦＩＴ収入の増（現預金の増加）があること等から、平成２８年度の比率は前年度の２００％台から４００％台へと大きく向上した。　　　　</t>
    </r>
    <r>
      <rPr>
        <sz val="20"/>
        <color theme="1"/>
        <rFont val="ＭＳ ゴシック"/>
        <family val="3"/>
        <charset val="128"/>
      </rPr>
      <t>　　　　　　　　　　　　　　　　　　　　　④供給原価については、平成２７年度以降、シューパロ発電所の運転開始等により、発電電力量が大きく伸びたことに加え、平成２８年度は経常費用が若干減少したため、平成２７年度より低下するとともに、全国平均値も下回った。　　　　</t>
    </r>
    <rPh sb="0" eb="2">
      <t>ヘイセイ</t>
    </rPh>
    <rPh sb="4" eb="5">
      <t>ネン</t>
    </rPh>
    <rPh sb="5" eb="6">
      <t>ド</t>
    </rPh>
    <rPh sb="7" eb="9">
      <t>ケイエイ</t>
    </rPh>
    <rPh sb="9" eb="11">
      <t>ジョウキョウ</t>
    </rPh>
    <rPh sb="17" eb="19">
      <t>トウキョク</t>
    </rPh>
    <rPh sb="19" eb="21">
      <t>サイダイ</t>
    </rPh>
    <rPh sb="21" eb="23">
      <t>キボ</t>
    </rPh>
    <rPh sb="24" eb="26">
      <t>コテイ</t>
    </rPh>
    <rPh sb="26" eb="28">
      <t>カカク</t>
    </rPh>
    <rPh sb="28" eb="30">
      <t>カイトリ</t>
    </rPh>
    <rPh sb="30" eb="32">
      <t>セイド</t>
    </rPh>
    <rPh sb="38" eb="40">
      <t>テキヨウ</t>
    </rPh>
    <rPh sb="41" eb="42">
      <t>ウ</t>
    </rPh>
    <rPh sb="49" eb="52">
      <t>ハツデンショ</t>
    </rPh>
    <rPh sb="53" eb="55">
      <t>ウンテン</t>
    </rPh>
    <rPh sb="55" eb="57">
      <t>カイシ</t>
    </rPh>
    <rPh sb="68" eb="70">
      <t>ヘイセイ</t>
    </rPh>
    <rPh sb="72" eb="74">
      <t>ネンド</t>
    </rPh>
    <rPh sb="76" eb="78">
      <t>コウジョウ</t>
    </rPh>
    <rPh sb="78" eb="80">
      <t>ケイコウ</t>
    </rPh>
    <rPh sb="86" eb="87">
      <t>クワ</t>
    </rPh>
    <rPh sb="107" eb="109">
      <t>ネンカン</t>
    </rPh>
    <rPh sb="109" eb="111">
      <t>ハツデン</t>
    </rPh>
    <rPh sb="111" eb="114">
      <t>デンリョクリョウ</t>
    </rPh>
    <rPh sb="114" eb="115">
      <t>オヨ</t>
    </rPh>
    <rPh sb="116" eb="119">
      <t>デンリョクリョウ</t>
    </rPh>
    <rPh sb="119" eb="121">
      <t>シュウニュウ</t>
    </rPh>
    <rPh sb="122" eb="124">
      <t>カコ</t>
    </rPh>
    <rPh sb="124" eb="126">
      <t>サイコウ</t>
    </rPh>
    <rPh sb="213" eb="215">
      <t>ケイジョウ</t>
    </rPh>
    <rPh sb="215" eb="217">
      <t>シュウシ</t>
    </rPh>
    <rPh sb="217" eb="219">
      <t>ヒリツ</t>
    </rPh>
    <rPh sb="221" eb="223">
      <t>エイギョウ</t>
    </rPh>
    <rPh sb="223" eb="225">
      <t>シュウシ</t>
    </rPh>
    <rPh sb="225" eb="227">
      <t>ヒリツ</t>
    </rPh>
    <rPh sb="236" eb="238">
      <t>ゲンカ</t>
    </rPh>
    <rPh sb="238" eb="240">
      <t>ショウキャク</t>
    </rPh>
    <rPh sb="240" eb="241">
      <t>マエ</t>
    </rPh>
    <rPh sb="241" eb="243">
      <t>エイギョウ</t>
    </rPh>
    <rPh sb="243" eb="245">
      <t>リエキ</t>
    </rPh>
    <rPh sb="252" eb="255">
      <t>ゼンネンド</t>
    </rPh>
    <rPh sb="257" eb="259">
      <t>コウジョウ</t>
    </rPh>
    <rPh sb="266" eb="268">
      <t>ゼンコク</t>
    </rPh>
    <rPh sb="268" eb="271">
      <t>ヘイキンチ</t>
    </rPh>
    <rPh sb="272" eb="274">
      <t>オオハバ</t>
    </rPh>
    <rPh sb="275" eb="277">
      <t>ウワマワ</t>
    </rPh>
    <rPh sb="282" eb="284">
      <t>リョウコウ</t>
    </rPh>
    <rPh sb="285" eb="287">
      <t>ジョウキョウ</t>
    </rPh>
    <rPh sb="393" eb="395">
      <t>リュウドウ</t>
    </rPh>
    <rPh sb="395" eb="397">
      <t>ヒリツ</t>
    </rPh>
    <rPh sb="403" eb="404">
      <t>ホッ</t>
    </rPh>
    <rPh sb="404" eb="405">
      <t>ウミ</t>
    </rPh>
    <rPh sb="405" eb="406">
      <t>ドウ</t>
    </rPh>
    <rPh sb="408" eb="410">
      <t>ケンセツ</t>
    </rPh>
    <rPh sb="411" eb="414">
      <t>ダイキボ</t>
    </rPh>
    <rPh sb="414" eb="416">
      <t>カイシュウ</t>
    </rPh>
    <rPh sb="425" eb="426">
      <t>オオム</t>
    </rPh>
    <rPh sb="427" eb="430">
      <t>キギョウサイ</t>
    </rPh>
    <rPh sb="431" eb="433">
      <t>カリイレ</t>
    </rPh>
    <rPh sb="434" eb="435">
      <t>マカナ</t>
    </rPh>
    <rPh sb="444" eb="447">
      <t>キギョウサイ</t>
    </rPh>
    <rPh sb="449" eb="450">
      <t>キン</t>
    </rPh>
    <rPh sb="451" eb="452">
      <t>オオ</t>
    </rPh>
    <rPh sb="454" eb="456">
      <t>ゼンコク</t>
    </rPh>
    <rPh sb="456" eb="458">
      <t>ヘイキン</t>
    </rPh>
    <rPh sb="458" eb="459">
      <t>チ</t>
    </rPh>
    <rPh sb="460" eb="462">
      <t>ヒカク</t>
    </rPh>
    <rPh sb="464" eb="465">
      <t>ヒク</t>
    </rPh>
    <rPh sb="466" eb="468">
      <t>ケイコウ</t>
    </rPh>
    <rPh sb="469" eb="471">
      <t>ケイゾク</t>
    </rPh>
    <rPh sb="479" eb="481">
      <t>キンネン</t>
    </rPh>
    <rPh sb="485" eb="487">
      <t>シュウニュウ</t>
    </rPh>
    <rPh sb="490" eb="493">
      <t>ゲンヨキン</t>
    </rPh>
    <rPh sb="494" eb="496">
      <t>ゾウカ</t>
    </rPh>
    <rPh sb="502" eb="503">
      <t>トウ</t>
    </rPh>
    <rPh sb="506" eb="508">
      <t>ヘイセイ</t>
    </rPh>
    <rPh sb="510" eb="512">
      <t>ネンド</t>
    </rPh>
    <rPh sb="513" eb="515">
      <t>ヒリツ</t>
    </rPh>
    <rPh sb="516" eb="519">
      <t>ゼンネンド</t>
    </rPh>
    <rPh sb="524" eb="525">
      <t>ダイ</t>
    </rPh>
    <rPh sb="531" eb="532">
      <t>ダイ</t>
    </rPh>
    <rPh sb="534" eb="535">
      <t>オオ</t>
    </rPh>
    <rPh sb="537" eb="539">
      <t>コウジョウ</t>
    </rPh>
    <rPh sb="568" eb="572">
      <t>キョウキュウゲンカ</t>
    </rPh>
    <rPh sb="578" eb="580">
      <t>ヘイセイ</t>
    </rPh>
    <rPh sb="582" eb="584">
      <t>ネンド</t>
    </rPh>
    <rPh sb="584" eb="586">
      <t>イコウ</t>
    </rPh>
    <rPh sb="592" eb="595">
      <t>ハツデンショ</t>
    </rPh>
    <rPh sb="596" eb="598">
      <t>ウンテン</t>
    </rPh>
    <rPh sb="598" eb="600">
      <t>カイシ</t>
    </rPh>
    <rPh sb="600" eb="601">
      <t>トウ</t>
    </rPh>
    <rPh sb="605" eb="607">
      <t>ハツデン</t>
    </rPh>
    <rPh sb="607" eb="609">
      <t>デンリョク</t>
    </rPh>
    <rPh sb="609" eb="610">
      <t>リョウ</t>
    </rPh>
    <rPh sb="611" eb="612">
      <t>オオ</t>
    </rPh>
    <rPh sb="614" eb="615">
      <t>ノ</t>
    </rPh>
    <rPh sb="620" eb="621">
      <t>クワ</t>
    </rPh>
    <rPh sb="630" eb="632">
      <t>ケイジョウ</t>
    </rPh>
    <rPh sb="632" eb="634">
      <t>ヒヨウ</t>
    </rPh>
    <rPh sb="635" eb="637">
      <t>ジャッカン</t>
    </rPh>
    <rPh sb="637" eb="639">
      <t>ゲンショウ</t>
    </rPh>
    <rPh sb="644" eb="646">
      <t>ヘイセイ</t>
    </rPh>
    <rPh sb="648" eb="650">
      <t>ネンド</t>
    </rPh>
    <rPh sb="652" eb="654">
      <t>テイカ</t>
    </rPh>
    <rPh sb="661" eb="663">
      <t>ゼンコク</t>
    </rPh>
    <rPh sb="663" eb="666">
      <t>ヘイキンチ</t>
    </rPh>
    <rPh sb="667" eb="669">
      <t>シタマワ</t>
    </rPh>
    <phoneticPr fontId="3"/>
  </si>
  <si>
    <t xml:space="preserve">　 電気事業により生じた利益は、欠損金をうめ、なお残額があるときは、企業債の償還に充てるために残額の２０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平成２８年度事業による利益剰余金（当年度純利益）　2,914,165千円
（使途）
減債積立金　145,708千円
再生可能エネルギー等利用推進積立金　 2,768,457千円
</t>
    <rPh sb="176" eb="178">
      <t>ジギョウ</t>
    </rPh>
    <rPh sb="181" eb="183">
      <t>リエキ</t>
    </rPh>
    <rPh sb="183" eb="186">
      <t>ジョウヨキン</t>
    </rPh>
    <rPh sb="187" eb="190">
      <t>トウネンド</t>
    </rPh>
    <rPh sb="190" eb="193">
      <t>ジュンリエキ</t>
    </rPh>
    <phoneticPr fontId="3"/>
  </si>
  <si>
    <r>
      <t>・平成２７年４月のシューパロ発電所</t>
    </r>
    <r>
      <rPr>
        <sz val="20"/>
        <rFont val="ＭＳ ゴシック"/>
        <family val="3"/>
        <charset val="128"/>
      </rPr>
      <t>（ＦＩＴ適用）</t>
    </r>
    <r>
      <rPr>
        <sz val="20"/>
        <color theme="1"/>
        <rFont val="ＭＳ ゴシック"/>
        <family val="3"/>
        <charset val="128"/>
      </rPr>
      <t>の運転開始</t>
    </r>
    <r>
      <rPr>
        <sz val="20"/>
        <rFont val="ＭＳ ゴシック"/>
        <family val="3"/>
        <charset val="128"/>
      </rPr>
      <t>に加え、平成２８年度は夏場の記録的な大雨の影響などにより、年間発電電力量及び電力料収入が過去最高となったこと等から、</t>
    </r>
    <r>
      <rPr>
        <sz val="20"/>
        <color theme="1"/>
        <rFont val="ＭＳ ゴシック"/>
        <family val="3"/>
        <charset val="128"/>
      </rPr>
      <t>各経営指標は概ね向上している。　　　　　　　　　　　　　　　　　　　　　　　　　　　　　　　　　　　　　　　　　　　　　　　　　　　　　　　　・このため、全国と比較しても経営上支障となる問題は見られず、現在のところ経営状態は安定している。　　　　　　　　　　　　　　　　　　　　　　　　　　　　　　　・今後は、平成３２年度から予定している一般競争入札等による売電への移行や、電力システム改革の動向などに対応するとともに、平成３２年度までに経営戦略を策定し、老朽化施設の改修を計画的に進めていく必要がある。　　　　　　　　　　　　　　　　　　　　　　　　　　　　　　　　　　　　　　　　　　　　　　　　　　　　　　　　　　　　　　　　　　　　　　　　　　　　　　　　　　　　　　　　　　　　　　　　　　　　　　　　　　　　　　　　　　　</t>
    </r>
    <rPh sb="1" eb="3">
      <t>ヘイセイ</t>
    </rPh>
    <rPh sb="21" eb="23">
      <t>テキヨウ</t>
    </rPh>
    <rPh sb="30" eb="31">
      <t>クワ</t>
    </rPh>
    <rPh sb="33" eb="35">
      <t>ヘイセイ</t>
    </rPh>
    <rPh sb="37" eb="39">
      <t>ネンド</t>
    </rPh>
    <rPh sb="40" eb="42">
      <t>ナツバ</t>
    </rPh>
    <rPh sb="43" eb="46">
      <t>キロクテキ</t>
    </rPh>
    <rPh sb="47" eb="49">
      <t>オオアメ</t>
    </rPh>
    <rPh sb="50" eb="52">
      <t>エイキョウ</t>
    </rPh>
    <rPh sb="58" eb="60">
      <t>ネンカン</t>
    </rPh>
    <rPh sb="60" eb="62">
      <t>ハツデン</t>
    </rPh>
    <rPh sb="62" eb="65">
      <t>デンリョクリョウ</t>
    </rPh>
    <rPh sb="65" eb="66">
      <t>オヨ</t>
    </rPh>
    <rPh sb="73" eb="75">
      <t>カコ</t>
    </rPh>
    <rPh sb="75" eb="77">
      <t>サイコウ</t>
    </rPh>
    <rPh sb="83" eb="84">
      <t>トウ</t>
    </rPh>
    <rPh sb="164" eb="166">
      <t>ゼンコク</t>
    </rPh>
    <rPh sb="167" eb="169">
      <t>ヒカク</t>
    </rPh>
    <rPh sb="172" eb="175">
      <t>ケイエイジョウ</t>
    </rPh>
    <rPh sb="175" eb="177">
      <t>シショウ</t>
    </rPh>
    <rPh sb="180" eb="182">
      <t>モンダイ</t>
    </rPh>
    <rPh sb="183" eb="184">
      <t>ミ</t>
    </rPh>
    <rPh sb="188" eb="190">
      <t>ゲンザイ</t>
    </rPh>
    <rPh sb="194" eb="196">
      <t>ケイエイ</t>
    </rPh>
    <rPh sb="196" eb="198">
      <t>ジョウタイ</t>
    </rPh>
    <rPh sb="199" eb="201">
      <t>アンテイ</t>
    </rPh>
    <rPh sb="238" eb="240">
      <t>コンゴ</t>
    </rPh>
    <rPh sb="242" eb="244">
      <t>ヘイセイ</t>
    </rPh>
    <rPh sb="246" eb="248">
      <t>ネンド</t>
    </rPh>
    <rPh sb="250" eb="252">
      <t>ヨテイ</t>
    </rPh>
    <rPh sb="256" eb="258">
      <t>イッパン</t>
    </rPh>
    <rPh sb="258" eb="260">
      <t>キョウソウ</t>
    </rPh>
    <rPh sb="260" eb="262">
      <t>ニュウサツ</t>
    </rPh>
    <rPh sb="262" eb="263">
      <t>トウ</t>
    </rPh>
    <rPh sb="266" eb="268">
      <t>バイデン</t>
    </rPh>
    <rPh sb="270" eb="272">
      <t>イコウ</t>
    </rPh>
    <rPh sb="274" eb="276">
      <t>デンリョク</t>
    </rPh>
    <rPh sb="280" eb="282">
      <t>カイカク</t>
    </rPh>
    <rPh sb="283" eb="285">
      <t>ドウコウ</t>
    </rPh>
    <rPh sb="288" eb="290">
      <t>タイオウ</t>
    </rPh>
    <rPh sb="297" eb="299">
      <t>ヘイセイ</t>
    </rPh>
    <rPh sb="301" eb="303">
      <t>ネンド</t>
    </rPh>
    <rPh sb="306" eb="308">
      <t>ケイエイ</t>
    </rPh>
    <rPh sb="308" eb="310">
      <t>センリャク</t>
    </rPh>
    <rPh sb="311" eb="313">
      <t>サクテイ</t>
    </rPh>
    <rPh sb="315" eb="318">
      <t>ロウキュウカ</t>
    </rPh>
    <rPh sb="318" eb="320">
      <t>シセツ</t>
    </rPh>
    <rPh sb="321" eb="323">
      <t>カイシュウ</t>
    </rPh>
    <rPh sb="324" eb="327">
      <t>ケイカクテキ</t>
    </rPh>
    <rPh sb="328" eb="329">
      <t>スス</t>
    </rPh>
    <rPh sb="333" eb="33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</si>
</sst>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20"/>
      <color theme="1"/>
      <name val="ＭＳ ゴシック"/>
      <family val="3"/>
      <charset val="128"/>
    </font>
    <font>
      <sz val="18"/>
      <color theme="1"/>
      <name val="ＭＳ ゴシック"/>
      <family val="3"/>
      <charset val="128"/>
    </font>
    <font>
      <sz val="2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1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16" xfId="1" applyFont="1" applyFill="1" applyBorder="1" applyAlignment="1" applyProtection="1">
      <alignment horizontal="left" vertical="top" wrapText="1"/>
      <protection locked="0"/>
    </xf>
    <xf numFmtId="0" fontId="37" fillId="0" borderId="44"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116.5</c:v>
                </c:pt>
                <c:pt idx="1">
                  <c:v>120.5</c:v>
                </c:pt>
                <c:pt idx="2">
                  <c:v>119.4</c:v>
                </c:pt>
                <c:pt idx="3">
                  <c:v>173.1</c:v>
                </c:pt>
                <c:pt idx="4">
                  <c:v>235.2</c:v>
                </c:pt>
              </c:numCache>
            </c:numRef>
          </c:val>
        </c:ser>
        <c:dLbls>
          <c:showLegendKey val="0"/>
          <c:showVal val="0"/>
          <c:showCatName val="0"/>
          <c:showSerName val="0"/>
          <c:showPercent val="0"/>
          <c:showBubbleSize val="0"/>
        </c:dLbls>
        <c:gapWidth val="180"/>
        <c:overlap val="-90"/>
        <c:axId val="277116048"/>
        <c:axId val="27711644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77116048"/>
        <c:axId val="277116440"/>
      </c:lineChart>
      <c:catAx>
        <c:axId val="277116048"/>
        <c:scaling>
          <c:orientation val="minMax"/>
        </c:scaling>
        <c:delete val="0"/>
        <c:axPos val="b"/>
        <c:numFmt formatCode="ge" sourceLinked="1"/>
        <c:majorTickMark val="none"/>
        <c:minorTickMark val="none"/>
        <c:tickLblPos val="none"/>
        <c:crossAx val="277116440"/>
        <c:crosses val="autoZero"/>
        <c:auto val="0"/>
        <c:lblAlgn val="ctr"/>
        <c:lblOffset val="100"/>
        <c:noMultiLvlLbl val="1"/>
      </c:catAx>
      <c:valAx>
        <c:axId val="277116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116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0</c:v>
                </c:pt>
                <c:pt idx="3">
                  <c:v>56.9</c:v>
                </c:pt>
                <c:pt idx="4">
                  <c:v>63.6</c:v>
                </c:pt>
              </c:numCache>
            </c:numRef>
          </c:val>
        </c:ser>
        <c:dLbls>
          <c:showLegendKey val="0"/>
          <c:showVal val="0"/>
          <c:showCatName val="0"/>
          <c:showSerName val="0"/>
          <c:showPercent val="0"/>
          <c:showBubbleSize val="0"/>
        </c:dLbls>
        <c:gapWidth val="180"/>
        <c:overlap val="-90"/>
        <c:axId val="199861904"/>
        <c:axId val="19986229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199861904"/>
        <c:axId val="199862296"/>
      </c:lineChart>
      <c:catAx>
        <c:axId val="199861904"/>
        <c:scaling>
          <c:orientation val="minMax"/>
        </c:scaling>
        <c:delete val="0"/>
        <c:axPos val="b"/>
        <c:numFmt formatCode="ge" sourceLinked="1"/>
        <c:majorTickMark val="none"/>
        <c:minorTickMark val="none"/>
        <c:tickLblPos val="none"/>
        <c:crossAx val="199862296"/>
        <c:crosses val="autoZero"/>
        <c:auto val="0"/>
        <c:lblAlgn val="ctr"/>
        <c:lblOffset val="100"/>
        <c:noMultiLvlLbl val="1"/>
      </c:catAx>
      <c:valAx>
        <c:axId val="199862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6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46.6</c:v>
                </c:pt>
                <c:pt idx="1">
                  <c:v>42.4</c:v>
                </c:pt>
                <c:pt idx="2">
                  <c:v>42.1</c:v>
                </c:pt>
                <c:pt idx="3">
                  <c:v>41.6</c:v>
                </c:pt>
                <c:pt idx="4">
                  <c:v>47</c:v>
                </c:pt>
              </c:numCache>
            </c:numRef>
          </c:val>
        </c:ser>
        <c:dLbls>
          <c:showLegendKey val="0"/>
          <c:showVal val="0"/>
          <c:showCatName val="0"/>
          <c:showSerName val="0"/>
          <c:showPercent val="0"/>
          <c:showBubbleSize val="0"/>
        </c:dLbls>
        <c:gapWidth val="180"/>
        <c:overlap val="-90"/>
        <c:axId val="199863080"/>
        <c:axId val="19986347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199863080"/>
        <c:axId val="199863472"/>
      </c:lineChart>
      <c:catAx>
        <c:axId val="199863080"/>
        <c:scaling>
          <c:orientation val="minMax"/>
        </c:scaling>
        <c:delete val="0"/>
        <c:axPos val="b"/>
        <c:numFmt formatCode="ge" sourceLinked="1"/>
        <c:majorTickMark val="none"/>
        <c:minorTickMark val="none"/>
        <c:tickLblPos val="none"/>
        <c:crossAx val="199863472"/>
        <c:crosses val="autoZero"/>
        <c:auto val="0"/>
        <c:lblAlgn val="ctr"/>
        <c:lblOffset val="100"/>
        <c:noMultiLvlLbl val="1"/>
      </c:catAx>
      <c:valAx>
        <c:axId val="19986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63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9.6999999999999993</c:v>
                </c:pt>
                <c:pt idx="1">
                  <c:v>8.4</c:v>
                </c:pt>
                <c:pt idx="2">
                  <c:v>3.5</c:v>
                </c:pt>
                <c:pt idx="3">
                  <c:v>14.2</c:v>
                </c:pt>
                <c:pt idx="4">
                  <c:v>6.3</c:v>
                </c:pt>
              </c:numCache>
            </c:numRef>
          </c:val>
        </c:ser>
        <c:dLbls>
          <c:showLegendKey val="0"/>
          <c:showVal val="0"/>
          <c:showCatName val="0"/>
          <c:showSerName val="0"/>
          <c:showPercent val="0"/>
          <c:showBubbleSize val="0"/>
        </c:dLbls>
        <c:gapWidth val="180"/>
        <c:overlap val="-90"/>
        <c:axId val="440918224"/>
        <c:axId val="44091861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440918224"/>
        <c:axId val="440918616"/>
      </c:lineChart>
      <c:catAx>
        <c:axId val="440918224"/>
        <c:scaling>
          <c:orientation val="minMax"/>
        </c:scaling>
        <c:delete val="0"/>
        <c:axPos val="b"/>
        <c:numFmt formatCode="ge" sourceLinked="1"/>
        <c:majorTickMark val="none"/>
        <c:minorTickMark val="none"/>
        <c:tickLblPos val="none"/>
        <c:crossAx val="440918616"/>
        <c:crosses val="autoZero"/>
        <c:auto val="0"/>
        <c:lblAlgn val="ctr"/>
        <c:lblOffset val="100"/>
        <c:noMultiLvlLbl val="1"/>
      </c:catAx>
      <c:valAx>
        <c:axId val="440918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1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358.9</c:v>
                </c:pt>
                <c:pt idx="1">
                  <c:v>324.60000000000002</c:v>
                </c:pt>
                <c:pt idx="2">
                  <c:v>445.1</c:v>
                </c:pt>
                <c:pt idx="3">
                  <c:v>226</c:v>
                </c:pt>
                <c:pt idx="4">
                  <c:v>156.19999999999999</c:v>
                </c:pt>
              </c:numCache>
            </c:numRef>
          </c:val>
        </c:ser>
        <c:dLbls>
          <c:showLegendKey val="0"/>
          <c:showVal val="0"/>
          <c:showCatName val="0"/>
          <c:showSerName val="0"/>
          <c:showPercent val="0"/>
          <c:showBubbleSize val="0"/>
        </c:dLbls>
        <c:gapWidth val="180"/>
        <c:overlap val="-90"/>
        <c:axId val="440919400"/>
        <c:axId val="44091979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440919400"/>
        <c:axId val="440919792"/>
      </c:lineChart>
      <c:catAx>
        <c:axId val="440919400"/>
        <c:scaling>
          <c:orientation val="minMax"/>
        </c:scaling>
        <c:delete val="0"/>
        <c:axPos val="b"/>
        <c:numFmt formatCode="ge" sourceLinked="1"/>
        <c:majorTickMark val="none"/>
        <c:minorTickMark val="none"/>
        <c:tickLblPos val="none"/>
        <c:crossAx val="440919792"/>
        <c:crosses val="autoZero"/>
        <c:auto val="0"/>
        <c:lblAlgn val="ctr"/>
        <c:lblOffset val="100"/>
        <c:noMultiLvlLbl val="1"/>
      </c:catAx>
      <c:valAx>
        <c:axId val="440919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09194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52.1</c:v>
                </c:pt>
                <c:pt idx="1">
                  <c:v>52.5</c:v>
                </c:pt>
                <c:pt idx="2">
                  <c:v>55.9</c:v>
                </c:pt>
                <c:pt idx="3">
                  <c:v>48</c:v>
                </c:pt>
                <c:pt idx="4">
                  <c:v>46.8</c:v>
                </c:pt>
              </c:numCache>
            </c:numRef>
          </c:val>
        </c:ser>
        <c:dLbls>
          <c:showLegendKey val="0"/>
          <c:showVal val="0"/>
          <c:showCatName val="0"/>
          <c:showSerName val="0"/>
          <c:showPercent val="0"/>
          <c:showBubbleSize val="0"/>
        </c:dLbls>
        <c:gapWidth val="180"/>
        <c:overlap val="-90"/>
        <c:axId val="440920576"/>
        <c:axId val="4409209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440920576"/>
        <c:axId val="440920968"/>
      </c:lineChart>
      <c:catAx>
        <c:axId val="440920576"/>
        <c:scaling>
          <c:orientation val="minMax"/>
        </c:scaling>
        <c:delete val="0"/>
        <c:axPos val="b"/>
        <c:numFmt formatCode="ge" sourceLinked="1"/>
        <c:majorTickMark val="none"/>
        <c:minorTickMark val="none"/>
        <c:tickLblPos val="none"/>
        <c:crossAx val="440920968"/>
        <c:crosses val="autoZero"/>
        <c:auto val="0"/>
        <c:lblAlgn val="ctr"/>
        <c:lblOffset val="100"/>
        <c:noMultiLvlLbl val="1"/>
      </c:catAx>
      <c:valAx>
        <c:axId val="440920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2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56.9</c:v>
                </c:pt>
                <c:pt idx="4">
                  <c:v>63.6</c:v>
                </c:pt>
              </c:numCache>
            </c:numRef>
          </c:val>
        </c:ser>
        <c:dLbls>
          <c:showLegendKey val="0"/>
          <c:showVal val="0"/>
          <c:showCatName val="0"/>
          <c:showSerName val="0"/>
          <c:showPercent val="0"/>
          <c:showBubbleSize val="0"/>
        </c:dLbls>
        <c:gapWidth val="180"/>
        <c:overlap val="-90"/>
        <c:axId val="440921752"/>
        <c:axId val="44092214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440921752"/>
        <c:axId val="440922144"/>
      </c:lineChart>
      <c:catAx>
        <c:axId val="440921752"/>
        <c:scaling>
          <c:orientation val="minMax"/>
        </c:scaling>
        <c:delete val="0"/>
        <c:axPos val="b"/>
        <c:numFmt formatCode="ge" sourceLinked="1"/>
        <c:majorTickMark val="none"/>
        <c:minorTickMark val="none"/>
        <c:tickLblPos val="none"/>
        <c:crossAx val="440922144"/>
        <c:crosses val="autoZero"/>
        <c:auto val="0"/>
        <c:lblAlgn val="ctr"/>
        <c:lblOffset val="100"/>
        <c:noMultiLvlLbl val="1"/>
      </c:catAx>
      <c:valAx>
        <c:axId val="44092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21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0922928"/>
        <c:axId val="44092332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922928"/>
        <c:axId val="440923320"/>
      </c:lineChart>
      <c:catAx>
        <c:axId val="440922928"/>
        <c:scaling>
          <c:orientation val="minMax"/>
        </c:scaling>
        <c:delete val="0"/>
        <c:axPos val="b"/>
        <c:numFmt formatCode="ge" sourceLinked="1"/>
        <c:majorTickMark val="none"/>
        <c:minorTickMark val="none"/>
        <c:tickLblPos val="none"/>
        <c:crossAx val="440923320"/>
        <c:crosses val="autoZero"/>
        <c:auto val="0"/>
        <c:lblAlgn val="ctr"/>
        <c:lblOffset val="100"/>
        <c:noMultiLvlLbl val="1"/>
      </c:catAx>
      <c:valAx>
        <c:axId val="440923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2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0924104"/>
        <c:axId val="44092449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924104"/>
        <c:axId val="440924496"/>
      </c:lineChart>
      <c:catAx>
        <c:axId val="440924104"/>
        <c:scaling>
          <c:orientation val="minMax"/>
        </c:scaling>
        <c:delete val="0"/>
        <c:axPos val="b"/>
        <c:numFmt formatCode="ge" sourceLinked="1"/>
        <c:majorTickMark val="none"/>
        <c:minorTickMark val="none"/>
        <c:tickLblPos val="none"/>
        <c:crossAx val="440924496"/>
        <c:crosses val="autoZero"/>
        <c:auto val="0"/>
        <c:lblAlgn val="ctr"/>
        <c:lblOffset val="100"/>
        <c:noMultiLvlLbl val="1"/>
      </c:catAx>
      <c:valAx>
        <c:axId val="440924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24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1744"/>
        <c:axId val="27118213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1744"/>
        <c:axId val="271182136"/>
      </c:lineChart>
      <c:catAx>
        <c:axId val="271181744"/>
        <c:scaling>
          <c:orientation val="minMax"/>
        </c:scaling>
        <c:delete val="0"/>
        <c:axPos val="b"/>
        <c:numFmt formatCode="ge" sourceLinked="1"/>
        <c:majorTickMark val="none"/>
        <c:minorTickMark val="none"/>
        <c:tickLblPos val="none"/>
        <c:crossAx val="271182136"/>
        <c:crosses val="autoZero"/>
        <c:auto val="0"/>
        <c:lblAlgn val="ctr"/>
        <c:lblOffset val="100"/>
        <c:noMultiLvlLbl val="1"/>
      </c:catAx>
      <c:valAx>
        <c:axId val="271182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2528"/>
        <c:axId val="27118292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2528"/>
        <c:axId val="271182920"/>
      </c:lineChart>
      <c:catAx>
        <c:axId val="271182528"/>
        <c:scaling>
          <c:orientation val="minMax"/>
        </c:scaling>
        <c:delete val="0"/>
        <c:axPos val="b"/>
        <c:numFmt formatCode="ge" sourceLinked="1"/>
        <c:majorTickMark val="none"/>
        <c:minorTickMark val="none"/>
        <c:tickLblPos val="none"/>
        <c:crossAx val="271182920"/>
        <c:crosses val="autoZero"/>
        <c:auto val="0"/>
        <c:lblAlgn val="ctr"/>
        <c:lblOffset val="100"/>
        <c:noMultiLvlLbl val="1"/>
      </c:catAx>
      <c:valAx>
        <c:axId val="271182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2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142.1</c:v>
                </c:pt>
                <c:pt idx="1">
                  <c:v>141.9</c:v>
                </c:pt>
                <c:pt idx="2">
                  <c:v>139.30000000000001</c:v>
                </c:pt>
                <c:pt idx="3">
                  <c:v>191</c:v>
                </c:pt>
                <c:pt idx="4">
                  <c:v>256.8</c:v>
                </c:pt>
              </c:numCache>
            </c:numRef>
          </c:val>
        </c:ser>
        <c:dLbls>
          <c:showLegendKey val="0"/>
          <c:showVal val="0"/>
          <c:showCatName val="0"/>
          <c:showSerName val="0"/>
          <c:showPercent val="0"/>
          <c:showBubbleSize val="0"/>
        </c:dLbls>
        <c:gapWidth val="180"/>
        <c:overlap val="-90"/>
        <c:axId val="478110992"/>
        <c:axId val="47811138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78110992"/>
        <c:axId val="478111384"/>
      </c:lineChart>
      <c:catAx>
        <c:axId val="478110992"/>
        <c:scaling>
          <c:orientation val="minMax"/>
        </c:scaling>
        <c:delete val="0"/>
        <c:axPos val="b"/>
        <c:numFmt formatCode="ge" sourceLinked="1"/>
        <c:majorTickMark val="none"/>
        <c:minorTickMark val="none"/>
        <c:tickLblPos val="none"/>
        <c:crossAx val="478111384"/>
        <c:crosses val="autoZero"/>
        <c:auto val="0"/>
        <c:lblAlgn val="ctr"/>
        <c:lblOffset val="100"/>
        <c:noMultiLvlLbl val="1"/>
      </c:catAx>
      <c:valAx>
        <c:axId val="47811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811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3704"/>
        <c:axId val="27118409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3704"/>
        <c:axId val="271184096"/>
      </c:lineChart>
      <c:catAx>
        <c:axId val="271183704"/>
        <c:scaling>
          <c:orientation val="minMax"/>
        </c:scaling>
        <c:delete val="0"/>
        <c:axPos val="b"/>
        <c:numFmt formatCode="ge" sourceLinked="1"/>
        <c:majorTickMark val="none"/>
        <c:minorTickMark val="none"/>
        <c:tickLblPos val="none"/>
        <c:crossAx val="271184096"/>
        <c:crosses val="autoZero"/>
        <c:auto val="0"/>
        <c:lblAlgn val="ctr"/>
        <c:lblOffset val="100"/>
        <c:noMultiLvlLbl val="1"/>
      </c:catAx>
      <c:valAx>
        <c:axId val="27118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3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4880"/>
        <c:axId val="27118527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4880"/>
        <c:axId val="271185272"/>
      </c:lineChart>
      <c:catAx>
        <c:axId val="271184880"/>
        <c:scaling>
          <c:orientation val="minMax"/>
        </c:scaling>
        <c:delete val="0"/>
        <c:axPos val="b"/>
        <c:numFmt formatCode="ge" sourceLinked="1"/>
        <c:majorTickMark val="none"/>
        <c:minorTickMark val="none"/>
        <c:tickLblPos val="none"/>
        <c:crossAx val="271185272"/>
        <c:crosses val="autoZero"/>
        <c:auto val="0"/>
        <c:lblAlgn val="ctr"/>
        <c:lblOffset val="100"/>
        <c:noMultiLvlLbl val="1"/>
      </c:catAx>
      <c:valAx>
        <c:axId val="271185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6056"/>
        <c:axId val="27118644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6056"/>
        <c:axId val="271186448"/>
      </c:lineChart>
      <c:catAx>
        <c:axId val="271186056"/>
        <c:scaling>
          <c:orientation val="minMax"/>
        </c:scaling>
        <c:delete val="0"/>
        <c:axPos val="b"/>
        <c:numFmt formatCode="ge" sourceLinked="1"/>
        <c:majorTickMark val="none"/>
        <c:minorTickMark val="none"/>
        <c:tickLblPos val="none"/>
        <c:crossAx val="271186448"/>
        <c:crosses val="autoZero"/>
        <c:auto val="0"/>
        <c:lblAlgn val="ctr"/>
        <c:lblOffset val="100"/>
        <c:noMultiLvlLbl val="1"/>
      </c:catAx>
      <c:valAx>
        <c:axId val="27118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6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7232"/>
        <c:axId val="27118762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7232"/>
        <c:axId val="271187624"/>
      </c:lineChart>
      <c:catAx>
        <c:axId val="271187232"/>
        <c:scaling>
          <c:orientation val="minMax"/>
        </c:scaling>
        <c:delete val="0"/>
        <c:axPos val="b"/>
        <c:numFmt formatCode="ge" sourceLinked="1"/>
        <c:majorTickMark val="none"/>
        <c:minorTickMark val="none"/>
        <c:tickLblPos val="none"/>
        <c:crossAx val="271187624"/>
        <c:crosses val="autoZero"/>
        <c:auto val="0"/>
        <c:lblAlgn val="ctr"/>
        <c:lblOffset val="100"/>
        <c:noMultiLvlLbl val="1"/>
      </c:catAx>
      <c:valAx>
        <c:axId val="271187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71188408"/>
        <c:axId val="2711888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88408"/>
        <c:axId val="271188800"/>
      </c:lineChart>
      <c:catAx>
        <c:axId val="271188408"/>
        <c:scaling>
          <c:orientation val="minMax"/>
        </c:scaling>
        <c:delete val="0"/>
        <c:axPos val="b"/>
        <c:numFmt formatCode="ge" sourceLinked="1"/>
        <c:majorTickMark val="none"/>
        <c:minorTickMark val="none"/>
        <c:tickLblPos val="none"/>
        <c:crossAx val="271188800"/>
        <c:crosses val="autoZero"/>
        <c:auto val="0"/>
        <c:lblAlgn val="ctr"/>
        <c:lblOffset val="100"/>
        <c:noMultiLvlLbl val="1"/>
      </c:catAx>
      <c:valAx>
        <c:axId val="271188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11884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7950840"/>
        <c:axId val="47795123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50840"/>
        <c:axId val="477951232"/>
      </c:lineChart>
      <c:catAx>
        <c:axId val="477950840"/>
        <c:scaling>
          <c:orientation val="minMax"/>
        </c:scaling>
        <c:delete val="0"/>
        <c:axPos val="b"/>
        <c:numFmt formatCode="ge" sourceLinked="1"/>
        <c:majorTickMark val="none"/>
        <c:minorTickMark val="none"/>
        <c:tickLblPos val="none"/>
        <c:crossAx val="477951232"/>
        <c:crosses val="autoZero"/>
        <c:auto val="0"/>
        <c:lblAlgn val="ctr"/>
        <c:lblOffset val="100"/>
        <c:noMultiLvlLbl val="1"/>
      </c:catAx>
      <c:valAx>
        <c:axId val="47795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50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7952016"/>
        <c:axId val="47795240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52016"/>
        <c:axId val="477952408"/>
      </c:lineChart>
      <c:catAx>
        <c:axId val="477952016"/>
        <c:scaling>
          <c:orientation val="minMax"/>
        </c:scaling>
        <c:delete val="0"/>
        <c:axPos val="b"/>
        <c:numFmt formatCode="ge" sourceLinked="1"/>
        <c:majorTickMark val="none"/>
        <c:minorTickMark val="none"/>
        <c:tickLblPos val="none"/>
        <c:crossAx val="477952408"/>
        <c:crosses val="autoZero"/>
        <c:auto val="0"/>
        <c:lblAlgn val="ctr"/>
        <c:lblOffset val="100"/>
        <c:noMultiLvlLbl val="1"/>
      </c:catAx>
      <c:valAx>
        <c:axId val="477952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52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7953192"/>
        <c:axId val="47795358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53192"/>
        <c:axId val="477953584"/>
      </c:lineChart>
      <c:catAx>
        <c:axId val="477953192"/>
        <c:scaling>
          <c:orientation val="minMax"/>
        </c:scaling>
        <c:delete val="0"/>
        <c:axPos val="b"/>
        <c:numFmt formatCode="ge" sourceLinked="1"/>
        <c:majorTickMark val="none"/>
        <c:minorTickMark val="none"/>
        <c:tickLblPos val="none"/>
        <c:crossAx val="477953584"/>
        <c:crosses val="autoZero"/>
        <c:auto val="0"/>
        <c:lblAlgn val="ctr"/>
        <c:lblOffset val="100"/>
        <c:noMultiLvlLbl val="1"/>
      </c:catAx>
      <c:valAx>
        <c:axId val="47795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53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7954368"/>
        <c:axId val="47795476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54368"/>
        <c:axId val="477954760"/>
      </c:lineChart>
      <c:catAx>
        <c:axId val="477954368"/>
        <c:scaling>
          <c:orientation val="minMax"/>
        </c:scaling>
        <c:delete val="0"/>
        <c:axPos val="b"/>
        <c:numFmt formatCode="ge" sourceLinked="1"/>
        <c:majorTickMark val="none"/>
        <c:minorTickMark val="none"/>
        <c:tickLblPos val="none"/>
        <c:crossAx val="477954760"/>
        <c:crosses val="autoZero"/>
        <c:auto val="0"/>
        <c:lblAlgn val="ctr"/>
        <c:lblOffset val="100"/>
        <c:noMultiLvlLbl val="1"/>
      </c:catAx>
      <c:valAx>
        <c:axId val="477954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5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7955544"/>
        <c:axId val="4779559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55544"/>
        <c:axId val="477955936"/>
      </c:lineChart>
      <c:catAx>
        <c:axId val="477955544"/>
        <c:scaling>
          <c:orientation val="minMax"/>
        </c:scaling>
        <c:delete val="0"/>
        <c:axPos val="b"/>
        <c:numFmt formatCode="ge" sourceLinked="1"/>
        <c:majorTickMark val="none"/>
        <c:minorTickMark val="none"/>
        <c:tickLblPos val="none"/>
        <c:crossAx val="477955936"/>
        <c:crosses val="autoZero"/>
        <c:auto val="0"/>
        <c:lblAlgn val="ctr"/>
        <c:lblOffset val="100"/>
        <c:noMultiLvlLbl val="1"/>
      </c:catAx>
      <c:valAx>
        <c:axId val="47795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55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1374.7</c:v>
                </c:pt>
                <c:pt idx="1">
                  <c:v>548.9</c:v>
                </c:pt>
                <c:pt idx="2">
                  <c:v>193.5</c:v>
                </c:pt>
                <c:pt idx="3">
                  <c:v>235.3</c:v>
                </c:pt>
                <c:pt idx="4">
                  <c:v>485.1</c:v>
                </c:pt>
              </c:numCache>
            </c:numRef>
          </c:val>
        </c:ser>
        <c:dLbls>
          <c:showLegendKey val="0"/>
          <c:showVal val="0"/>
          <c:showCatName val="0"/>
          <c:showSerName val="0"/>
          <c:showPercent val="0"/>
          <c:showBubbleSize val="0"/>
        </c:dLbls>
        <c:gapWidth val="180"/>
        <c:overlap val="-90"/>
        <c:axId val="478112168"/>
        <c:axId val="4781125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78112168"/>
        <c:axId val="478112560"/>
      </c:lineChart>
      <c:catAx>
        <c:axId val="478112168"/>
        <c:scaling>
          <c:orientation val="minMax"/>
        </c:scaling>
        <c:delete val="0"/>
        <c:axPos val="b"/>
        <c:numFmt formatCode="ge" sourceLinked="1"/>
        <c:majorTickMark val="none"/>
        <c:minorTickMark val="none"/>
        <c:tickLblPos val="none"/>
        <c:crossAx val="478112560"/>
        <c:crosses val="autoZero"/>
        <c:auto val="0"/>
        <c:lblAlgn val="ctr"/>
        <c:lblOffset val="100"/>
        <c:noMultiLvlLbl val="1"/>
      </c:catAx>
      <c:valAx>
        <c:axId val="47811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8112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7956720"/>
        <c:axId val="47795711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56720"/>
        <c:axId val="477957112"/>
      </c:lineChart>
      <c:catAx>
        <c:axId val="477956720"/>
        <c:scaling>
          <c:orientation val="minMax"/>
        </c:scaling>
        <c:delete val="0"/>
        <c:axPos val="b"/>
        <c:numFmt formatCode="ge" sourceLinked="1"/>
        <c:majorTickMark val="none"/>
        <c:minorTickMark val="none"/>
        <c:tickLblPos val="none"/>
        <c:crossAx val="477957112"/>
        <c:crosses val="autoZero"/>
        <c:auto val="0"/>
        <c:lblAlgn val="ctr"/>
        <c:lblOffset val="100"/>
        <c:noMultiLvlLbl val="1"/>
      </c:catAx>
      <c:valAx>
        <c:axId val="477957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5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7874.8</c:v>
                </c:pt>
                <c:pt idx="1">
                  <c:v>8761.9</c:v>
                </c:pt>
                <c:pt idx="2">
                  <c:v>9339.5</c:v>
                </c:pt>
                <c:pt idx="3">
                  <c:v>6834.9</c:v>
                </c:pt>
                <c:pt idx="4">
                  <c:v>5842.5</c:v>
                </c:pt>
              </c:numCache>
            </c:numRef>
          </c:val>
        </c:ser>
        <c:dLbls>
          <c:showLegendKey val="0"/>
          <c:showVal val="0"/>
          <c:showCatName val="0"/>
          <c:showSerName val="0"/>
          <c:showPercent val="0"/>
          <c:showBubbleSize val="0"/>
        </c:dLbls>
        <c:gapWidth val="180"/>
        <c:overlap val="-90"/>
        <c:axId val="478113344"/>
        <c:axId val="47811373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478113344"/>
        <c:axId val="478113736"/>
      </c:lineChart>
      <c:catAx>
        <c:axId val="478113344"/>
        <c:scaling>
          <c:orientation val="minMax"/>
        </c:scaling>
        <c:delete val="0"/>
        <c:axPos val="b"/>
        <c:numFmt formatCode="ge" sourceLinked="1"/>
        <c:majorTickMark val="none"/>
        <c:minorTickMark val="none"/>
        <c:tickLblPos val="none"/>
        <c:crossAx val="478113736"/>
        <c:crosses val="autoZero"/>
        <c:auto val="0"/>
        <c:lblAlgn val="ctr"/>
        <c:lblOffset val="100"/>
        <c:noMultiLvlLbl val="1"/>
      </c:catAx>
      <c:valAx>
        <c:axId val="478113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81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1415436</c:v>
                </c:pt>
                <c:pt idx="1">
                  <c:v>1469379</c:v>
                </c:pt>
                <c:pt idx="2">
                  <c:v>1272517</c:v>
                </c:pt>
                <c:pt idx="3">
                  <c:v>3264340</c:v>
                </c:pt>
                <c:pt idx="4">
                  <c:v>3829479</c:v>
                </c:pt>
              </c:numCache>
            </c:numRef>
          </c:val>
        </c:ser>
        <c:dLbls>
          <c:showLegendKey val="0"/>
          <c:showVal val="0"/>
          <c:showCatName val="0"/>
          <c:showSerName val="0"/>
          <c:showPercent val="0"/>
          <c:showBubbleSize val="0"/>
        </c:dLbls>
        <c:gapWidth val="180"/>
        <c:overlap val="-90"/>
        <c:axId val="439312112"/>
        <c:axId val="43931250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439312112"/>
        <c:axId val="439312504"/>
      </c:lineChart>
      <c:catAx>
        <c:axId val="439312112"/>
        <c:scaling>
          <c:orientation val="minMax"/>
        </c:scaling>
        <c:delete val="0"/>
        <c:axPos val="b"/>
        <c:numFmt formatCode="ge" sourceLinked="1"/>
        <c:majorTickMark val="none"/>
        <c:minorTickMark val="none"/>
        <c:tickLblPos val="none"/>
        <c:crossAx val="439312504"/>
        <c:crosses val="autoZero"/>
        <c:auto val="0"/>
        <c:lblAlgn val="ctr"/>
        <c:lblOffset val="100"/>
        <c:noMultiLvlLbl val="1"/>
      </c:catAx>
      <c:valAx>
        <c:axId val="4393125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1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46.6</c:v>
                </c:pt>
                <c:pt idx="1">
                  <c:v>42.4</c:v>
                </c:pt>
                <c:pt idx="2">
                  <c:v>42.1</c:v>
                </c:pt>
                <c:pt idx="3">
                  <c:v>41.6</c:v>
                </c:pt>
                <c:pt idx="4">
                  <c:v>47</c:v>
                </c:pt>
              </c:numCache>
            </c:numRef>
          </c:val>
        </c:ser>
        <c:dLbls>
          <c:showLegendKey val="0"/>
          <c:showVal val="0"/>
          <c:showCatName val="0"/>
          <c:showSerName val="0"/>
          <c:showPercent val="0"/>
          <c:showBubbleSize val="0"/>
        </c:dLbls>
        <c:gapWidth val="180"/>
        <c:overlap val="-90"/>
        <c:axId val="439313288"/>
        <c:axId val="43931368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439313288"/>
        <c:axId val="439313680"/>
      </c:lineChart>
      <c:catAx>
        <c:axId val="439313288"/>
        <c:scaling>
          <c:orientation val="minMax"/>
        </c:scaling>
        <c:delete val="0"/>
        <c:axPos val="b"/>
        <c:numFmt formatCode="ge" sourceLinked="1"/>
        <c:majorTickMark val="none"/>
        <c:minorTickMark val="none"/>
        <c:tickLblPos val="none"/>
        <c:crossAx val="439313680"/>
        <c:crosses val="autoZero"/>
        <c:auto val="0"/>
        <c:lblAlgn val="ctr"/>
        <c:lblOffset val="100"/>
        <c:noMultiLvlLbl val="1"/>
      </c:catAx>
      <c:valAx>
        <c:axId val="43931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13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9.6999999999999993</c:v>
                </c:pt>
                <c:pt idx="1">
                  <c:v>8.4</c:v>
                </c:pt>
                <c:pt idx="2">
                  <c:v>3.5</c:v>
                </c:pt>
                <c:pt idx="3">
                  <c:v>14.2</c:v>
                </c:pt>
                <c:pt idx="4">
                  <c:v>6.3</c:v>
                </c:pt>
              </c:numCache>
            </c:numRef>
          </c:val>
        </c:ser>
        <c:dLbls>
          <c:showLegendKey val="0"/>
          <c:showVal val="0"/>
          <c:showCatName val="0"/>
          <c:showSerName val="0"/>
          <c:showPercent val="0"/>
          <c:showBubbleSize val="0"/>
        </c:dLbls>
        <c:gapWidth val="180"/>
        <c:overlap val="-90"/>
        <c:axId val="439314464"/>
        <c:axId val="43931485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439314464"/>
        <c:axId val="439314856"/>
      </c:lineChart>
      <c:catAx>
        <c:axId val="439314464"/>
        <c:scaling>
          <c:orientation val="minMax"/>
        </c:scaling>
        <c:delete val="0"/>
        <c:axPos val="b"/>
        <c:numFmt formatCode="ge" sourceLinked="1"/>
        <c:majorTickMark val="none"/>
        <c:minorTickMark val="none"/>
        <c:tickLblPos val="none"/>
        <c:crossAx val="439314856"/>
        <c:crosses val="autoZero"/>
        <c:auto val="0"/>
        <c:lblAlgn val="ctr"/>
        <c:lblOffset val="100"/>
        <c:noMultiLvlLbl val="1"/>
      </c:catAx>
      <c:valAx>
        <c:axId val="43931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1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358.9</c:v>
                </c:pt>
                <c:pt idx="1">
                  <c:v>324.60000000000002</c:v>
                </c:pt>
                <c:pt idx="2">
                  <c:v>445.1</c:v>
                </c:pt>
                <c:pt idx="3">
                  <c:v>226</c:v>
                </c:pt>
                <c:pt idx="4">
                  <c:v>156.19999999999999</c:v>
                </c:pt>
              </c:numCache>
            </c:numRef>
          </c:val>
        </c:ser>
        <c:dLbls>
          <c:showLegendKey val="0"/>
          <c:showVal val="0"/>
          <c:showCatName val="0"/>
          <c:showSerName val="0"/>
          <c:showPercent val="0"/>
          <c:showBubbleSize val="0"/>
        </c:dLbls>
        <c:gapWidth val="180"/>
        <c:overlap val="-90"/>
        <c:axId val="439315640"/>
        <c:axId val="19985994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439315640"/>
        <c:axId val="199859944"/>
      </c:lineChart>
      <c:catAx>
        <c:axId val="439315640"/>
        <c:scaling>
          <c:orientation val="minMax"/>
        </c:scaling>
        <c:delete val="0"/>
        <c:axPos val="b"/>
        <c:numFmt formatCode="ge" sourceLinked="1"/>
        <c:majorTickMark val="none"/>
        <c:minorTickMark val="none"/>
        <c:tickLblPos val="none"/>
        <c:crossAx val="199859944"/>
        <c:crosses val="autoZero"/>
        <c:auto val="0"/>
        <c:lblAlgn val="ctr"/>
        <c:lblOffset val="100"/>
        <c:noMultiLvlLbl val="1"/>
      </c:catAx>
      <c:valAx>
        <c:axId val="199859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315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52.1</c:v>
                </c:pt>
                <c:pt idx="1">
                  <c:v>52.5</c:v>
                </c:pt>
                <c:pt idx="2">
                  <c:v>55.9</c:v>
                </c:pt>
                <c:pt idx="3">
                  <c:v>48</c:v>
                </c:pt>
                <c:pt idx="4">
                  <c:v>46.8</c:v>
                </c:pt>
              </c:numCache>
            </c:numRef>
          </c:val>
        </c:ser>
        <c:dLbls>
          <c:showLegendKey val="0"/>
          <c:showVal val="0"/>
          <c:showCatName val="0"/>
          <c:showSerName val="0"/>
          <c:showPercent val="0"/>
          <c:showBubbleSize val="0"/>
        </c:dLbls>
        <c:gapWidth val="180"/>
        <c:overlap val="-90"/>
        <c:axId val="199860728"/>
        <c:axId val="1998611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199860728"/>
        <c:axId val="199861120"/>
      </c:lineChart>
      <c:catAx>
        <c:axId val="199860728"/>
        <c:scaling>
          <c:orientation val="minMax"/>
        </c:scaling>
        <c:delete val="0"/>
        <c:axPos val="b"/>
        <c:numFmt formatCode="ge" sourceLinked="1"/>
        <c:majorTickMark val="none"/>
        <c:minorTickMark val="none"/>
        <c:tickLblPos val="none"/>
        <c:crossAx val="199861120"/>
        <c:crosses val="autoZero"/>
        <c:auto val="0"/>
        <c:lblAlgn val="ctr"/>
        <c:lblOffset val="100"/>
        <c:noMultiLvlLbl val="1"/>
      </c:catAx>
      <c:valAx>
        <c:axId val="19986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9860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467506</xdr:colOff>
      <xdr:row>41</xdr:row>
      <xdr:rowOff>117765</xdr:rowOff>
    </xdr:from>
    <xdr:ext cx="2954655" cy="392415"/>
    <xdr:sp macro="" textlink="データ!CY9">
      <xdr:nvSpPr>
        <xdr:cNvPr id="19" name="正方形/長方形 18"/>
        <xdr:cNvSpPr/>
      </xdr:nvSpPr>
      <xdr:spPr>
        <a:xfrm>
          <a:off x="263104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519470</xdr:colOff>
      <xdr:row>41</xdr:row>
      <xdr:rowOff>117765</xdr:rowOff>
    </xdr:from>
    <xdr:ext cx="2954655" cy="392415"/>
    <xdr:sp macro="" textlink="データ!EX9">
      <xdr:nvSpPr>
        <xdr:cNvPr id="21" name="正方形/長方形 20"/>
        <xdr:cNvSpPr/>
      </xdr:nvSpPr>
      <xdr:spPr>
        <a:xfrm>
          <a:off x="9064756"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692468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418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419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419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419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419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419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419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419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419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419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419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420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420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420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420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420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420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420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4207"/>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420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4209"/>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421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4211"/>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4212"/>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421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4214"/>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4215"/>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4216"/>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4217"/>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4218"/>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4219"/>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4220"/>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4221"/>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4222"/>
                </a:ext>
              </a:extLst>
            </xdr:cNvPicPr>
          </xdr:nvPicPr>
          <xdr:blipFill>
            <a:blip xmlns:r="http://schemas.openxmlformats.org/officeDocument/2006/relationships" r:embed="rId47"/>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4223"/>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4224"/>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4225"/>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4226"/>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4227"/>
                </a:ext>
              </a:extLst>
            </xdr:cNvPicPr>
          </xdr:nvPicPr>
          <xdr:blipFill>
            <a:blip xmlns:r="http://schemas.openxmlformats.org/officeDocument/2006/relationships" r:embed="rId47"/>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4228"/>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4229"/>
                </a:ext>
              </a:extLst>
            </xdr:cNvPicPr>
          </xdr:nvPicPr>
          <xdr:blipFill>
            <a:blip xmlns:r="http://schemas.openxmlformats.org/officeDocument/2006/relationships" r:embed="rId47"/>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4230"/>
                </a:ext>
              </a:extLst>
            </xdr:cNvPicPr>
          </xdr:nvPicPr>
          <xdr:blipFill>
            <a:blip xmlns:r="http://schemas.openxmlformats.org/officeDocument/2006/relationships" r:embed="rId47"/>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4231"/>
                </a:ext>
              </a:extLst>
            </xdr:cNvPicPr>
          </xdr:nvPicPr>
          <xdr:blipFill>
            <a:blip xmlns:r="http://schemas.openxmlformats.org/officeDocument/2006/relationships" r:embed="rId47"/>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4232"/>
                </a:ext>
              </a:extLst>
            </xdr:cNvPicPr>
          </xdr:nvPicPr>
          <xdr:blipFill>
            <a:blip xmlns:r="http://schemas.openxmlformats.org/officeDocument/2006/relationships" r:embed="rId47"/>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4233"/>
                </a:ext>
              </a:extLst>
            </xdr:cNvPicPr>
          </xdr:nvPicPr>
          <xdr:blipFill>
            <a:blip xmlns:r="http://schemas.openxmlformats.org/officeDocument/2006/relationships" r:embed="rId47"/>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5" t="s">
        <v>2</v>
      </c>
      <c r="C2" s="133"/>
      <c r="D2" s="133"/>
      <c r="E2" s="133"/>
      <c r="F2" s="133" t="s">
        <v>3</v>
      </c>
      <c r="G2" s="133"/>
      <c r="H2" s="133"/>
      <c r="I2" s="133"/>
      <c r="J2" s="133" t="s">
        <v>4</v>
      </c>
      <c r="K2" s="133"/>
      <c r="L2" s="133"/>
      <c r="M2" s="133"/>
      <c r="N2" s="133" t="s">
        <v>5</v>
      </c>
      <c r="O2" s="133"/>
      <c r="P2" s="133"/>
      <c r="Q2" s="134"/>
      <c r="R2" s="1"/>
      <c r="S2" s="202" t="s">
        <v>6</v>
      </c>
      <c r="T2" s="203"/>
      <c r="U2" s="203"/>
      <c r="V2" s="203"/>
      <c r="W2" s="203"/>
      <c r="X2" s="203"/>
      <c r="Y2" s="203"/>
      <c r="Z2" s="203"/>
      <c r="AA2" s="203"/>
      <c r="AB2" s="203"/>
      <c r="AC2" s="203"/>
      <c r="AD2" s="203"/>
      <c r="AE2" s="203"/>
      <c r="AF2" s="203"/>
      <c r="AG2" s="203"/>
      <c r="AH2" s="204"/>
      <c r="AI2" s="1"/>
      <c r="AJ2" s="1"/>
      <c r="AK2" s="199" t="s">
        <v>7</v>
      </c>
      <c r="AL2" s="200"/>
      <c r="AM2" s="200"/>
      <c r="AN2" s="200"/>
      <c r="AO2" s="200"/>
      <c r="AP2" s="200"/>
      <c r="AQ2" s="201"/>
    </row>
    <row r="3" spans="1:43" ht="23.1" customHeight="1">
      <c r="A3" s="1"/>
      <c r="B3" s="182" t="str">
        <f>データ!I6</f>
        <v>法適用</v>
      </c>
      <c r="C3" s="183"/>
      <c r="D3" s="183"/>
      <c r="E3" s="183"/>
      <c r="F3" s="183" t="str">
        <f>データ!J6</f>
        <v>電気事業</v>
      </c>
      <c r="G3" s="183"/>
      <c r="H3" s="183"/>
      <c r="I3" s="183"/>
      <c r="J3" s="184" t="s">
        <v>178</v>
      </c>
      <c r="K3" s="184"/>
      <c r="L3" s="184"/>
      <c r="M3" s="184"/>
      <c r="N3" s="185">
        <f>データ!L6</f>
        <v>72.5</v>
      </c>
      <c r="O3" s="185"/>
      <c r="P3" s="185"/>
      <c r="Q3" s="186"/>
      <c r="R3" s="1"/>
      <c r="S3" s="187" t="s">
        <v>181</v>
      </c>
      <c r="T3" s="188"/>
      <c r="U3" s="188"/>
      <c r="V3" s="188"/>
      <c r="W3" s="188"/>
      <c r="X3" s="188"/>
      <c r="Y3" s="188"/>
      <c r="Z3" s="188"/>
      <c r="AA3" s="188"/>
      <c r="AB3" s="188"/>
      <c r="AC3" s="188"/>
      <c r="AD3" s="188"/>
      <c r="AE3" s="188"/>
      <c r="AF3" s="188"/>
      <c r="AG3" s="188"/>
      <c r="AH3" s="189"/>
      <c r="AI3" s="1"/>
      <c r="AJ3" s="1"/>
      <c r="AK3" s="113" t="s">
        <v>180</v>
      </c>
      <c r="AL3" s="176"/>
      <c r="AM3" s="176"/>
      <c r="AN3" s="176"/>
      <c r="AO3" s="176"/>
      <c r="AP3" s="176"/>
      <c r="AQ3" s="177"/>
    </row>
    <row r="4" spans="1:43" ht="23.1" customHeight="1">
      <c r="A4" s="1"/>
      <c r="B4" s="156" t="s">
        <v>8</v>
      </c>
      <c r="C4" s="157"/>
      <c r="D4" s="157"/>
      <c r="E4" s="157"/>
      <c r="F4" s="157" t="s">
        <v>9</v>
      </c>
      <c r="G4" s="157"/>
      <c r="H4" s="157"/>
      <c r="I4" s="157"/>
      <c r="J4" s="157" t="s">
        <v>10</v>
      </c>
      <c r="K4" s="157"/>
      <c r="L4" s="157"/>
      <c r="M4" s="157"/>
      <c r="N4" s="157" t="s">
        <v>11</v>
      </c>
      <c r="O4" s="157"/>
      <c r="P4" s="157"/>
      <c r="Q4" s="158"/>
      <c r="R4" s="1"/>
      <c r="S4" s="190"/>
      <c r="T4" s="191"/>
      <c r="U4" s="191"/>
      <c r="V4" s="191"/>
      <c r="W4" s="191"/>
      <c r="X4" s="191"/>
      <c r="Y4" s="191"/>
      <c r="Z4" s="191"/>
      <c r="AA4" s="191"/>
      <c r="AB4" s="191"/>
      <c r="AC4" s="191"/>
      <c r="AD4" s="191"/>
      <c r="AE4" s="191"/>
      <c r="AF4" s="191"/>
      <c r="AG4" s="191"/>
      <c r="AH4" s="192"/>
      <c r="AI4" s="1"/>
      <c r="AJ4" s="1"/>
      <c r="AK4" s="178"/>
      <c r="AL4" s="176"/>
      <c r="AM4" s="176"/>
      <c r="AN4" s="176"/>
      <c r="AO4" s="176"/>
      <c r="AP4" s="176"/>
      <c r="AQ4" s="177"/>
    </row>
    <row r="5" spans="1:43" ht="23.1" customHeight="1">
      <c r="A5" s="1"/>
      <c r="B5" s="196">
        <f>データ!M6</f>
        <v>8</v>
      </c>
      <c r="C5" s="197"/>
      <c r="D5" s="197"/>
      <c r="E5" s="197"/>
      <c r="F5" s="170" t="str">
        <f>データ!N6</f>
        <v>-</v>
      </c>
      <c r="G5" s="170"/>
      <c r="H5" s="170"/>
      <c r="I5" s="170"/>
      <c r="J5" s="170" t="str">
        <f>データ!O6</f>
        <v>-</v>
      </c>
      <c r="K5" s="170"/>
      <c r="L5" s="170"/>
      <c r="M5" s="170"/>
      <c r="N5" s="170" t="str">
        <f>データ!P6</f>
        <v>-</v>
      </c>
      <c r="O5" s="170"/>
      <c r="P5" s="170"/>
      <c r="Q5" s="198"/>
      <c r="R5" s="1"/>
      <c r="S5" s="190"/>
      <c r="T5" s="191"/>
      <c r="U5" s="191"/>
      <c r="V5" s="191"/>
      <c r="W5" s="191"/>
      <c r="X5" s="191"/>
      <c r="Y5" s="191"/>
      <c r="Z5" s="191"/>
      <c r="AA5" s="191"/>
      <c r="AB5" s="191"/>
      <c r="AC5" s="191"/>
      <c r="AD5" s="191"/>
      <c r="AE5" s="191"/>
      <c r="AF5" s="191"/>
      <c r="AG5" s="191"/>
      <c r="AH5" s="192"/>
      <c r="AI5" s="1"/>
      <c r="AJ5" s="1"/>
      <c r="AK5" s="178"/>
      <c r="AL5" s="176"/>
      <c r="AM5" s="176"/>
      <c r="AN5" s="176"/>
      <c r="AO5" s="176"/>
      <c r="AP5" s="176"/>
      <c r="AQ5" s="177"/>
    </row>
    <row r="6" spans="1:43" ht="23.1" customHeight="1">
      <c r="A6" s="1"/>
      <c r="B6" s="156" t="s">
        <v>12</v>
      </c>
      <c r="C6" s="157"/>
      <c r="D6" s="157"/>
      <c r="E6" s="157"/>
      <c r="F6" s="157" t="s">
        <v>13</v>
      </c>
      <c r="G6" s="157"/>
      <c r="H6" s="157"/>
      <c r="I6" s="157"/>
      <c r="J6" s="157" t="s">
        <v>14</v>
      </c>
      <c r="K6" s="157"/>
      <c r="L6" s="157"/>
      <c r="M6" s="157"/>
      <c r="N6" s="157" t="s">
        <v>15</v>
      </c>
      <c r="O6" s="157"/>
      <c r="P6" s="157"/>
      <c r="Q6" s="158"/>
      <c r="R6" s="1"/>
      <c r="S6" s="190"/>
      <c r="T6" s="191"/>
      <c r="U6" s="191"/>
      <c r="V6" s="191"/>
      <c r="W6" s="191"/>
      <c r="X6" s="191"/>
      <c r="Y6" s="191"/>
      <c r="Z6" s="191"/>
      <c r="AA6" s="191"/>
      <c r="AB6" s="191"/>
      <c r="AC6" s="191"/>
      <c r="AD6" s="191"/>
      <c r="AE6" s="191"/>
      <c r="AF6" s="191"/>
      <c r="AG6" s="191"/>
      <c r="AH6" s="192"/>
      <c r="AI6" s="1"/>
      <c r="AJ6" s="1"/>
      <c r="AK6" s="178"/>
      <c r="AL6" s="176"/>
      <c r="AM6" s="176"/>
      <c r="AN6" s="176"/>
      <c r="AO6" s="176"/>
      <c r="AP6" s="176"/>
      <c r="AQ6" s="177"/>
    </row>
    <row r="7" spans="1:43" ht="22.5" customHeight="1">
      <c r="A7" s="1"/>
      <c r="B7" s="169" t="str">
        <f>データ!Q6</f>
        <v>-</v>
      </c>
      <c r="C7" s="170"/>
      <c r="D7" s="170"/>
      <c r="E7" s="170"/>
      <c r="F7" s="171" t="s">
        <v>126</v>
      </c>
      <c r="G7" s="172"/>
      <c r="H7" s="172"/>
      <c r="I7" s="172"/>
      <c r="J7" s="173" t="s">
        <v>127</v>
      </c>
      <c r="K7" s="173"/>
      <c r="L7" s="173"/>
      <c r="M7" s="173"/>
      <c r="N7" s="174" t="str">
        <f>データ!T6</f>
        <v>無</v>
      </c>
      <c r="O7" s="174"/>
      <c r="P7" s="174"/>
      <c r="Q7" s="175"/>
      <c r="R7" s="1"/>
      <c r="S7" s="190"/>
      <c r="T7" s="191"/>
      <c r="U7" s="191"/>
      <c r="V7" s="191"/>
      <c r="W7" s="191"/>
      <c r="X7" s="191"/>
      <c r="Y7" s="191"/>
      <c r="Z7" s="191"/>
      <c r="AA7" s="191"/>
      <c r="AB7" s="191"/>
      <c r="AC7" s="191"/>
      <c r="AD7" s="191"/>
      <c r="AE7" s="191"/>
      <c r="AF7" s="191"/>
      <c r="AG7" s="191"/>
      <c r="AH7" s="192"/>
      <c r="AI7" s="1"/>
      <c r="AJ7" s="1"/>
      <c r="AK7" s="178"/>
      <c r="AL7" s="176"/>
      <c r="AM7" s="176"/>
      <c r="AN7" s="176"/>
      <c r="AO7" s="176"/>
      <c r="AP7" s="176"/>
      <c r="AQ7" s="177"/>
    </row>
    <row r="8" spans="1:43" ht="23.1" customHeight="1">
      <c r="A8" s="1"/>
      <c r="B8" s="156" t="s">
        <v>16</v>
      </c>
      <c r="C8" s="157"/>
      <c r="D8" s="157"/>
      <c r="E8" s="157"/>
      <c r="F8" s="157" t="s">
        <v>17</v>
      </c>
      <c r="G8" s="157"/>
      <c r="H8" s="157"/>
      <c r="I8" s="157"/>
      <c r="J8" s="157"/>
      <c r="K8" s="157"/>
      <c r="L8" s="157"/>
      <c r="M8" s="157"/>
      <c r="N8" s="157"/>
      <c r="O8" s="157"/>
      <c r="P8" s="157"/>
      <c r="Q8" s="158"/>
      <c r="R8" s="1"/>
      <c r="S8" s="190"/>
      <c r="T8" s="191"/>
      <c r="U8" s="191"/>
      <c r="V8" s="191"/>
      <c r="W8" s="191"/>
      <c r="X8" s="191"/>
      <c r="Y8" s="191"/>
      <c r="Z8" s="191"/>
      <c r="AA8" s="191"/>
      <c r="AB8" s="191"/>
      <c r="AC8" s="191"/>
      <c r="AD8" s="191"/>
      <c r="AE8" s="191"/>
      <c r="AF8" s="191"/>
      <c r="AG8" s="191"/>
      <c r="AH8" s="192"/>
      <c r="AI8" s="1"/>
      <c r="AJ8" s="1"/>
      <c r="AK8" s="178"/>
      <c r="AL8" s="176"/>
      <c r="AM8" s="176"/>
      <c r="AN8" s="176"/>
      <c r="AO8" s="176"/>
      <c r="AP8" s="176"/>
      <c r="AQ8" s="177"/>
    </row>
    <row r="9" spans="1:43" ht="23.1" customHeight="1" thickBot="1">
      <c r="A9" s="1"/>
      <c r="B9" s="159" t="s">
        <v>129</v>
      </c>
      <c r="C9" s="160"/>
      <c r="D9" s="160"/>
      <c r="E9" s="160"/>
      <c r="F9" s="161" t="str">
        <f>データ!V6</f>
        <v>-</v>
      </c>
      <c r="G9" s="161"/>
      <c r="H9" s="161"/>
      <c r="I9" s="161"/>
      <c r="J9" s="162"/>
      <c r="K9" s="162"/>
      <c r="L9" s="162"/>
      <c r="M9" s="162"/>
      <c r="N9" s="163"/>
      <c r="O9" s="163"/>
      <c r="P9" s="163"/>
      <c r="Q9" s="164"/>
      <c r="R9" s="1"/>
      <c r="S9" s="190"/>
      <c r="T9" s="191"/>
      <c r="U9" s="191"/>
      <c r="V9" s="191"/>
      <c r="W9" s="191"/>
      <c r="X9" s="191"/>
      <c r="Y9" s="191"/>
      <c r="Z9" s="191"/>
      <c r="AA9" s="191"/>
      <c r="AB9" s="191"/>
      <c r="AC9" s="191"/>
      <c r="AD9" s="191"/>
      <c r="AE9" s="191"/>
      <c r="AF9" s="191"/>
      <c r="AG9" s="191"/>
      <c r="AH9" s="192"/>
      <c r="AI9" s="1"/>
      <c r="AJ9" s="1"/>
      <c r="AK9" s="178"/>
      <c r="AL9" s="176"/>
      <c r="AM9" s="176"/>
      <c r="AN9" s="176"/>
      <c r="AO9" s="176"/>
      <c r="AP9" s="176"/>
      <c r="AQ9" s="177"/>
    </row>
    <row r="10" spans="1:43" ht="27" customHeight="1" thickBot="1">
      <c r="A10" s="1"/>
      <c r="B10" s="6" t="s">
        <v>18</v>
      </c>
      <c r="C10" s="7"/>
      <c r="D10" s="7"/>
      <c r="E10" s="7"/>
      <c r="F10" s="7"/>
      <c r="G10" s="7"/>
      <c r="H10" s="7"/>
      <c r="I10" s="7"/>
      <c r="J10" s="7"/>
      <c r="K10" s="7"/>
      <c r="L10" s="7"/>
      <c r="M10" s="7"/>
      <c r="N10" s="7"/>
      <c r="O10" s="7"/>
      <c r="P10" s="7"/>
      <c r="Q10" s="7"/>
      <c r="R10" s="1"/>
      <c r="S10" s="190"/>
      <c r="T10" s="191"/>
      <c r="U10" s="191"/>
      <c r="V10" s="191"/>
      <c r="W10" s="191"/>
      <c r="X10" s="191"/>
      <c r="Y10" s="191"/>
      <c r="Z10" s="191"/>
      <c r="AA10" s="191"/>
      <c r="AB10" s="191"/>
      <c r="AC10" s="191"/>
      <c r="AD10" s="191"/>
      <c r="AE10" s="191"/>
      <c r="AF10" s="191"/>
      <c r="AG10" s="191"/>
      <c r="AH10" s="192"/>
      <c r="AI10" s="1"/>
      <c r="AJ10" s="1"/>
      <c r="AK10" s="178"/>
      <c r="AL10" s="176"/>
      <c r="AM10" s="176"/>
      <c r="AN10" s="176"/>
      <c r="AO10" s="176"/>
      <c r="AP10" s="176"/>
      <c r="AQ10" s="177"/>
    </row>
    <row r="11" spans="1:43" ht="23.1" customHeight="1">
      <c r="A11" s="1"/>
      <c r="B11" s="165" t="s">
        <v>19</v>
      </c>
      <c r="C11" s="133"/>
      <c r="D11" s="133"/>
      <c r="E11" s="133"/>
      <c r="F11" s="166">
        <f>データ!B10</f>
        <v>40909</v>
      </c>
      <c r="G11" s="167"/>
      <c r="H11" s="166">
        <f>データ!C10</f>
        <v>41275</v>
      </c>
      <c r="I11" s="167"/>
      <c r="J11" s="166">
        <f>データ!D10</f>
        <v>41640</v>
      </c>
      <c r="K11" s="167"/>
      <c r="L11" s="166">
        <f>データ!E10</f>
        <v>42005</v>
      </c>
      <c r="M11" s="167"/>
      <c r="N11" s="166">
        <f>データ!F10</f>
        <v>42370</v>
      </c>
      <c r="O11" s="168"/>
      <c r="P11" s="8"/>
      <c r="Q11" s="8"/>
      <c r="R11" s="1"/>
      <c r="S11" s="190"/>
      <c r="T11" s="191"/>
      <c r="U11" s="191"/>
      <c r="V11" s="191"/>
      <c r="W11" s="191"/>
      <c r="X11" s="191"/>
      <c r="Y11" s="191"/>
      <c r="Z11" s="191"/>
      <c r="AA11" s="191"/>
      <c r="AB11" s="191"/>
      <c r="AC11" s="191"/>
      <c r="AD11" s="191"/>
      <c r="AE11" s="191"/>
      <c r="AF11" s="191"/>
      <c r="AG11" s="191"/>
      <c r="AH11" s="192"/>
      <c r="AI11" s="1"/>
      <c r="AJ11" s="1"/>
      <c r="AK11" s="178"/>
      <c r="AL11" s="176"/>
      <c r="AM11" s="176"/>
      <c r="AN11" s="176"/>
      <c r="AO11" s="176"/>
      <c r="AP11" s="176"/>
      <c r="AQ11" s="177"/>
    </row>
    <row r="12" spans="1:43" ht="23.1" customHeight="1">
      <c r="A12" s="1"/>
      <c r="B12" s="156" t="s">
        <v>21</v>
      </c>
      <c r="C12" s="157"/>
      <c r="D12" s="157"/>
      <c r="E12" s="157"/>
      <c r="F12" s="152">
        <f>データ!W6</f>
        <v>289591</v>
      </c>
      <c r="G12" s="153"/>
      <c r="H12" s="152">
        <f>データ!X6</f>
        <v>263481</v>
      </c>
      <c r="I12" s="153"/>
      <c r="J12" s="152">
        <f>データ!Y6</f>
        <v>207305</v>
      </c>
      <c r="K12" s="153"/>
      <c r="L12" s="152">
        <f>データ!Z6</f>
        <v>309198</v>
      </c>
      <c r="M12" s="153"/>
      <c r="N12" s="154">
        <f>データ!AA6</f>
        <v>347214</v>
      </c>
      <c r="O12" s="155"/>
      <c r="P12" s="8"/>
      <c r="Q12" s="8"/>
      <c r="R12" s="1"/>
      <c r="S12" s="190"/>
      <c r="T12" s="191"/>
      <c r="U12" s="191"/>
      <c r="V12" s="191"/>
      <c r="W12" s="191"/>
      <c r="X12" s="191"/>
      <c r="Y12" s="191"/>
      <c r="Z12" s="191"/>
      <c r="AA12" s="191"/>
      <c r="AB12" s="191"/>
      <c r="AC12" s="191"/>
      <c r="AD12" s="191"/>
      <c r="AE12" s="191"/>
      <c r="AF12" s="191"/>
      <c r="AG12" s="191"/>
      <c r="AH12" s="192"/>
      <c r="AI12" s="1"/>
      <c r="AJ12" s="1"/>
      <c r="AK12" s="178"/>
      <c r="AL12" s="176"/>
      <c r="AM12" s="176"/>
      <c r="AN12" s="176"/>
      <c r="AO12" s="176"/>
      <c r="AP12" s="176"/>
      <c r="AQ12" s="177"/>
    </row>
    <row r="13" spans="1:43" ht="23.1" customHeight="1">
      <c r="A13" s="1"/>
      <c r="B13" s="149" t="s">
        <v>22</v>
      </c>
      <c r="C13" s="150"/>
      <c r="D13" s="150"/>
      <c r="E13" s="151"/>
      <c r="F13" s="152" t="str">
        <f>データ!AB6</f>
        <v>-</v>
      </c>
      <c r="G13" s="153"/>
      <c r="H13" s="152" t="str">
        <f>データ!AC6</f>
        <v>-</v>
      </c>
      <c r="I13" s="153"/>
      <c r="J13" s="152" t="str">
        <f>データ!AD6</f>
        <v>-</v>
      </c>
      <c r="K13" s="153"/>
      <c r="L13" s="152" t="str">
        <f>データ!AE6</f>
        <v>-</v>
      </c>
      <c r="M13" s="153"/>
      <c r="N13" s="154" t="str">
        <f>データ!AF6</f>
        <v>-</v>
      </c>
      <c r="O13" s="155"/>
      <c r="P13" s="8"/>
      <c r="Q13" s="8"/>
      <c r="R13" s="1"/>
      <c r="S13" s="190"/>
      <c r="T13" s="191"/>
      <c r="U13" s="191"/>
      <c r="V13" s="191"/>
      <c r="W13" s="191"/>
      <c r="X13" s="191"/>
      <c r="Y13" s="191"/>
      <c r="Z13" s="191"/>
      <c r="AA13" s="191"/>
      <c r="AB13" s="191"/>
      <c r="AC13" s="191"/>
      <c r="AD13" s="191"/>
      <c r="AE13" s="191"/>
      <c r="AF13" s="191"/>
      <c r="AG13" s="191"/>
      <c r="AH13" s="192"/>
      <c r="AI13" s="1"/>
      <c r="AJ13" s="1"/>
      <c r="AK13" s="178"/>
      <c r="AL13" s="176"/>
      <c r="AM13" s="176"/>
      <c r="AN13" s="176"/>
      <c r="AO13" s="176"/>
      <c r="AP13" s="176"/>
      <c r="AQ13" s="177"/>
    </row>
    <row r="14" spans="1:43" ht="23.1" customHeight="1">
      <c r="A14" s="1"/>
      <c r="B14" s="149" t="s">
        <v>23</v>
      </c>
      <c r="C14" s="150"/>
      <c r="D14" s="150"/>
      <c r="E14" s="151"/>
      <c r="F14" s="152" t="str">
        <f>データ!AG6</f>
        <v>-</v>
      </c>
      <c r="G14" s="153"/>
      <c r="H14" s="152" t="str">
        <f>データ!AH6</f>
        <v>-</v>
      </c>
      <c r="I14" s="153"/>
      <c r="J14" s="152" t="str">
        <f>データ!AI6</f>
        <v>-</v>
      </c>
      <c r="K14" s="153"/>
      <c r="L14" s="152" t="str">
        <f>データ!AJ6</f>
        <v>-</v>
      </c>
      <c r="M14" s="153"/>
      <c r="N14" s="154" t="str">
        <f>データ!AK6</f>
        <v>-</v>
      </c>
      <c r="O14" s="155"/>
      <c r="P14" s="8"/>
      <c r="Q14" s="8"/>
      <c r="R14" s="1"/>
      <c r="S14" s="190"/>
      <c r="T14" s="191"/>
      <c r="U14" s="191"/>
      <c r="V14" s="191"/>
      <c r="W14" s="191"/>
      <c r="X14" s="191"/>
      <c r="Y14" s="191"/>
      <c r="Z14" s="191"/>
      <c r="AA14" s="191"/>
      <c r="AB14" s="191"/>
      <c r="AC14" s="191"/>
      <c r="AD14" s="191"/>
      <c r="AE14" s="191"/>
      <c r="AF14" s="191"/>
      <c r="AG14" s="191"/>
      <c r="AH14" s="192"/>
      <c r="AI14" s="1"/>
      <c r="AJ14" s="1"/>
      <c r="AK14" s="178"/>
      <c r="AL14" s="176"/>
      <c r="AM14" s="176"/>
      <c r="AN14" s="176"/>
      <c r="AO14" s="176"/>
      <c r="AP14" s="176"/>
      <c r="AQ14" s="177"/>
    </row>
    <row r="15" spans="1:43" ht="23.1" customHeight="1">
      <c r="A15" s="1"/>
      <c r="B15" s="142" t="s">
        <v>24</v>
      </c>
      <c r="C15" s="143"/>
      <c r="D15" s="143"/>
      <c r="E15" s="144"/>
      <c r="F15" s="145" t="str">
        <f>データ!AL6</f>
        <v>-</v>
      </c>
      <c r="G15" s="145"/>
      <c r="H15" s="145" t="str">
        <f>データ!AM6</f>
        <v>-</v>
      </c>
      <c r="I15" s="145"/>
      <c r="J15" s="145" t="str">
        <f>データ!AN6</f>
        <v>-</v>
      </c>
      <c r="K15" s="145"/>
      <c r="L15" s="145" t="str">
        <f>データ!AO6</f>
        <v>-</v>
      </c>
      <c r="M15" s="145"/>
      <c r="N15" s="146" t="str">
        <f>データ!AP6</f>
        <v>-</v>
      </c>
      <c r="O15" s="147"/>
      <c r="P15" s="8"/>
      <c r="Q15" s="8"/>
      <c r="R15" s="1"/>
      <c r="S15" s="190"/>
      <c r="T15" s="191"/>
      <c r="U15" s="191"/>
      <c r="V15" s="191"/>
      <c r="W15" s="191"/>
      <c r="X15" s="191"/>
      <c r="Y15" s="191"/>
      <c r="Z15" s="191"/>
      <c r="AA15" s="191"/>
      <c r="AB15" s="191"/>
      <c r="AC15" s="191"/>
      <c r="AD15" s="191"/>
      <c r="AE15" s="191"/>
      <c r="AF15" s="191"/>
      <c r="AG15" s="191"/>
      <c r="AH15" s="192"/>
      <c r="AI15" s="1"/>
      <c r="AJ15" s="1"/>
      <c r="AK15" s="178"/>
      <c r="AL15" s="176"/>
      <c r="AM15" s="176"/>
      <c r="AN15" s="176"/>
      <c r="AO15" s="176"/>
      <c r="AP15" s="176"/>
      <c r="AQ15" s="177"/>
    </row>
    <row r="16" spans="1:43" ht="23.1" customHeight="1" thickBot="1">
      <c r="A16" s="1"/>
      <c r="B16" s="135" t="s">
        <v>25</v>
      </c>
      <c r="C16" s="136"/>
      <c r="D16" s="136"/>
      <c r="E16" s="137"/>
      <c r="F16" s="148">
        <f>データ!AQ6</f>
        <v>289591</v>
      </c>
      <c r="G16" s="148"/>
      <c r="H16" s="148">
        <f>データ!AR6</f>
        <v>263481</v>
      </c>
      <c r="I16" s="148"/>
      <c r="J16" s="148">
        <f>データ!AS6</f>
        <v>207305</v>
      </c>
      <c r="K16" s="148"/>
      <c r="L16" s="148">
        <f>データ!AT6</f>
        <v>309198</v>
      </c>
      <c r="M16" s="148"/>
      <c r="N16" s="140">
        <f>データ!AU6</f>
        <v>347214</v>
      </c>
      <c r="O16" s="141"/>
      <c r="P16" s="8"/>
      <c r="Q16" s="8"/>
      <c r="R16" s="1"/>
      <c r="S16" s="190"/>
      <c r="T16" s="191"/>
      <c r="U16" s="191"/>
      <c r="V16" s="191"/>
      <c r="W16" s="191"/>
      <c r="X16" s="191"/>
      <c r="Y16" s="191"/>
      <c r="Z16" s="191"/>
      <c r="AA16" s="191"/>
      <c r="AB16" s="191"/>
      <c r="AC16" s="191"/>
      <c r="AD16" s="191"/>
      <c r="AE16" s="191"/>
      <c r="AF16" s="191"/>
      <c r="AG16" s="191"/>
      <c r="AH16" s="192"/>
      <c r="AI16" s="1"/>
      <c r="AJ16" s="1"/>
      <c r="AK16" s="178"/>
      <c r="AL16" s="176"/>
      <c r="AM16" s="176"/>
      <c r="AN16" s="176"/>
      <c r="AO16" s="176"/>
      <c r="AP16" s="176"/>
      <c r="AQ16" s="177"/>
    </row>
    <row r="17" spans="1:43" ht="15.6" customHeight="1" thickBot="1">
      <c r="A17" s="1"/>
      <c r="B17" s="9"/>
      <c r="C17" s="1"/>
      <c r="D17" s="1"/>
      <c r="E17" s="1"/>
      <c r="F17" s="1"/>
      <c r="G17" s="1"/>
      <c r="H17" s="1"/>
      <c r="I17" s="1"/>
      <c r="J17" s="1"/>
      <c r="K17" s="1"/>
      <c r="L17" s="1"/>
      <c r="M17" s="1"/>
      <c r="N17" s="1"/>
      <c r="O17" s="1"/>
      <c r="P17" s="1"/>
      <c r="Q17" s="1"/>
      <c r="R17" s="1"/>
      <c r="S17" s="190"/>
      <c r="T17" s="191"/>
      <c r="U17" s="191"/>
      <c r="V17" s="191"/>
      <c r="W17" s="191"/>
      <c r="X17" s="191"/>
      <c r="Y17" s="191"/>
      <c r="Z17" s="191"/>
      <c r="AA17" s="191"/>
      <c r="AB17" s="191"/>
      <c r="AC17" s="191"/>
      <c r="AD17" s="191"/>
      <c r="AE17" s="191"/>
      <c r="AF17" s="191"/>
      <c r="AG17" s="191"/>
      <c r="AH17" s="192"/>
      <c r="AI17" s="1"/>
      <c r="AJ17" s="1"/>
      <c r="AK17" s="178"/>
      <c r="AL17" s="176"/>
      <c r="AM17" s="176"/>
      <c r="AN17" s="176"/>
      <c r="AO17" s="176"/>
      <c r="AP17" s="176"/>
      <c r="AQ17" s="177"/>
    </row>
    <row r="18" spans="1:43" ht="23.1" customHeight="1">
      <c r="A18" s="1"/>
      <c r="B18" s="131"/>
      <c r="C18" s="132"/>
      <c r="D18" s="132"/>
      <c r="E18" s="132"/>
      <c r="F18" s="133" t="s">
        <v>26</v>
      </c>
      <c r="G18" s="133"/>
      <c r="H18" s="133"/>
      <c r="I18" s="133" t="s">
        <v>27</v>
      </c>
      <c r="J18" s="133"/>
      <c r="K18" s="133"/>
      <c r="L18" s="133" t="s">
        <v>25</v>
      </c>
      <c r="M18" s="133"/>
      <c r="N18" s="133"/>
      <c r="O18" s="134"/>
      <c r="P18" s="1"/>
      <c r="Q18" s="1"/>
      <c r="R18" s="1"/>
      <c r="S18" s="190"/>
      <c r="T18" s="191"/>
      <c r="U18" s="191"/>
      <c r="V18" s="191"/>
      <c r="W18" s="191"/>
      <c r="X18" s="191"/>
      <c r="Y18" s="191"/>
      <c r="Z18" s="191"/>
      <c r="AA18" s="191"/>
      <c r="AB18" s="191"/>
      <c r="AC18" s="191"/>
      <c r="AD18" s="191"/>
      <c r="AE18" s="191"/>
      <c r="AF18" s="191"/>
      <c r="AG18" s="191"/>
      <c r="AH18" s="192"/>
      <c r="AI18" s="1"/>
      <c r="AJ18" s="1"/>
      <c r="AK18" s="178"/>
      <c r="AL18" s="176"/>
      <c r="AM18" s="176"/>
      <c r="AN18" s="176"/>
      <c r="AO18" s="176"/>
      <c r="AP18" s="176"/>
      <c r="AQ18" s="177"/>
    </row>
    <row r="19" spans="1:43" ht="23.1" customHeight="1" thickBot="1">
      <c r="A19" s="1"/>
      <c r="B19" s="135" t="s">
        <v>28</v>
      </c>
      <c r="C19" s="136"/>
      <c r="D19" s="136"/>
      <c r="E19" s="137"/>
      <c r="F19" s="138">
        <f>データ!AV6</f>
        <v>1776614</v>
      </c>
      <c r="G19" s="138"/>
      <c r="H19" s="138"/>
      <c r="I19" s="138">
        <f>データ!AW6</f>
        <v>3104928</v>
      </c>
      <c r="J19" s="138"/>
      <c r="K19" s="138"/>
      <c r="L19" s="138">
        <f>データ!AX6</f>
        <v>4881542</v>
      </c>
      <c r="M19" s="138"/>
      <c r="N19" s="138"/>
      <c r="O19" s="139"/>
      <c r="P19" s="1"/>
      <c r="Q19" s="1"/>
      <c r="R19" s="1"/>
      <c r="S19" s="193"/>
      <c r="T19" s="194"/>
      <c r="U19" s="194"/>
      <c r="V19" s="194"/>
      <c r="W19" s="194"/>
      <c r="X19" s="194"/>
      <c r="Y19" s="194"/>
      <c r="Z19" s="194"/>
      <c r="AA19" s="194"/>
      <c r="AB19" s="194"/>
      <c r="AC19" s="194"/>
      <c r="AD19" s="194"/>
      <c r="AE19" s="194"/>
      <c r="AF19" s="194"/>
      <c r="AG19" s="194"/>
      <c r="AH19" s="195"/>
      <c r="AI19" s="1"/>
      <c r="AJ19" s="1"/>
      <c r="AK19" s="178"/>
      <c r="AL19" s="176"/>
      <c r="AM19" s="176"/>
      <c r="AN19" s="176"/>
      <c r="AO19" s="176"/>
      <c r="AP19" s="176"/>
      <c r="AQ19" s="17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8"/>
      <c r="AL20" s="176"/>
      <c r="AM20" s="176"/>
      <c r="AN20" s="176"/>
      <c r="AO20" s="176"/>
      <c r="AP20" s="176"/>
      <c r="AQ20" s="17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8"/>
      <c r="AL21" s="176"/>
      <c r="AM21" s="176"/>
      <c r="AN21" s="176"/>
      <c r="AO21" s="176"/>
      <c r="AP21" s="176"/>
      <c r="AQ21" s="17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8"/>
      <c r="AL22" s="176"/>
      <c r="AM22" s="176"/>
      <c r="AN22" s="176"/>
      <c r="AO22" s="176"/>
      <c r="AP22" s="176"/>
      <c r="AQ22" s="177"/>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8"/>
      <c r="AL23" s="176"/>
      <c r="AM23" s="176"/>
      <c r="AN23" s="176"/>
      <c r="AO23" s="176"/>
      <c r="AP23" s="176"/>
      <c r="AQ23" s="17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8"/>
      <c r="AL24" s="176"/>
      <c r="AM24" s="176"/>
      <c r="AN24" s="176"/>
      <c r="AO24" s="176"/>
      <c r="AP24" s="176"/>
      <c r="AQ24" s="17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8"/>
      <c r="AL25" s="176"/>
      <c r="AM25" s="176"/>
      <c r="AN25" s="176"/>
      <c r="AO25" s="176"/>
      <c r="AP25" s="176"/>
      <c r="AQ25" s="17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8"/>
      <c r="AL26" s="176"/>
      <c r="AM26" s="176"/>
      <c r="AN26" s="176"/>
      <c r="AO26" s="176"/>
      <c r="AP26" s="176"/>
      <c r="AQ26" s="17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8"/>
      <c r="AL27" s="176"/>
      <c r="AM27" s="176"/>
      <c r="AN27" s="176"/>
      <c r="AO27" s="176"/>
      <c r="AP27" s="176"/>
      <c r="AQ27" s="17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8"/>
      <c r="AL28" s="176"/>
      <c r="AM28" s="176"/>
      <c r="AN28" s="176"/>
      <c r="AO28" s="176"/>
      <c r="AP28" s="176"/>
      <c r="AQ28" s="17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8"/>
      <c r="AL29" s="176"/>
      <c r="AM29" s="176"/>
      <c r="AN29" s="176"/>
      <c r="AO29" s="176"/>
      <c r="AP29" s="176"/>
      <c r="AQ29" s="17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8"/>
      <c r="AL30" s="176"/>
      <c r="AM30" s="176"/>
      <c r="AN30" s="176"/>
      <c r="AO30" s="176"/>
      <c r="AP30" s="176"/>
      <c r="AQ30" s="17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8"/>
      <c r="AL31" s="176"/>
      <c r="AM31" s="176"/>
      <c r="AN31" s="176"/>
      <c r="AO31" s="176"/>
      <c r="AP31" s="176"/>
      <c r="AQ31" s="17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8"/>
      <c r="AL32" s="176"/>
      <c r="AM32" s="176"/>
      <c r="AN32" s="176"/>
      <c r="AO32" s="176"/>
      <c r="AP32" s="176"/>
      <c r="AQ32" s="17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8"/>
      <c r="AL33" s="176"/>
      <c r="AM33" s="176"/>
      <c r="AN33" s="176"/>
      <c r="AO33" s="176"/>
      <c r="AP33" s="176"/>
      <c r="AQ33" s="17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8"/>
      <c r="AL34" s="176"/>
      <c r="AM34" s="176"/>
      <c r="AN34" s="176"/>
      <c r="AO34" s="176"/>
      <c r="AP34" s="176"/>
      <c r="AQ34" s="17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8"/>
      <c r="AL35" s="176"/>
      <c r="AM35" s="176"/>
      <c r="AN35" s="176"/>
      <c r="AO35" s="176"/>
      <c r="AP35" s="176"/>
      <c r="AQ35" s="17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8"/>
      <c r="AL36" s="176"/>
      <c r="AM36" s="176"/>
      <c r="AN36" s="176"/>
      <c r="AO36" s="176"/>
      <c r="AP36" s="176"/>
      <c r="AQ36" s="177"/>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8"/>
      <c r="AL37" s="176"/>
      <c r="AM37" s="176"/>
      <c r="AN37" s="176"/>
      <c r="AO37" s="176"/>
      <c r="AP37" s="176"/>
      <c r="AQ37" s="177"/>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9"/>
      <c r="AL38" s="180"/>
      <c r="AM38" s="180"/>
      <c r="AN38" s="180"/>
      <c r="AO38" s="180"/>
      <c r="AP38" s="180"/>
      <c r="AQ38" s="181"/>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179</v>
      </c>
      <c r="AL40" s="114"/>
      <c r="AM40" s="114"/>
      <c r="AN40" s="114"/>
      <c r="AO40" s="114"/>
      <c r="AP40" s="114"/>
      <c r="AQ40" s="115"/>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182</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7"/>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7"/>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7"/>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7"/>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7"/>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7"/>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7"/>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7"/>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7"/>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7"/>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7"/>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7"/>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7"/>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7"/>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7"/>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7"/>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7"/>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8"/>
      <c r="AL117" s="129"/>
      <c r="AM117" s="129"/>
      <c r="AN117" s="129"/>
      <c r="AO117" s="129"/>
      <c r="AP117" s="129"/>
      <c r="AQ117" s="130"/>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2.8">
      <c r="A6" s="50" t="s">
        <v>114</v>
      </c>
      <c r="B6" s="68" t="str">
        <f>B7</f>
        <v>2016</v>
      </c>
      <c r="C6" s="68" t="str">
        <f t="shared" ref="C6:AX6" si="6">C7</f>
        <v>010006</v>
      </c>
      <c r="D6" s="68" t="str">
        <f t="shared" si="6"/>
        <v>46</v>
      </c>
      <c r="E6" s="68" t="str">
        <f t="shared" si="6"/>
        <v>04</v>
      </c>
      <c r="F6" s="68" t="str">
        <f t="shared" si="6"/>
        <v>0</v>
      </c>
      <c r="G6" s="68" t="str">
        <f t="shared" si="6"/>
        <v>000</v>
      </c>
      <c r="H6" s="68" t="str">
        <f t="shared" si="6"/>
        <v>北海道</v>
      </c>
      <c r="I6" s="68" t="str">
        <f t="shared" si="6"/>
        <v>法適用</v>
      </c>
      <c r="J6" s="68" t="str">
        <f t="shared" si="6"/>
        <v>電気事業</v>
      </c>
      <c r="K6" s="68" t="str">
        <f t="shared" si="6"/>
        <v/>
      </c>
      <c r="L6" s="69">
        <f t="shared" si="6"/>
        <v>72.5</v>
      </c>
      <c r="M6" s="70">
        <f t="shared" si="6"/>
        <v>8</v>
      </c>
      <c r="N6" s="70" t="str">
        <f t="shared" si="6"/>
        <v>-</v>
      </c>
      <c r="O6" s="70" t="str">
        <f t="shared" si="6"/>
        <v>-</v>
      </c>
      <c r="P6" s="70" t="str">
        <f t="shared" si="6"/>
        <v>-</v>
      </c>
      <c r="Q6" s="70" t="str">
        <f t="shared" si="6"/>
        <v>-</v>
      </c>
      <c r="R6" s="71" t="str">
        <f>R7</f>
        <v>平成32年3月31日　鷹泊発電所ほか</v>
      </c>
      <c r="S6" s="72" t="str">
        <f t="shared" si="6"/>
        <v>平成47年3月31日　シューパロ発電所</v>
      </c>
      <c r="T6" s="68" t="str">
        <f t="shared" si="6"/>
        <v>無</v>
      </c>
      <c r="U6" s="72" t="str">
        <f t="shared" si="6"/>
        <v>北海道電力株式会社</v>
      </c>
      <c r="V6" s="69" t="str">
        <f t="shared" si="6"/>
        <v>-</v>
      </c>
      <c r="W6" s="70">
        <f>W7</f>
        <v>289591</v>
      </c>
      <c r="X6" s="70">
        <f t="shared" si="6"/>
        <v>263481</v>
      </c>
      <c r="Y6" s="70">
        <f t="shared" si="6"/>
        <v>207305</v>
      </c>
      <c r="Z6" s="70">
        <f t="shared" si="6"/>
        <v>309198</v>
      </c>
      <c r="AA6" s="70">
        <f t="shared" si="6"/>
        <v>347214</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289591</v>
      </c>
      <c r="AR6" s="70">
        <f t="shared" si="6"/>
        <v>263481</v>
      </c>
      <c r="AS6" s="70">
        <f t="shared" si="6"/>
        <v>207305</v>
      </c>
      <c r="AT6" s="70">
        <f t="shared" si="6"/>
        <v>309198</v>
      </c>
      <c r="AU6" s="70">
        <f t="shared" si="6"/>
        <v>347214</v>
      </c>
      <c r="AV6" s="70">
        <f t="shared" si="6"/>
        <v>1776614</v>
      </c>
      <c r="AW6" s="70">
        <f t="shared" si="6"/>
        <v>3104928</v>
      </c>
      <c r="AX6" s="70">
        <f t="shared" si="6"/>
        <v>4881542</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115</v>
      </c>
      <c r="C7" s="78" t="s">
        <v>116</v>
      </c>
      <c r="D7" s="78" t="s">
        <v>117</v>
      </c>
      <c r="E7" s="78" t="s">
        <v>118</v>
      </c>
      <c r="F7" s="78" t="s">
        <v>119</v>
      </c>
      <c r="G7" s="78" t="s">
        <v>120</v>
      </c>
      <c r="H7" s="78" t="s">
        <v>121</v>
      </c>
      <c r="I7" s="78" t="s">
        <v>122</v>
      </c>
      <c r="J7" s="78" t="s">
        <v>123</v>
      </c>
      <c r="K7" s="78" t="s">
        <v>124</v>
      </c>
      <c r="L7" s="79">
        <v>72.5</v>
      </c>
      <c r="M7" s="80">
        <v>8</v>
      </c>
      <c r="N7" s="80" t="s">
        <v>125</v>
      </c>
      <c r="O7" s="81" t="s">
        <v>125</v>
      </c>
      <c r="P7" s="81" t="s">
        <v>125</v>
      </c>
      <c r="Q7" s="81" t="s">
        <v>125</v>
      </c>
      <c r="R7" s="82" t="s">
        <v>126</v>
      </c>
      <c r="S7" s="82" t="s">
        <v>127</v>
      </c>
      <c r="T7" s="83" t="s">
        <v>128</v>
      </c>
      <c r="U7" s="82" t="s">
        <v>129</v>
      </c>
      <c r="V7" s="79" t="s">
        <v>125</v>
      </c>
      <c r="W7" s="81">
        <v>289591</v>
      </c>
      <c r="X7" s="81">
        <v>263481</v>
      </c>
      <c r="Y7" s="81">
        <v>207305</v>
      </c>
      <c r="Z7" s="81">
        <v>309198</v>
      </c>
      <c r="AA7" s="81">
        <v>347214</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289591</v>
      </c>
      <c r="AR7" s="81">
        <v>263481</v>
      </c>
      <c r="AS7" s="81">
        <v>207305</v>
      </c>
      <c r="AT7" s="81">
        <v>309198</v>
      </c>
      <c r="AU7" s="81">
        <v>347214</v>
      </c>
      <c r="AV7" s="81">
        <v>1776614</v>
      </c>
      <c r="AW7" s="81">
        <v>3104928</v>
      </c>
      <c r="AX7" s="81">
        <v>4881542</v>
      </c>
      <c r="AY7" s="84">
        <v>116.5</v>
      </c>
      <c r="AZ7" s="84">
        <v>120.5</v>
      </c>
      <c r="BA7" s="84">
        <v>119.4</v>
      </c>
      <c r="BB7" s="84">
        <v>173.1</v>
      </c>
      <c r="BC7" s="84">
        <v>235.2</v>
      </c>
      <c r="BD7" s="84">
        <v>110.1</v>
      </c>
      <c r="BE7" s="84">
        <v>119.7</v>
      </c>
      <c r="BF7" s="84">
        <v>125.7</v>
      </c>
      <c r="BG7" s="84">
        <v>129.69999999999999</v>
      </c>
      <c r="BH7" s="84">
        <v>135.9</v>
      </c>
      <c r="BI7" s="84">
        <v>100</v>
      </c>
      <c r="BJ7" s="84">
        <v>142.1</v>
      </c>
      <c r="BK7" s="84">
        <v>141.9</v>
      </c>
      <c r="BL7" s="84">
        <v>139.30000000000001</v>
      </c>
      <c r="BM7" s="84">
        <v>191</v>
      </c>
      <c r="BN7" s="84">
        <v>256.8</v>
      </c>
      <c r="BO7" s="84">
        <v>112.7</v>
      </c>
      <c r="BP7" s="84">
        <v>121.8</v>
      </c>
      <c r="BQ7" s="84">
        <v>124.8</v>
      </c>
      <c r="BR7" s="84">
        <v>130.4</v>
      </c>
      <c r="BS7" s="84">
        <v>136.30000000000001</v>
      </c>
      <c r="BT7" s="84">
        <v>100</v>
      </c>
      <c r="BU7" s="84">
        <v>1374.7</v>
      </c>
      <c r="BV7" s="84">
        <v>548.9</v>
      </c>
      <c r="BW7" s="84">
        <v>193.5</v>
      </c>
      <c r="BX7" s="84">
        <v>235.3</v>
      </c>
      <c r="BY7" s="84">
        <v>485.1</v>
      </c>
      <c r="BZ7" s="84">
        <v>1317.9</v>
      </c>
      <c r="CA7" s="84">
        <v>992.4</v>
      </c>
      <c r="CB7" s="84">
        <v>638.79999999999995</v>
      </c>
      <c r="CC7" s="84">
        <v>716.7</v>
      </c>
      <c r="CD7" s="84">
        <v>688</v>
      </c>
      <c r="CE7" s="84">
        <v>100</v>
      </c>
      <c r="CF7" s="84">
        <v>7874.8</v>
      </c>
      <c r="CG7" s="84">
        <v>8761.9</v>
      </c>
      <c r="CH7" s="84">
        <v>9339.5</v>
      </c>
      <c r="CI7" s="84">
        <v>6834.9</v>
      </c>
      <c r="CJ7" s="84">
        <v>5842.5</v>
      </c>
      <c r="CK7" s="84">
        <v>7970</v>
      </c>
      <c r="CL7" s="84">
        <v>7914.4</v>
      </c>
      <c r="CM7" s="84">
        <v>7493.6</v>
      </c>
      <c r="CN7" s="84">
        <v>8014.2</v>
      </c>
      <c r="CO7" s="84">
        <v>8260</v>
      </c>
      <c r="CP7" s="81">
        <v>1415436</v>
      </c>
      <c r="CQ7" s="81">
        <v>1469379</v>
      </c>
      <c r="CR7" s="81">
        <v>1272517</v>
      </c>
      <c r="CS7" s="81">
        <v>3264340</v>
      </c>
      <c r="CT7" s="81">
        <v>3829479</v>
      </c>
      <c r="CU7" s="81">
        <v>1043769</v>
      </c>
      <c r="CV7" s="81">
        <v>1160012</v>
      </c>
      <c r="CW7" s="81">
        <v>1146099</v>
      </c>
      <c r="CX7" s="81">
        <v>1494682</v>
      </c>
      <c r="CY7" s="81">
        <v>1543942</v>
      </c>
      <c r="CZ7" s="81">
        <v>84270</v>
      </c>
      <c r="DA7" s="84">
        <v>46.6</v>
      </c>
      <c r="DB7" s="84">
        <v>42.4</v>
      </c>
      <c r="DC7" s="84">
        <v>42.1</v>
      </c>
      <c r="DD7" s="84">
        <v>41.6</v>
      </c>
      <c r="DE7" s="84">
        <v>47</v>
      </c>
      <c r="DF7" s="84">
        <v>37.299999999999997</v>
      </c>
      <c r="DG7" s="84">
        <v>36.299999999999997</v>
      </c>
      <c r="DH7" s="84">
        <v>38.4</v>
      </c>
      <c r="DI7" s="84">
        <v>37.700000000000003</v>
      </c>
      <c r="DJ7" s="84">
        <v>36.200000000000003</v>
      </c>
      <c r="DK7" s="84">
        <v>9.6999999999999993</v>
      </c>
      <c r="DL7" s="84">
        <v>8.4</v>
      </c>
      <c r="DM7" s="84">
        <v>3.5</v>
      </c>
      <c r="DN7" s="84">
        <v>14.2</v>
      </c>
      <c r="DO7" s="84">
        <v>6.3</v>
      </c>
      <c r="DP7" s="84">
        <v>22.3</v>
      </c>
      <c r="DQ7" s="84">
        <v>22.1</v>
      </c>
      <c r="DR7" s="84">
        <v>21.1</v>
      </c>
      <c r="DS7" s="84">
        <v>20</v>
      </c>
      <c r="DT7" s="84">
        <v>18.2</v>
      </c>
      <c r="DU7" s="84">
        <v>358.9</v>
      </c>
      <c r="DV7" s="84">
        <v>324.60000000000002</v>
      </c>
      <c r="DW7" s="84">
        <v>445.1</v>
      </c>
      <c r="DX7" s="84">
        <v>226</v>
      </c>
      <c r="DY7" s="84">
        <v>156.19999999999999</v>
      </c>
      <c r="DZ7" s="84">
        <v>146.19999999999999</v>
      </c>
      <c r="EA7" s="84">
        <v>130.19999999999999</v>
      </c>
      <c r="EB7" s="84">
        <v>128.80000000000001</v>
      </c>
      <c r="EC7" s="84">
        <v>109.9</v>
      </c>
      <c r="ED7" s="84">
        <v>103.6</v>
      </c>
      <c r="EE7" s="84">
        <v>52.1</v>
      </c>
      <c r="EF7" s="84">
        <v>52.5</v>
      </c>
      <c r="EG7" s="84">
        <v>55.9</v>
      </c>
      <c r="EH7" s="84">
        <v>48</v>
      </c>
      <c r="EI7" s="84">
        <v>46.8</v>
      </c>
      <c r="EJ7" s="84">
        <v>57</v>
      </c>
      <c r="EK7" s="84">
        <v>57.7</v>
      </c>
      <c r="EL7" s="84">
        <v>59.8</v>
      </c>
      <c r="EM7" s="84">
        <v>59.6</v>
      </c>
      <c r="EN7" s="84">
        <v>60.3</v>
      </c>
      <c r="EO7" s="84">
        <v>0</v>
      </c>
      <c r="EP7" s="84">
        <v>0</v>
      </c>
      <c r="EQ7" s="84">
        <v>0</v>
      </c>
      <c r="ER7" s="84">
        <v>56.9</v>
      </c>
      <c r="ES7" s="84">
        <v>63.6</v>
      </c>
      <c r="ET7" s="84">
        <v>2.8</v>
      </c>
      <c r="EU7" s="84">
        <v>15.4</v>
      </c>
      <c r="EV7" s="84">
        <v>16.2</v>
      </c>
      <c r="EW7" s="84">
        <v>18.7</v>
      </c>
      <c r="EX7" s="84">
        <v>20.5</v>
      </c>
      <c r="EY7" s="81">
        <v>84270</v>
      </c>
      <c r="EZ7" s="84">
        <v>46.6</v>
      </c>
      <c r="FA7" s="84">
        <v>42.4</v>
      </c>
      <c r="FB7" s="84">
        <v>42.1</v>
      </c>
      <c r="FC7" s="84">
        <v>41.6</v>
      </c>
      <c r="FD7" s="84">
        <v>47</v>
      </c>
      <c r="FE7" s="84">
        <v>37.5</v>
      </c>
      <c r="FF7" s="84">
        <v>37</v>
      </c>
      <c r="FG7" s="84">
        <v>39.5</v>
      </c>
      <c r="FH7" s="84">
        <v>39.1</v>
      </c>
      <c r="FI7" s="84">
        <v>37.299999999999997</v>
      </c>
      <c r="FJ7" s="84">
        <v>9.6999999999999993</v>
      </c>
      <c r="FK7" s="84">
        <v>8.4</v>
      </c>
      <c r="FL7" s="84">
        <v>3.5</v>
      </c>
      <c r="FM7" s="84">
        <v>14.2</v>
      </c>
      <c r="FN7" s="84">
        <v>6.3</v>
      </c>
      <c r="FO7" s="84">
        <v>23.1</v>
      </c>
      <c r="FP7" s="84">
        <v>22.6</v>
      </c>
      <c r="FQ7" s="84">
        <v>22</v>
      </c>
      <c r="FR7" s="84">
        <v>21.4</v>
      </c>
      <c r="FS7" s="84">
        <v>19.2</v>
      </c>
      <c r="FT7" s="84">
        <v>358.9</v>
      </c>
      <c r="FU7" s="84">
        <v>324.60000000000002</v>
      </c>
      <c r="FV7" s="84">
        <v>445.1</v>
      </c>
      <c r="FW7" s="84">
        <v>226</v>
      </c>
      <c r="FX7" s="84">
        <v>156.19999999999999</v>
      </c>
      <c r="FY7" s="84">
        <v>146</v>
      </c>
      <c r="FZ7" s="84">
        <v>120.9</v>
      </c>
      <c r="GA7" s="84">
        <v>105.7</v>
      </c>
      <c r="GB7" s="84">
        <v>89.4</v>
      </c>
      <c r="GC7" s="84">
        <v>83.2</v>
      </c>
      <c r="GD7" s="84">
        <v>52.1</v>
      </c>
      <c r="GE7" s="84">
        <v>52.5</v>
      </c>
      <c r="GF7" s="84">
        <v>55.9</v>
      </c>
      <c r="GG7" s="84">
        <v>48</v>
      </c>
      <c r="GH7" s="84">
        <v>46.8</v>
      </c>
      <c r="GI7" s="84">
        <v>57.6</v>
      </c>
      <c r="GJ7" s="84">
        <v>58.6</v>
      </c>
      <c r="GK7" s="84">
        <v>61.3</v>
      </c>
      <c r="GL7" s="84">
        <v>61.7</v>
      </c>
      <c r="GM7" s="84">
        <v>62.1</v>
      </c>
      <c r="GN7" s="84">
        <v>0</v>
      </c>
      <c r="GO7" s="84">
        <v>0</v>
      </c>
      <c r="GP7" s="84">
        <v>0</v>
      </c>
      <c r="GQ7" s="84">
        <v>56.9</v>
      </c>
      <c r="GR7" s="84">
        <v>63.6</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8</v>
      </c>
      <c r="MV7" s="84">
        <v>8</v>
      </c>
      <c r="MW7" s="84">
        <v>7</v>
      </c>
      <c r="MX7" s="84">
        <v>8</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（最大出力合計84,270kW）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（最大出力合計84,270kW）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116.5</v>
      </c>
      <c r="AZ11" s="96">
        <f>AZ7</f>
        <v>120.5</v>
      </c>
      <c r="BA11" s="96">
        <f>BA7</f>
        <v>119.4</v>
      </c>
      <c r="BB11" s="96">
        <f>BB7</f>
        <v>173.1</v>
      </c>
      <c r="BC11" s="96">
        <f>BC7</f>
        <v>235.2</v>
      </c>
      <c r="BD11" s="85"/>
      <c r="BE11" s="85"/>
      <c r="BF11" s="85"/>
      <c r="BG11" s="85"/>
      <c r="BH11" s="85"/>
      <c r="BI11" s="95" t="s">
        <v>139</v>
      </c>
      <c r="BJ11" s="96">
        <f>BJ7</f>
        <v>142.1</v>
      </c>
      <c r="BK11" s="96">
        <f>BK7</f>
        <v>141.9</v>
      </c>
      <c r="BL11" s="96">
        <f>BL7</f>
        <v>139.30000000000001</v>
      </c>
      <c r="BM11" s="96">
        <f>BM7</f>
        <v>191</v>
      </c>
      <c r="BN11" s="96">
        <f>BN7</f>
        <v>256.8</v>
      </c>
      <c r="BO11" s="85"/>
      <c r="BP11" s="85"/>
      <c r="BQ11" s="85"/>
      <c r="BR11" s="85"/>
      <c r="BS11" s="85"/>
      <c r="BT11" s="95" t="s">
        <v>138</v>
      </c>
      <c r="BU11" s="96">
        <f>BU7</f>
        <v>1374.7</v>
      </c>
      <c r="BV11" s="96">
        <f>BV7</f>
        <v>548.9</v>
      </c>
      <c r="BW11" s="96">
        <f>BW7</f>
        <v>193.5</v>
      </c>
      <c r="BX11" s="96">
        <f>BX7</f>
        <v>235.3</v>
      </c>
      <c r="BY11" s="96">
        <f>BY7</f>
        <v>485.1</v>
      </c>
      <c r="BZ11" s="85"/>
      <c r="CA11" s="85"/>
      <c r="CB11" s="85"/>
      <c r="CC11" s="85"/>
      <c r="CD11" s="85"/>
      <c r="CE11" s="95" t="s">
        <v>138</v>
      </c>
      <c r="CF11" s="96">
        <f>CF7</f>
        <v>7874.8</v>
      </c>
      <c r="CG11" s="96">
        <f>CG7</f>
        <v>8761.9</v>
      </c>
      <c r="CH11" s="96">
        <f>CH7</f>
        <v>9339.5</v>
      </c>
      <c r="CI11" s="96">
        <f>CI7</f>
        <v>6834.9</v>
      </c>
      <c r="CJ11" s="96">
        <f>CJ7</f>
        <v>5842.5</v>
      </c>
      <c r="CK11" s="85"/>
      <c r="CL11" s="85"/>
      <c r="CM11" s="85"/>
      <c r="CN11" s="85"/>
      <c r="CO11" s="95" t="s">
        <v>138</v>
      </c>
      <c r="CP11" s="97">
        <f>CP7</f>
        <v>1415436</v>
      </c>
      <c r="CQ11" s="97">
        <f>CQ7</f>
        <v>1469379</v>
      </c>
      <c r="CR11" s="97">
        <f>CR7</f>
        <v>1272517</v>
      </c>
      <c r="CS11" s="97">
        <f>CS7</f>
        <v>3264340</v>
      </c>
      <c r="CT11" s="97">
        <f>CT7</f>
        <v>3829479</v>
      </c>
      <c r="CU11" s="85"/>
      <c r="CV11" s="85"/>
      <c r="CW11" s="85"/>
      <c r="CX11" s="85"/>
      <c r="CY11" s="85"/>
      <c r="CZ11" s="95" t="s">
        <v>138</v>
      </c>
      <c r="DA11" s="96">
        <f>DA7</f>
        <v>46.6</v>
      </c>
      <c r="DB11" s="96">
        <f>DB7</f>
        <v>42.4</v>
      </c>
      <c r="DC11" s="96">
        <f>DC7</f>
        <v>42.1</v>
      </c>
      <c r="DD11" s="96">
        <f>DD7</f>
        <v>41.6</v>
      </c>
      <c r="DE11" s="96">
        <f>DE7</f>
        <v>47</v>
      </c>
      <c r="DF11" s="85"/>
      <c r="DG11" s="85"/>
      <c r="DH11" s="85"/>
      <c r="DI11" s="85"/>
      <c r="DJ11" s="95" t="s">
        <v>138</v>
      </c>
      <c r="DK11" s="96">
        <f>DK7</f>
        <v>9.6999999999999993</v>
      </c>
      <c r="DL11" s="96">
        <f>DL7</f>
        <v>8.4</v>
      </c>
      <c r="DM11" s="96">
        <f>DM7</f>
        <v>3.5</v>
      </c>
      <c r="DN11" s="96">
        <f>DN7</f>
        <v>14.2</v>
      </c>
      <c r="DO11" s="96">
        <f>DO7</f>
        <v>6.3</v>
      </c>
      <c r="DP11" s="85"/>
      <c r="DQ11" s="85"/>
      <c r="DR11" s="85"/>
      <c r="DS11" s="85"/>
      <c r="DT11" s="95" t="s">
        <v>138</v>
      </c>
      <c r="DU11" s="96">
        <f>DU7</f>
        <v>358.9</v>
      </c>
      <c r="DV11" s="96">
        <f>DV7</f>
        <v>324.60000000000002</v>
      </c>
      <c r="DW11" s="96">
        <f>DW7</f>
        <v>445.1</v>
      </c>
      <c r="DX11" s="96">
        <f>DX7</f>
        <v>226</v>
      </c>
      <c r="DY11" s="96">
        <f>DY7</f>
        <v>156.19999999999999</v>
      </c>
      <c r="DZ11" s="85"/>
      <c r="EA11" s="85"/>
      <c r="EB11" s="85"/>
      <c r="EC11" s="85"/>
      <c r="ED11" s="95" t="s">
        <v>140</v>
      </c>
      <c r="EE11" s="96">
        <f>EE7</f>
        <v>52.1</v>
      </c>
      <c r="EF11" s="96">
        <f>EF7</f>
        <v>52.5</v>
      </c>
      <c r="EG11" s="96">
        <f>EG7</f>
        <v>55.9</v>
      </c>
      <c r="EH11" s="96">
        <f>EH7</f>
        <v>48</v>
      </c>
      <c r="EI11" s="96">
        <f>EI7</f>
        <v>46.8</v>
      </c>
      <c r="EJ11" s="85"/>
      <c r="EK11" s="85"/>
      <c r="EL11" s="85"/>
      <c r="EM11" s="85"/>
      <c r="EN11" s="95" t="s">
        <v>138</v>
      </c>
      <c r="EO11" s="96">
        <f>EO7</f>
        <v>0</v>
      </c>
      <c r="EP11" s="96">
        <f>EP7</f>
        <v>0</v>
      </c>
      <c r="EQ11" s="96">
        <f>EQ7</f>
        <v>0</v>
      </c>
      <c r="ER11" s="96">
        <f>ER7</f>
        <v>56.9</v>
      </c>
      <c r="ES11" s="96">
        <f>ES7</f>
        <v>63.6</v>
      </c>
      <c r="ET11" s="85"/>
      <c r="EU11" s="85"/>
      <c r="EV11" s="85"/>
      <c r="EW11" s="85"/>
      <c r="EX11" s="85"/>
      <c r="EY11" s="95" t="s">
        <v>138</v>
      </c>
      <c r="EZ11" s="96">
        <f>EZ7</f>
        <v>46.6</v>
      </c>
      <c r="FA11" s="96">
        <f>FA7</f>
        <v>42.4</v>
      </c>
      <c r="FB11" s="96">
        <f>FB7</f>
        <v>42.1</v>
      </c>
      <c r="FC11" s="96">
        <f>FC7</f>
        <v>41.6</v>
      </c>
      <c r="FD11" s="96">
        <f>FD7</f>
        <v>47</v>
      </c>
      <c r="FE11" s="85"/>
      <c r="FF11" s="85"/>
      <c r="FG11" s="85"/>
      <c r="FH11" s="85"/>
      <c r="FI11" s="95" t="s">
        <v>138</v>
      </c>
      <c r="FJ11" s="96">
        <f>FJ7</f>
        <v>9.6999999999999993</v>
      </c>
      <c r="FK11" s="96">
        <f>FK7</f>
        <v>8.4</v>
      </c>
      <c r="FL11" s="96">
        <f>FL7</f>
        <v>3.5</v>
      </c>
      <c r="FM11" s="96">
        <f>FM7</f>
        <v>14.2</v>
      </c>
      <c r="FN11" s="96">
        <f>FN7</f>
        <v>6.3</v>
      </c>
      <c r="FO11" s="85"/>
      <c r="FP11" s="85"/>
      <c r="FQ11" s="85"/>
      <c r="FR11" s="85"/>
      <c r="FS11" s="95" t="s">
        <v>138</v>
      </c>
      <c r="FT11" s="96">
        <f>FT7</f>
        <v>358.9</v>
      </c>
      <c r="FU11" s="96">
        <f>FU7</f>
        <v>324.60000000000002</v>
      </c>
      <c r="FV11" s="96">
        <f>FV7</f>
        <v>445.1</v>
      </c>
      <c r="FW11" s="96">
        <f>FW7</f>
        <v>226</v>
      </c>
      <c r="FX11" s="96">
        <f>FX7</f>
        <v>156.19999999999999</v>
      </c>
      <c r="FY11" s="85"/>
      <c r="FZ11" s="85"/>
      <c r="GA11" s="85"/>
      <c r="GB11" s="85"/>
      <c r="GC11" s="95" t="s">
        <v>139</v>
      </c>
      <c r="GD11" s="96">
        <f>GD7</f>
        <v>52.1</v>
      </c>
      <c r="GE11" s="96">
        <f>GE7</f>
        <v>52.5</v>
      </c>
      <c r="GF11" s="96">
        <f>GF7</f>
        <v>55.9</v>
      </c>
      <c r="GG11" s="96">
        <f>GG7</f>
        <v>48</v>
      </c>
      <c r="GH11" s="96">
        <f>GH7</f>
        <v>46.8</v>
      </c>
      <c r="GI11" s="85"/>
      <c r="GJ11" s="85"/>
      <c r="GK11" s="85"/>
      <c r="GL11" s="85"/>
      <c r="GM11" s="95" t="s">
        <v>141</v>
      </c>
      <c r="GN11" s="96">
        <f>GN7</f>
        <v>0</v>
      </c>
      <c r="GO11" s="96">
        <f>GO7</f>
        <v>0</v>
      </c>
      <c r="GP11" s="96">
        <f>GP7</f>
        <v>0</v>
      </c>
      <c r="GQ11" s="96">
        <f>GQ7</f>
        <v>56.9</v>
      </c>
      <c r="GR11" s="96">
        <f>GR7</f>
        <v>63.6</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143</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110.1</v>
      </c>
      <c r="AZ12" s="96">
        <f>BE7</f>
        <v>119.7</v>
      </c>
      <c r="BA12" s="96">
        <f>BF7</f>
        <v>125.7</v>
      </c>
      <c r="BB12" s="96">
        <f>BG7</f>
        <v>129.69999999999999</v>
      </c>
      <c r="BC12" s="96">
        <f>BH7</f>
        <v>135.9</v>
      </c>
      <c r="BD12" s="85"/>
      <c r="BE12" s="85"/>
      <c r="BF12" s="85"/>
      <c r="BG12" s="85"/>
      <c r="BH12" s="85"/>
      <c r="BI12" s="95" t="s">
        <v>144</v>
      </c>
      <c r="BJ12" s="96">
        <f>BO7</f>
        <v>112.7</v>
      </c>
      <c r="BK12" s="96">
        <f>BP7</f>
        <v>121.8</v>
      </c>
      <c r="BL12" s="96">
        <f>BQ7</f>
        <v>124.8</v>
      </c>
      <c r="BM12" s="96">
        <f>BR7</f>
        <v>130.4</v>
      </c>
      <c r="BN12" s="96">
        <f>BS7</f>
        <v>136.30000000000001</v>
      </c>
      <c r="BO12" s="85"/>
      <c r="BP12" s="85"/>
      <c r="BQ12" s="85"/>
      <c r="BR12" s="85"/>
      <c r="BS12" s="85"/>
      <c r="BT12" s="95" t="s">
        <v>144</v>
      </c>
      <c r="BU12" s="96">
        <f>BZ7</f>
        <v>1317.9</v>
      </c>
      <c r="BV12" s="96">
        <f>CA7</f>
        <v>992.4</v>
      </c>
      <c r="BW12" s="96">
        <f>CB7</f>
        <v>638.79999999999995</v>
      </c>
      <c r="BX12" s="96">
        <f>CC7</f>
        <v>716.7</v>
      </c>
      <c r="BY12" s="96">
        <f>CD7</f>
        <v>688</v>
      </c>
      <c r="BZ12" s="85"/>
      <c r="CA12" s="85"/>
      <c r="CB12" s="85"/>
      <c r="CC12" s="85"/>
      <c r="CD12" s="85"/>
      <c r="CE12" s="95" t="s">
        <v>144</v>
      </c>
      <c r="CF12" s="96">
        <f>CK7</f>
        <v>7970</v>
      </c>
      <c r="CG12" s="96">
        <f>CL7</f>
        <v>7914.4</v>
      </c>
      <c r="CH12" s="96">
        <f>CM7</f>
        <v>7493.6</v>
      </c>
      <c r="CI12" s="96">
        <f>CN7</f>
        <v>8014.2</v>
      </c>
      <c r="CJ12" s="96">
        <f>CO7</f>
        <v>8260</v>
      </c>
      <c r="CK12" s="85"/>
      <c r="CL12" s="85"/>
      <c r="CM12" s="85"/>
      <c r="CN12" s="85"/>
      <c r="CO12" s="95" t="s">
        <v>144</v>
      </c>
      <c r="CP12" s="97">
        <f>CU7</f>
        <v>1043769</v>
      </c>
      <c r="CQ12" s="97">
        <f>CV7</f>
        <v>1160012</v>
      </c>
      <c r="CR12" s="97">
        <f>CW7</f>
        <v>1146099</v>
      </c>
      <c r="CS12" s="97">
        <f>CX7</f>
        <v>1494682</v>
      </c>
      <c r="CT12" s="97">
        <f>CY7</f>
        <v>1543942</v>
      </c>
      <c r="CU12" s="85"/>
      <c r="CV12" s="85"/>
      <c r="CW12" s="85"/>
      <c r="CX12" s="85"/>
      <c r="CY12" s="85"/>
      <c r="CZ12" s="95" t="s">
        <v>144</v>
      </c>
      <c r="DA12" s="96">
        <f>DF7</f>
        <v>37.299999999999997</v>
      </c>
      <c r="DB12" s="96">
        <f>DG7</f>
        <v>36.299999999999997</v>
      </c>
      <c r="DC12" s="96">
        <f>DH7</f>
        <v>38.4</v>
      </c>
      <c r="DD12" s="96">
        <f>DI7</f>
        <v>37.700000000000003</v>
      </c>
      <c r="DE12" s="96">
        <f>DJ7</f>
        <v>36.200000000000003</v>
      </c>
      <c r="DF12" s="85"/>
      <c r="DG12" s="85"/>
      <c r="DH12" s="85"/>
      <c r="DI12" s="85"/>
      <c r="DJ12" s="95" t="s">
        <v>144</v>
      </c>
      <c r="DK12" s="96">
        <f>DP7</f>
        <v>22.3</v>
      </c>
      <c r="DL12" s="96">
        <f>DQ7</f>
        <v>22.1</v>
      </c>
      <c r="DM12" s="96">
        <f>DR7</f>
        <v>21.1</v>
      </c>
      <c r="DN12" s="96">
        <f>DS7</f>
        <v>20</v>
      </c>
      <c r="DO12" s="96">
        <f>DT7</f>
        <v>18.2</v>
      </c>
      <c r="DP12" s="85"/>
      <c r="DQ12" s="85"/>
      <c r="DR12" s="85"/>
      <c r="DS12" s="85"/>
      <c r="DT12" s="95" t="s">
        <v>144</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144</v>
      </c>
      <c r="EO12" s="96">
        <f>ET7</f>
        <v>2.8</v>
      </c>
      <c r="EP12" s="96">
        <f>EU7</f>
        <v>15.4</v>
      </c>
      <c r="EQ12" s="96">
        <f>EV7</f>
        <v>16.2</v>
      </c>
      <c r="ER12" s="96">
        <f>EW7</f>
        <v>18.7</v>
      </c>
      <c r="ES12" s="96">
        <f>EX7</f>
        <v>20.5</v>
      </c>
      <c r="ET12" s="85"/>
      <c r="EU12" s="85"/>
      <c r="EV12" s="85"/>
      <c r="EW12" s="85"/>
      <c r="EX12" s="85"/>
      <c r="EY12" s="95" t="s">
        <v>144</v>
      </c>
      <c r="EZ12" s="96">
        <f>IF($EZ$8,FE7,"-")</f>
        <v>37.5</v>
      </c>
      <c r="FA12" s="96">
        <f>IF($EZ$8,FF7,"-")</f>
        <v>37</v>
      </c>
      <c r="FB12" s="96">
        <f>IF($EZ$8,FG7,"-")</f>
        <v>39.5</v>
      </c>
      <c r="FC12" s="96">
        <f>IF($EZ$8,FH7,"-")</f>
        <v>39.1</v>
      </c>
      <c r="FD12" s="96">
        <f>IF($EZ$8,FI7,"-")</f>
        <v>37.299999999999997</v>
      </c>
      <c r="FE12" s="85"/>
      <c r="FF12" s="85"/>
      <c r="FG12" s="85"/>
      <c r="FH12" s="85"/>
      <c r="FI12" s="95" t="s">
        <v>144</v>
      </c>
      <c r="FJ12" s="96">
        <f>IF($FJ$8,FO7,"-")</f>
        <v>23.1</v>
      </c>
      <c r="FK12" s="96">
        <f>IF($FJ$8,FP7,"-")</f>
        <v>22.6</v>
      </c>
      <c r="FL12" s="96">
        <f>IF($FJ$8,FQ7,"-")</f>
        <v>22</v>
      </c>
      <c r="FM12" s="96">
        <f>IF($FJ$8,FR7,"-")</f>
        <v>21.4</v>
      </c>
      <c r="FN12" s="96">
        <f>IF($FJ$8,FS7,"-")</f>
        <v>19.2</v>
      </c>
      <c r="FO12" s="85"/>
      <c r="FP12" s="85"/>
      <c r="FQ12" s="85"/>
      <c r="FR12" s="85"/>
      <c r="FS12" s="95" t="s">
        <v>144</v>
      </c>
      <c r="FT12" s="96">
        <f>IF($FT$8,FY7,"-")</f>
        <v>146</v>
      </c>
      <c r="FU12" s="96">
        <f>IF($FT$8,FZ7,"-")</f>
        <v>120.9</v>
      </c>
      <c r="FV12" s="96">
        <f>IF($FT$8,GA7,"-")</f>
        <v>105.7</v>
      </c>
      <c r="FW12" s="96">
        <f>IF($FT$8,GB7,"-")</f>
        <v>89.4</v>
      </c>
      <c r="FX12" s="96">
        <f>IF($FT$8,GC7,"-")</f>
        <v>83.2</v>
      </c>
      <c r="FY12" s="85"/>
      <c r="FZ12" s="85"/>
      <c r="GA12" s="85"/>
      <c r="GB12" s="85"/>
      <c r="GC12" s="95" t="s">
        <v>144</v>
      </c>
      <c r="GD12" s="96">
        <f>IF($GD$8,GI7,"-")</f>
        <v>57.6</v>
      </c>
      <c r="GE12" s="96">
        <f>IF($GD$8,GJ7,"-")</f>
        <v>58.6</v>
      </c>
      <c r="GF12" s="96">
        <f>IF($GD$8,GK7,"-")</f>
        <v>61.3</v>
      </c>
      <c r="GG12" s="96">
        <f>IF($GD$8,GL7,"-")</f>
        <v>61.7</v>
      </c>
      <c r="GH12" s="96">
        <f>IF($GD$8,GM7,"-")</f>
        <v>62.1</v>
      </c>
      <c r="GI12" s="85"/>
      <c r="GJ12" s="85"/>
      <c r="GK12" s="85"/>
      <c r="GL12" s="85"/>
      <c r="GM12" s="95" t="s">
        <v>144</v>
      </c>
      <c r="GN12" s="96">
        <f>IF($GN$8,GS7,"-")</f>
        <v>1.8</v>
      </c>
      <c r="GO12" s="96">
        <f>IF($GN$8,GT7,"-")</f>
        <v>12.3</v>
      </c>
      <c r="GP12" s="96">
        <f>IF($GN$8,GU7,"-")</f>
        <v>11.9</v>
      </c>
      <c r="GQ12" s="96">
        <f>IF($GN$8,GV7,"-")</f>
        <v>13.3</v>
      </c>
      <c r="GR12" s="96">
        <f>IF($GN$8,GW7,"-")</f>
        <v>14.4</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15" t="s">
        <v>147</v>
      </c>
      <c r="G14" s="21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5" t="s">
        <v>148</v>
      </c>
      <c r="C15" s="205"/>
      <c r="D15" s="101"/>
      <c r="E15" s="98">
        <v>1</v>
      </c>
      <c r="F15" s="205" t="s">
        <v>149</v>
      </c>
      <c r="G15" s="205"/>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5" t="s">
        <v>152</v>
      </c>
      <c r="C16" s="205"/>
      <c r="D16" s="101"/>
      <c r="E16" s="98">
        <f>E15+1</f>
        <v>2</v>
      </c>
      <c r="F16" s="205" t="s">
        <v>153</v>
      </c>
      <c r="G16" s="205"/>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5" t="s">
        <v>155</v>
      </c>
      <c r="C17" s="205"/>
      <c r="D17" s="101"/>
      <c r="E17" s="98">
        <f t="shared" ref="E17" si="8">E16+1</f>
        <v>3</v>
      </c>
      <c r="F17" s="205" t="s">
        <v>156</v>
      </c>
      <c r="G17" s="205"/>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116.5</v>
      </c>
      <c r="AZ17" s="107">
        <f t="shared" ref="AZ17:BC17" si="9">IF(AZ7="-",NA(),AZ7)</f>
        <v>120.5</v>
      </c>
      <c r="BA17" s="107">
        <f t="shared" si="9"/>
        <v>119.4</v>
      </c>
      <c r="BB17" s="107">
        <f t="shared" si="9"/>
        <v>173.1</v>
      </c>
      <c r="BC17" s="107">
        <f t="shared" si="9"/>
        <v>235.2</v>
      </c>
      <c r="BD17" s="101"/>
      <c r="BE17" s="101"/>
      <c r="BF17" s="101"/>
      <c r="BG17" s="101"/>
      <c r="BH17" s="101"/>
      <c r="BI17" s="106" t="s">
        <v>158</v>
      </c>
      <c r="BJ17" s="107">
        <f>IF(BJ7="-",NA(),BJ7)</f>
        <v>142.1</v>
      </c>
      <c r="BK17" s="107">
        <f t="shared" ref="BK17:BN17" si="10">IF(BK7="-",NA(),BK7)</f>
        <v>141.9</v>
      </c>
      <c r="BL17" s="107">
        <f t="shared" si="10"/>
        <v>139.30000000000001</v>
      </c>
      <c r="BM17" s="107">
        <f t="shared" si="10"/>
        <v>191</v>
      </c>
      <c r="BN17" s="107">
        <f t="shared" si="10"/>
        <v>256.8</v>
      </c>
      <c r="BO17" s="101"/>
      <c r="BP17" s="101"/>
      <c r="BQ17" s="101"/>
      <c r="BR17" s="101"/>
      <c r="BS17" s="101"/>
      <c r="BT17" s="106" t="s">
        <v>158</v>
      </c>
      <c r="BU17" s="107">
        <f>IF(BU7="-",NA(),BU7)</f>
        <v>1374.7</v>
      </c>
      <c r="BV17" s="107">
        <f t="shared" ref="BV17:BY17" si="11">IF(BV7="-",NA(),BV7)</f>
        <v>548.9</v>
      </c>
      <c r="BW17" s="107">
        <f t="shared" si="11"/>
        <v>193.5</v>
      </c>
      <c r="BX17" s="107">
        <f t="shared" si="11"/>
        <v>235.3</v>
      </c>
      <c r="BY17" s="107">
        <f t="shared" si="11"/>
        <v>485.1</v>
      </c>
      <c r="BZ17" s="101"/>
      <c r="CA17" s="101"/>
      <c r="CB17" s="101"/>
      <c r="CC17" s="101"/>
      <c r="CD17" s="101"/>
      <c r="CE17" s="106" t="s">
        <v>158</v>
      </c>
      <c r="CF17" s="107">
        <f>IF(CF7="-",NA(),CF7)</f>
        <v>7874.8</v>
      </c>
      <c r="CG17" s="107">
        <f t="shared" ref="CG17:CJ17" si="12">IF(CG7="-",NA(),CG7)</f>
        <v>8761.9</v>
      </c>
      <c r="CH17" s="107">
        <f t="shared" si="12"/>
        <v>9339.5</v>
      </c>
      <c r="CI17" s="107">
        <f t="shared" si="12"/>
        <v>6834.9</v>
      </c>
      <c r="CJ17" s="107">
        <f t="shared" si="12"/>
        <v>5842.5</v>
      </c>
      <c r="CK17" s="101"/>
      <c r="CL17" s="101"/>
      <c r="CM17" s="101"/>
      <c r="CN17" s="101"/>
      <c r="CO17" s="106" t="s">
        <v>158</v>
      </c>
      <c r="CP17" s="108">
        <f>IF(CP7="-",NA(),CP7)</f>
        <v>1415436</v>
      </c>
      <c r="CQ17" s="108">
        <f t="shared" ref="CQ17:CT17" si="13">IF(CQ7="-",NA(),CQ7)</f>
        <v>1469379</v>
      </c>
      <c r="CR17" s="108">
        <f t="shared" si="13"/>
        <v>1272517</v>
      </c>
      <c r="CS17" s="108">
        <f t="shared" si="13"/>
        <v>3264340</v>
      </c>
      <c r="CT17" s="108">
        <f t="shared" si="13"/>
        <v>3829479</v>
      </c>
      <c r="CU17" s="101"/>
      <c r="CV17" s="101"/>
      <c r="CW17" s="101"/>
      <c r="CX17" s="101"/>
      <c r="CY17" s="101"/>
      <c r="CZ17" s="106" t="s">
        <v>158</v>
      </c>
      <c r="DA17" s="107">
        <f>IF(DA7="-",NA(),DA7)</f>
        <v>46.6</v>
      </c>
      <c r="DB17" s="107">
        <f t="shared" ref="DB17:DE17" si="14">IF(DB7="-",NA(),DB7)</f>
        <v>42.4</v>
      </c>
      <c r="DC17" s="107">
        <f t="shared" si="14"/>
        <v>42.1</v>
      </c>
      <c r="DD17" s="107">
        <f t="shared" si="14"/>
        <v>41.6</v>
      </c>
      <c r="DE17" s="107">
        <f t="shared" si="14"/>
        <v>47</v>
      </c>
      <c r="DF17" s="101"/>
      <c r="DG17" s="101"/>
      <c r="DH17" s="101"/>
      <c r="DI17" s="101"/>
      <c r="DJ17" s="106" t="s">
        <v>158</v>
      </c>
      <c r="DK17" s="107">
        <f>IF(DK7="-",NA(),DK7)</f>
        <v>9.6999999999999993</v>
      </c>
      <c r="DL17" s="107">
        <f t="shared" ref="DL17:DO17" si="15">IF(DL7="-",NA(),DL7)</f>
        <v>8.4</v>
      </c>
      <c r="DM17" s="107">
        <f t="shared" si="15"/>
        <v>3.5</v>
      </c>
      <c r="DN17" s="107">
        <f t="shared" si="15"/>
        <v>14.2</v>
      </c>
      <c r="DO17" s="107">
        <f t="shared" si="15"/>
        <v>6.3</v>
      </c>
      <c r="DP17" s="101"/>
      <c r="DQ17" s="101"/>
      <c r="DR17" s="101"/>
      <c r="DS17" s="101"/>
      <c r="DT17" s="106" t="s">
        <v>158</v>
      </c>
      <c r="DU17" s="107">
        <f>IF(DU7="-",NA(),DU7)</f>
        <v>358.9</v>
      </c>
      <c r="DV17" s="107">
        <f t="shared" ref="DV17:DY17" si="16">IF(DV7="-",NA(),DV7)</f>
        <v>324.60000000000002</v>
      </c>
      <c r="DW17" s="107">
        <f t="shared" si="16"/>
        <v>445.1</v>
      </c>
      <c r="DX17" s="107">
        <f t="shared" si="16"/>
        <v>226</v>
      </c>
      <c r="DY17" s="107">
        <f t="shared" si="16"/>
        <v>156.19999999999999</v>
      </c>
      <c r="DZ17" s="101"/>
      <c r="EA17" s="101"/>
      <c r="EB17" s="101"/>
      <c r="EC17" s="101"/>
      <c r="ED17" s="106" t="s">
        <v>158</v>
      </c>
      <c r="EE17" s="107">
        <f>IF(EE7="-",NA(),EE7)</f>
        <v>52.1</v>
      </c>
      <c r="EF17" s="107">
        <f t="shared" ref="EF17:EI17" si="17">IF(EF7="-",NA(),EF7)</f>
        <v>52.5</v>
      </c>
      <c r="EG17" s="107">
        <f t="shared" si="17"/>
        <v>55.9</v>
      </c>
      <c r="EH17" s="107">
        <f t="shared" si="17"/>
        <v>48</v>
      </c>
      <c r="EI17" s="107">
        <f t="shared" si="17"/>
        <v>46.8</v>
      </c>
      <c r="EJ17" s="101"/>
      <c r="EK17" s="101"/>
      <c r="EL17" s="101"/>
      <c r="EM17" s="101"/>
      <c r="EN17" s="106" t="s">
        <v>158</v>
      </c>
      <c r="EO17" s="107">
        <f>IF(EO7="-",NA(),EO7)</f>
        <v>0</v>
      </c>
      <c r="EP17" s="107">
        <f t="shared" ref="EP17:ES17" si="18">IF(EP7="-",NA(),EP7)</f>
        <v>0</v>
      </c>
      <c r="EQ17" s="107">
        <f t="shared" si="18"/>
        <v>0</v>
      </c>
      <c r="ER17" s="107">
        <f t="shared" si="18"/>
        <v>56.9</v>
      </c>
      <c r="ES17" s="107">
        <f t="shared" si="18"/>
        <v>63.6</v>
      </c>
      <c r="ET17" s="101"/>
      <c r="EU17" s="101"/>
      <c r="EV17" s="101"/>
      <c r="EW17" s="101"/>
      <c r="EX17" s="101"/>
      <c r="EY17" s="106" t="s">
        <v>158</v>
      </c>
      <c r="EZ17" s="107">
        <f>IF(EZ7="-",NA(),EZ7)</f>
        <v>46.6</v>
      </c>
      <c r="FA17" s="107">
        <f t="shared" ref="FA17:FD17" si="19">IF(FA7="-",NA(),FA7)</f>
        <v>42.4</v>
      </c>
      <c r="FB17" s="107">
        <f t="shared" si="19"/>
        <v>42.1</v>
      </c>
      <c r="FC17" s="107">
        <f t="shared" si="19"/>
        <v>41.6</v>
      </c>
      <c r="FD17" s="107">
        <f t="shared" si="19"/>
        <v>47</v>
      </c>
      <c r="FE17" s="101"/>
      <c r="FF17" s="101"/>
      <c r="FG17" s="101"/>
      <c r="FH17" s="101"/>
      <c r="FI17" s="106" t="s">
        <v>158</v>
      </c>
      <c r="FJ17" s="107">
        <f>IF(FJ7="-",NA(),FJ7)</f>
        <v>9.6999999999999993</v>
      </c>
      <c r="FK17" s="107">
        <f t="shared" ref="FK17:FN17" si="20">IF(FK7="-",NA(),FK7)</f>
        <v>8.4</v>
      </c>
      <c r="FL17" s="107">
        <f t="shared" si="20"/>
        <v>3.5</v>
      </c>
      <c r="FM17" s="107">
        <f t="shared" si="20"/>
        <v>14.2</v>
      </c>
      <c r="FN17" s="107">
        <f t="shared" si="20"/>
        <v>6.3</v>
      </c>
      <c r="FO17" s="101"/>
      <c r="FP17" s="101"/>
      <c r="FQ17" s="101"/>
      <c r="FR17" s="101"/>
      <c r="FS17" s="106" t="s">
        <v>158</v>
      </c>
      <c r="FT17" s="107">
        <f>IF(FT7="-",NA(),FT7)</f>
        <v>358.9</v>
      </c>
      <c r="FU17" s="107">
        <f t="shared" ref="FU17:FX17" si="21">IF(FU7="-",NA(),FU7)</f>
        <v>324.60000000000002</v>
      </c>
      <c r="FV17" s="107">
        <f t="shared" si="21"/>
        <v>445.1</v>
      </c>
      <c r="FW17" s="107">
        <f t="shared" si="21"/>
        <v>226</v>
      </c>
      <c r="FX17" s="107">
        <f t="shared" si="21"/>
        <v>156.19999999999999</v>
      </c>
      <c r="FY17" s="101"/>
      <c r="FZ17" s="101"/>
      <c r="GA17" s="101"/>
      <c r="GB17" s="101"/>
      <c r="GC17" s="106" t="s">
        <v>158</v>
      </c>
      <c r="GD17" s="107">
        <f>IF(GD7="-",NA(),GD7)</f>
        <v>52.1</v>
      </c>
      <c r="GE17" s="107">
        <f t="shared" ref="GE17:GH17" si="22">IF(GE7="-",NA(),GE7)</f>
        <v>52.5</v>
      </c>
      <c r="GF17" s="107">
        <f t="shared" si="22"/>
        <v>55.9</v>
      </c>
      <c r="GG17" s="107">
        <f t="shared" si="22"/>
        <v>48</v>
      </c>
      <c r="GH17" s="107">
        <f t="shared" si="22"/>
        <v>46.8</v>
      </c>
      <c r="GI17" s="101"/>
      <c r="GJ17" s="101"/>
      <c r="GK17" s="101"/>
      <c r="GL17" s="101"/>
      <c r="GM17" s="106" t="s">
        <v>158</v>
      </c>
      <c r="GN17" s="107">
        <f>IF(GN7="-",NA(),GN7)</f>
        <v>0</v>
      </c>
      <c r="GO17" s="107">
        <f t="shared" ref="GO17:GR17" si="23">IF(GO7="-",NA(),GO7)</f>
        <v>0</v>
      </c>
      <c r="GP17" s="107">
        <f t="shared" si="23"/>
        <v>0</v>
      </c>
      <c r="GQ17" s="107">
        <f t="shared" si="23"/>
        <v>56.9</v>
      </c>
      <c r="GR17" s="107">
        <f t="shared" si="23"/>
        <v>63.6</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158</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158</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5" t="s">
        <v>159</v>
      </c>
      <c r="C18" s="20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160</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160</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160</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160</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160</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160</v>
      </c>
      <c r="DK18" s="107">
        <f>IF(DP7="-",NA(),DP7)</f>
        <v>22.3</v>
      </c>
      <c r="DL18" s="107">
        <f t="shared" ref="DL18:DO18" si="45">IF(DQ7="-",NA(),DQ7)</f>
        <v>22.1</v>
      </c>
      <c r="DM18" s="107">
        <f t="shared" si="45"/>
        <v>21.1</v>
      </c>
      <c r="DN18" s="107">
        <f t="shared" si="45"/>
        <v>20</v>
      </c>
      <c r="DO18" s="107">
        <f t="shared" si="45"/>
        <v>18.2</v>
      </c>
      <c r="DP18" s="101"/>
      <c r="DQ18" s="101"/>
      <c r="DR18" s="101"/>
      <c r="DS18" s="101"/>
      <c r="DT18" s="106" t="s">
        <v>160</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160</v>
      </c>
      <c r="EE18" s="107">
        <f>IF(EJ7="-",NA(),EJ7)</f>
        <v>57</v>
      </c>
      <c r="EF18" s="107">
        <f t="shared" ref="EF18:EI18" si="47">IF(EK7="-",NA(),EK7)</f>
        <v>57.7</v>
      </c>
      <c r="EG18" s="107">
        <f t="shared" si="47"/>
        <v>59.8</v>
      </c>
      <c r="EH18" s="107">
        <f t="shared" si="47"/>
        <v>59.6</v>
      </c>
      <c r="EI18" s="107">
        <f t="shared" si="47"/>
        <v>60.3</v>
      </c>
      <c r="EJ18" s="101"/>
      <c r="EK18" s="101"/>
      <c r="EL18" s="101"/>
      <c r="EM18" s="101"/>
      <c r="EN18" s="106" t="s">
        <v>160</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160</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160</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160</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160</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160</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160</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160</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5" t="s">
        <v>161</v>
      </c>
      <c r="C19" s="20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5" t="s">
        <v>162</v>
      </c>
      <c r="C20" s="205"/>
      <c r="D20" s="101"/>
    </row>
    <row r="21" spans="1:374">
      <c r="A21" s="98">
        <f t="shared" si="7"/>
        <v>7</v>
      </c>
      <c r="B21" s="205" t="s">
        <v>163</v>
      </c>
      <c r="C21" s="205"/>
      <c r="D21" s="101"/>
    </row>
    <row r="22" spans="1:374">
      <c r="A22" s="98">
        <f t="shared" si="7"/>
        <v>8</v>
      </c>
      <c r="B22" s="205" t="s">
        <v>164</v>
      </c>
      <c r="C22" s="205"/>
      <c r="D22" s="101"/>
      <c r="E22" s="206" t="s">
        <v>165</v>
      </c>
      <c r="F22" s="207"/>
      <c r="G22" s="207"/>
      <c r="H22" s="207"/>
      <c r="I22" s="208"/>
    </row>
    <row r="23" spans="1:374">
      <c r="A23" s="98">
        <f t="shared" si="7"/>
        <v>9</v>
      </c>
      <c r="B23" s="205" t="s">
        <v>166</v>
      </c>
      <c r="C23" s="205"/>
      <c r="D23" s="101"/>
      <c r="E23" s="209"/>
      <c r="F23" s="210"/>
      <c r="G23" s="210"/>
      <c r="H23" s="210"/>
      <c r="I23" s="211"/>
    </row>
    <row r="24" spans="1:374">
      <c r="A24" s="98">
        <f t="shared" si="7"/>
        <v>10</v>
      </c>
      <c r="B24" s="205" t="s">
        <v>167</v>
      </c>
      <c r="C24" s="205"/>
      <c r="D24" s="101"/>
      <c r="E24" s="209"/>
      <c r="F24" s="210"/>
      <c r="G24" s="210"/>
      <c r="H24" s="210"/>
      <c r="I24" s="211"/>
    </row>
    <row r="25" spans="1:374">
      <c r="A25" s="98">
        <f t="shared" si="7"/>
        <v>11</v>
      </c>
      <c r="B25" s="205" t="s">
        <v>168</v>
      </c>
      <c r="C25" s="205"/>
      <c r="D25" s="101"/>
      <c r="E25" s="209"/>
      <c r="F25" s="210"/>
      <c r="G25" s="210"/>
      <c r="H25" s="210"/>
      <c r="I25" s="211"/>
    </row>
    <row r="26" spans="1:374">
      <c r="A26" s="98">
        <f t="shared" si="7"/>
        <v>12</v>
      </c>
      <c r="B26" s="205" t="s">
        <v>169</v>
      </c>
      <c r="C26" s="205"/>
      <c r="D26" s="101"/>
      <c r="E26" s="209"/>
      <c r="F26" s="210"/>
      <c r="G26" s="210"/>
      <c r="H26" s="210"/>
      <c r="I26" s="211"/>
    </row>
    <row r="27" spans="1:374">
      <c r="A27" s="98">
        <f t="shared" si="7"/>
        <v>13</v>
      </c>
      <c r="B27" s="205" t="s">
        <v>170</v>
      </c>
      <c r="C27" s="205"/>
      <c r="D27" s="101"/>
      <c r="E27" s="209"/>
      <c r="F27" s="210"/>
      <c r="G27" s="210"/>
      <c r="H27" s="210"/>
      <c r="I27" s="211"/>
    </row>
    <row r="28" spans="1:374">
      <c r="A28" s="98">
        <f t="shared" si="7"/>
        <v>14</v>
      </c>
      <c r="B28" s="205" t="s">
        <v>171</v>
      </c>
      <c r="C28" s="205"/>
      <c r="D28" s="101"/>
      <c r="E28" s="209"/>
      <c r="F28" s="210"/>
      <c r="G28" s="210"/>
      <c r="H28" s="210"/>
      <c r="I28" s="211"/>
    </row>
    <row r="29" spans="1:374">
      <c r="A29" s="98">
        <f t="shared" si="7"/>
        <v>15</v>
      </c>
      <c r="B29" s="205" t="s">
        <v>172</v>
      </c>
      <c r="C29" s="205"/>
      <c r="D29" s="101"/>
      <c r="E29" s="209"/>
      <c r="F29" s="210"/>
      <c r="G29" s="210"/>
      <c r="H29" s="210"/>
      <c r="I29" s="211"/>
    </row>
    <row r="30" spans="1:374">
      <c r="A30" s="98">
        <f t="shared" si="7"/>
        <v>16</v>
      </c>
      <c r="B30" s="205" t="s">
        <v>173</v>
      </c>
      <c r="C30" s="205"/>
      <c r="D30" s="101"/>
      <c r="E30" s="209"/>
      <c r="F30" s="210"/>
      <c r="G30" s="210"/>
      <c r="H30" s="210"/>
      <c r="I30" s="211"/>
    </row>
    <row r="31" spans="1:374">
      <c r="A31" s="98">
        <f t="shared" si="7"/>
        <v>17</v>
      </c>
      <c r="B31" s="205" t="s">
        <v>174</v>
      </c>
      <c r="C31" s="205"/>
      <c r="D31" s="101"/>
      <c r="E31" s="209"/>
      <c r="F31" s="210"/>
      <c r="G31" s="210"/>
      <c r="H31" s="210"/>
      <c r="I31" s="211"/>
    </row>
    <row r="32" spans="1:374">
      <c r="A32" s="98">
        <f t="shared" si="7"/>
        <v>18</v>
      </c>
      <c r="B32" s="205" t="s">
        <v>175</v>
      </c>
      <c r="C32" s="205"/>
      <c r="D32" s="101"/>
      <c r="E32" s="209"/>
      <c r="F32" s="210"/>
      <c r="G32" s="210"/>
      <c r="H32" s="210"/>
      <c r="I32" s="211"/>
    </row>
    <row r="33" spans="1:9">
      <c r="A33" s="98">
        <f t="shared" si="7"/>
        <v>19</v>
      </c>
      <c r="B33" s="205" t="s">
        <v>176</v>
      </c>
      <c r="C33" s="205"/>
      <c r="D33" s="101"/>
      <c r="E33" s="209"/>
      <c r="F33" s="210"/>
      <c r="G33" s="210"/>
      <c r="H33" s="210"/>
      <c r="I33" s="211"/>
    </row>
    <row r="34" spans="1:9">
      <c r="A34" s="98">
        <f t="shared" si="7"/>
        <v>20</v>
      </c>
      <c r="B34" s="205" t="s">
        <v>177</v>
      </c>
      <c r="C34" s="205"/>
      <c r="D34" s="101"/>
      <c r="E34" s="209"/>
      <c r="F34" s="210"/>
      <c r="G34" s="210"/>
      <c r="H34" s="210"/>
      <c r="I34" s="211"/>
    </row>
    <row r="35" spans="1:9" ht="25.5" customHeight="1">
      <c r="E35" s="212"/>
      <c r="F35" s="213"/>
      <c r="G35" s="213"/>
      <c r="H35" s="213"/>
      <c r="I35" s="214"/>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2018-02-20T04:34:18Z</cp:lastPrinted>
  <dcterms:created xsi:type="dcterms:W3CDTF">2017-12-18T05:01:24Z</dcterms:created>
  <dcterms:modified xsi:type="dcterms:W3CDTF">2018-02-22T15:37:11Z</dcterms:modified>
</cp:coreProperties>
</file>