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0" yWindow="0" windowWidth="28800" windowHeight="12228"/>
  </bookViews>
  <sheets>
    <sheet name="法適用_水道事業" sheetId="4" r:id="rId1"/>
    <sheet name="データ" sheetId="5" state="hidden" r:id="rId2"/>
  </sheets>
  <calcPr calcId="152511"/>
</workbook>
</file>

<file path=xl/calcChain.xml><?xml version="1.0" encoding="utf-8"?>
<calcChain xmlns="http://schemas.openxmlformats.org/spreadsheetml/2006/main">
  <c r="E10" i="5" l="1"/>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B8" i="4"/>
  <c r="C10" i="5" l="1"/>
  <c r="D10" i="5"/>
  <c r="B10" i="5"/>
</calcChain>
</file>

<file path=xl/sharedStrings.xml><?xml version="1.0" encoding="utf-8"?>
<sst xmlns="http://schemas.openxmlformats.org/spreadsheetml/2006/main" count="257" uniqueCount="119">
  <si>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</si>
  <si>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</si>
  <si>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</si>
  <si>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</si>
  <si>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</si>
  <si>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</si>
  <si>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</si>
  <si>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</si>
  <si>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</si>
  <si>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</si>
  <si>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</si>
  <si>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</si>
  <si>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</si>
  <si>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</si>
  <si>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</si>
  <si>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</si>
  <si>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</si>
  <si>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</si>
  <si>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</si>
  <si>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</si>
  <si>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</si>
  <si>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</si>
  <si>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</si>
  <si>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</si>
  <si>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B</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</si>
  <si>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</si>
  <si>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</si>
  <si>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</si>
  <si>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</si>
  <si>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</si>
  <si>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</si>
  <si>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</si>
  <si>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</si>
  <si>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</si>
  <si>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</si>
  <si>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</si>
  <si>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</si>
  <si>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</si>
  <si>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</si>
  <si>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</si>
  <si>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</si>
  <si>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</si>
  <si>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</si>
  <si>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</si>
  <si>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</si>
  <si>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</si>
  <si>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</si>
  <si>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</si>
  <si>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</si>
  <si>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</si>
  <si>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北海道　石狩西部広域水道企業団</t>
  </si>
  <si>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</si>
  <si>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</si>
  <si>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</si>
  <si>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</si>
  <si>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</si>
  <si>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</si>
  <si>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</si>
  <si>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</si>
  <si>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</si>
  <si>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</si>
  <si>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</si>
  <si>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</si>
  <si>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</si>
  <si>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</si>
  <si>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</si>
  <si>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</si>
  <si>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</si>
  <si>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</si>
  <si>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</si>
  <si>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</si>
  <si>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</si>
  <si>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</si>
  <si>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</si>
  <si>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</si>
  <si>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</si>
  <si>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</si>
  <si>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</si>
  <si>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</si>
  <si>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</si>
  <si>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</si>
  <si>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</si>
  <si>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</si>
  <si>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</si>
  <si>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</si>
  <si>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</si>
  <si>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</si>
  <si>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</si>
  <si>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</si>
  <si>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</si>
  <si>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</si>
  <si>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</si>
  <si>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</si>
  <si>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</si>
  <si>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</si>
  <si>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</si>
  <si>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</si>
  <si>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</si>
  <si>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</si>
  <si>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</si>
  <si>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</si>
  <si>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</si>
  <si>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</si>
  <si>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</si>
  <si>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</si>
  <si>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</si>
  <si>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法適用</t>
  </si>
  <si>
    <t>水道事業</t>
  </si>
  <si>
    <t>用水供給事業</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</si>
  <si>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</si>
  <si>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</si>
  <si>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</si>
  <si>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</si>
  <si>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</si>
  <si>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</si>
  <si>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7"/>
  </si>
  <si>
    <t>　①有形固定資産減価償却率については、供用開始から間もないため、類似団体平均を下回っている。
　②管路経年化率及び③管路更新率については、これまで法定耐用年数を超えた管路や更新した管路は無いため0であるが、営業開始前（H24以前）に取得した固定資産については、減価償却の年数のみならず、資産取得後の年数等についても考慮し、アセットマネジメントによる修繕更新等計画に基づき、更新需要を把握する。</t>
    <rPh sb="2" eb="4">
      <t>ユウケイ</t>
    </rPh>
    <rPh sb="4" eb="6">
      <t>コテイ</t>
    </rPh>
    <rPh sb="6" eb="8">
      <t>シサン</t>
    </rPh>
    <rPh sb="8" eb="10">
      <t>ゲンカ</t>
    </rPh>
    <rPh sb="10" eb="12">
      <t>ショウキャク</t>
    </rPh>
    <rPh sb="12" eb="13">
      <t>リツ</t>
    </rPh>
    <rPh sb="19" eb="21">
      <t>キョウヨウ</t>
    </rPh>
    <rPh sb="21" eb="23">
      <t>カイシ</t>
    </rPh>
    <rPh sb="25" eb="26">
      <t>マ</t>
    </rPh>
    <rPh sb="32" eb="34">
      <t>ルイジ</t>
    </rPh>
    <rPh sb="34" eb="36">
      <t>ダンタイ</t>
    </rPh>
    <rPh sb="36" eb="38">
      <t>ヘイキン</t>
    </rPh>
    <rPh sb="39" eb="41">
      <t>シタマワ</t>
    </rPh>
    <rPh sb="49" eb="51">
      <t>カンロ</t>
    </rPh>
    <rPh sb="51" eb="54">
      <t>ケイネンカ</t>
    </rPh>
    <rPh sb="54" eb="55">
      <t>リツ</t>
    </rPh>
    <rPh sb="55" eb="56">
      <t>オヨ</t>
    </rPh>
    <rPh sb="58" eb="60">
      <t>カンロ</t>
    </rPh>
    <rPh sb="60" eb="62">
      <t>コウシン</t>
    </rPh>
    <rPh sb="62" eb="63">
      <t>リツ</t>
    </rPh>
    <rPh sb="73" eb="75">
      <t>ホウテイ</t>
    </rPh>
    <rPh sb="75" eb="77">
      <t>タイヨウ</t>
    </rPh>
    <rPh sb="77" eb="79">
      <t>ネンスウ</t>
    </rPh>
    <rPh sb="80" eb="81">
      <t>コ</t>
    </rPh>
    <rPh sb="83" eb="85">
      <t>カンロ</t>
    </rPh>
    <rPh sb="86" eb="88">
      <t>コウシン</t>
    </rPh>
    <rPh sb="90" eb="92">
      <t>カンロ</t>
    </rPh>
    <rPh sb="93" eb="94">
      <t>ナ</t>
    </rPh>
    <rPh sb="103" eb="105">
      <t>エイギョウ</t>
    </rPh>
    <rPh sb="105" eb="107">
      <t>カイシ</t>
    </rPh>
    <rPh sb="107" eb="108">
      <t>マエ</t>
    </rPh>
    <rPh sb="112" eb="114">
      <t>イゼン</t>
    </rPh>
    <rPh sb="116" eb="118">
      <t>シュトク</t>
    </rPh>
    <rPh sb="120" eb="122">
      <t>コテイ</t>
    </rPh>
    <rPh sb="122" eb="124">
      <t>シサン</t>
    </rPh>
    <rPh sb="130" eb="132">
      <t>ゲンカ</t>
    </rPh>
    <rPh sb="132" eb="134">
      <t>ショウキャク</t>
    </rPh>
    <rPh sb="135" eb="137">
      <t>ネンスウ</t>
    </rPh>
    <rPh sb="143" eb="145">
      <t>シサン</t>
    </rPh>
    <rPh sb="145" eb="147">
      <t>シュトク</t>
    </rPh>
    <rPh sb="147" eb="148">
      <t>ゴ</t>
    </rPh>
    <rPh sb="149" eb="151">
      <t>ネンスウ</t>
    </rPh>
    <rPh sb="151" eb="152">
      <t>トウ</t>
    </rPh>
    <rPh sb="157" eb="159">
      <t>コウリョ</t>
    </rPh>
    <rPh sb="174" eb="176">
      <t>シュウゼン</t>
    </rPh>
    <rPh sb="176" eb="178">
      <t>コウシン</t>
    </rPh>
    <rPh sb="178" eb="179">
      <t>トウ</t>
    </rPh>
    <rPh sb="179" eb="181">
      <t>ケイカク</t>
    </rPh>
    <rPh sb="182" eb="183">
      <t>モト</t>
    </rPh>
    <rPh sb="186" eb="188">
      <t>コウシン</t>
    </rPh>
    <rPh sb="188" eb="190">
      <t>ジュヨウ</t>
    </rPh>
    <rPh sb="191" eb="193">
      <t>ハアク</t>
    </rPh>
    <phoneticPr fontId="7"/>
  </si>
  <si>
    <t>　①経常収支比率はH28において100を超えているが、現行の料金算定が資金収支方式であることに加え、H25からH28までの資金好転分を踏まえ、H29より供給単価を引き下げたことから、今後は悪化が見込まれ、それに伴い②累積欠損金比率も悪化する見込みである。
　また、事業開始から4年目であり、企業債現在高が大きく、④企業債残高対給水収益比率が類似団体平均を上回る状況である。今後、第2期創設事業の実施にあたり、H32～36に新規の企業債発行を予定しており、当面高く推移することが見込まれる。
　減価償却費についても、当面高く推移する見込みであり、これに伴い⑥給水原価も類似団体平均を上回っているが、現在は資金収支方式による料金算定であるため、⑤料金回収率は類似団体平均に比べ低く、100未満で推移する見込である。このため①及び②の悪化の要因となっているだけでなく、将来の更新費用を確保できていない状況である。
　③流動比率は当面100を下回る見込みは無いものの、第2期創設事業期間は、前払金の支出等により期中の資金不足が見込まれる。
　⑦施設利用率は類似団体平均と同程度であるが、第2期創設事業において過大な施設への投資とならないよう、調査及び設計に努めていく。
　⑧有収率は責任水量制であり、責任水量が配水量より多いため100を上回っている。</t>
    <rPh sb="2" eb="4">
      <t>ケイジョウ</t>
    </rPh>
    <rPh sb="4" eb="6">
      <t>シュウシ</t>
    </rPh>
    <rPh sb="6" eb="8">
      <t>ヒリツ</t>
    </rPh>
    <rPh sb="20" eb="21">
      <t>コ</t>
    </rPh>
    <rPh sb="27" eb="29">
      <t>ゲンコウ</t>
    </rPh>
    <rPh sb="30" eb="32">
      <t>リョウキン</t>
    </rPh>
    <rPh sb="32" eb="34">
      <t>サンテイ</t>
    </rPh>
    <rPh sb="35" eb="37">
      <t>シキン</t>
    </rPh>
    <rPh sb="37" eb="39">
      <t>シュウシ</t>
    </rPh>
    <rPh sb="39" eb="41">
      <t>ホウシキ</t>
    </rPh>
    <rPh sb="47" eb="48">
      <t>クワ</t>
    </rPh>
    <rPh sb="61" eb="63">
      <t>シキン</t>
    </rPh>
    <rPh sb="63" eb="65">
      <t>コウテン</t>
    </rPh>
    <rPh sb="65" eb="66">
      <t>ブン</t>
    </rPh>
    <rPh sb="67" eb="68">
      <t>フ</t>
    </rPh>
    <rPh sb="76" eb="78">
      <t>キョウキュウ</t>
    </rPh>
    <rPh sb="78" eb="80">
      <t>タンカ</t>
    </rPh>
    <rPh sb="81" eb="82">
      <t>ヒ</t>
    </rPh>
    <rPh sb="83" eb="84">
      <t>サ</t>
    </rPh>
    <rPh sb="91" eb="93">
      <t>コンゴ</t>
    </rPh>
    <rPh sb="94" eb="96">
      <t>アッカ</t>
    </rPh>
    <rPh sb="97" eb="99">
      <t>ミコ</t>
    </rPh>
    <rPh sb="105" eb="106">
      <t>トモナ</t>
    </rPh>
    <rPh sb="108" eb="110">
      <t>ルイセキ</t>
    </rPh>
    <rPh sb="110" eb="112">
      <t>ケッソン</t>
    </rPh>
    <rPh sb="112" eb="113">
      <t>キン</t>
    </rPh>
    <rPh sb="113" eb="115">
      <t>ヒリツ</t>
    </rPh>
    <rPh sb="116" eb="118">
      <t>アッカ</t>
    </rPh>
    <rPh sb="120" eb="122">
      <t>ミコ</t>
    </rPh>
    <rPh sb="132" eb="134">
      <t>ジギョウ</t>
    </rPh>
    <rPh sb="134" eb="136">
      <t>カイシ</t>
    </rPh>
    <rPh sb="139" eb="140">
      <t>ネン</t>
    </rPh>
    <rPh sb="140" eb="141">
      <t>メ</t>
    </rPh>
    <rPh sb="145" eb="147">
      <t>キギョウ</t>
    </rPh>
    <rPh sb="147" eb="148">
      <t>サイ</t>
    </rPh>
    <rPh sb="148" eb="150">
      <t>ゲンザイ</t>
    </rPh>
    <rPh sb="150" eb="151">
      <t>ダカ</t>
    </rPh>
    <rPh sb="152" eb="153">
      <t>オオ</t>
    </rPh>
    <rPh sb="157" eb="159">
      <t>キギョウ</t>
    </rPh>
    <rPh sb="159" eb="160">
      <t>サイ</t>
    </rPh>
    <rPh sb="160" eb="162">
      <t>ザンダカ</t>
    </rPh>
    <rPh sb="162" eb="163">
      <t>タイ</t>
    </rPh>
    <rPh sb="163" eb="165">
      <t>キュウスイ</t>
    </rPh>
    <rPh sb="165" eb="167">
      <t>シュウエキ</t>
    </rPh>
    <rPh sb="167" eb="169">
      <t>ヒリツ</t>
    </rPh>
    <rPh sb="170" eb="172">
      <t>ルイジ</t>
    </rPh>
    <rPh sb="172" eb="174">
      <t>ダンタイ</t>
    </rPh>
    <rPh sb="174" eb="176">
      <t>ヘイキン</t>
    </rPh>
    <rPh sb="177" eb="179">
      <t>ウワマワ</t>
    </rPh>
    <rPh sb="180" eb="182">
      <t>ジョウキョウ</t>
    </rPh>
    <rPh sb="186" eb="188">
      <t>コンゴ</t>
    </rPh>
    <rPh sb="189" eb="190">
      <t>ダイ</t>
    </rPh>
    <rPh sb="191" eb="192">
      <t>キ</t>
    </rPh>
    <rPh sb="192" eb="194">
      <t>ソウセツ</t>
    </rPh>
    <rPh sb="194" eb="196">
      <t>ジギョウ</t>
    </rPh>
    <rPh sb="197" eb="199">
      <t>ジッシ</t>
    </rPh>
    <rPh sb="211" eb="213">
      <t>シンキ</t>
    </rPh>
    <rPh sb="214" eb="216">
      <t>キギョウ</t>
    </rPh>
    <rPh sb="216" eb="217">
      <t>サイ</t>
    </rPh>
    <rPh sb="217" eb="219">
      <t>ハッコウ</t>
    </rPh>
    <rPh sb="220" eb="222">
      <t>ヨテイ</t>
    </rPh>
    <rPh sb="227" eb="229">
      <t>トウメン</t>
    </rPh>
    <rPh sb="229" eb="230">
      <t>タカ</t>
    </rPh>
    <rPh sb="231" eb="233">
      <t>スイイ</t>
    </rPh>
    <rPh sb="238" eb="240">
      <t>ミコ</t>
    </rPh>
    <rPh sb="246" eb="248">
      <t>ゲンカ</t>
    </rPh>
    <rPh sb="248" eb="250">
      <t>ショウキャク</t>
    </rPh>
    <rPh sb="250" eb="251">
      <t>ヒ</t>
    </rPh>
    <rPh sb="257" eb="259">
      <t>トウメン</t>
    </rPh>
    <rPh sb="259" eb="260">
      <t>タカ</t>
    </rPh>
    <rPh sb="261" eb="263">
      <t>スイイ</t>
    </rPh>
    <rPh sb="265" eb="267">
      <t>ミコ</t>
    </rPh>
    <rPh sb="275" eb="276">
      <t>トモナ</t>
    </rPh>
    <rPh sb="278" eb="280">
      <t>キュウスイ</t>
    </rPh>
    <rPh sb="280" eb="282">
      <t>ゲンカ</t>
    </rPh>
    <rPh sb="283" eb="285">
      <t>ルイジ</t>
    </rPh>
    <rPh sb="285" eb="287">
      <t>ダンタイ</t>
    </rPh>
    <rPh sb="287" eb="289">
      <t>ヘイキン</t>
    </rPh>
    <rPh sb="290" eb="292">
      <t>ウワマワ</t>
    </rPh>
    <rPh sb="298" eb="300">
      <t>ゲンザイ</t>
    </rPh>
    <rPh sb="301" eb="303">
      <t>シキン</t>
    </rPh>
    <rPh sb="303" eb="305">
      <t>シュウシ</t>
    </rPh>
    <rPh sb="305" eb="307">
      <t>ホウシキ</t>
    </rPh>
    <rPh sb="310" eb="312">
      <t>リョウキン</t>
    </rPh>
    <rPh sb="312" eb="314">
      <t>サンテイ</t>
    </rPh>
    <rPh sb="321" eb="323">
      <t>リョウキン</t>
    </rPh>
    <rPh sb="323" eb="325">
      <t>カイシュウ</t>
    </rPh>
    <rPh sb="325" eb="326">
      <t>リツ</t>
    </rPh>
    <rPh sb="327" eb="329">
      <t>ルイジ</t>
    </rPh>
    <rPh sb="329" eb="331">
      <t>ダンタイ</t>
    </rPh>
    <rPh sb="331" eb="333">
      <t>ヘイキン</t>
    </rPh>
    <rPh sb="334" eb="335">
      <t>クラ</t>
    </rPh>
    <rPh sb="336" eb="337">
      <t>ヒク</t>
    </rPh>
    <rPh sb="342" eb="344">
      <t>ミマン</t>
    </rPh>
    <rPh sb="345" eb="347">
      <t>スイイ</t>
    </rPh>
    <rPh sb="349" eb="351">
      <t>ミコミ</t>
    </rPh>
    <rPh sb="360" eb="361">
      <t>オヨ</t>
    </rPh>
    <rPh sb="364" eb="366">
      <t>アッカ</t>
    </rPh>
    <rPh sb="367" eb="369">
      <t>ヨウイン</t>
    </rPh>
    <rPh sb="381" eb="383">
      <t>ショウライ</t>
    </rPh>
    <rPh sb="384" eb="386">
      <t>コウシン</t>
    </rPh>
    <rPh sb="386" eb="388">
      <t>ヒヨウ</t>
    </rPh>
    <rPh sb="397" eb="399">
      <t>ジョウキョウ</t>
    </rPh>
    <rPh sb="406" eb="408">
      <t>リュウドウ</t>
    </rPh>
    <rPh sb="408" eb="410">
      <t>ヒリツ</t>
    </rPh>
    <rPh sb="411" eb="413">
      <t>トウメン</t>
    </rPh>
    <rPh sb="417" eb="419">
      <t>シタマワ</t>
    </rPh>
    <rPh sb="420" eb="422">
      <t>ミコ</t>
    </rPh>
    <rPh sb="424" eb="425">
      <t>ナ</t>
    </rPh>
    <rPh sb="430" eb="431">
      <t>ダイ</t>
    </rPh>
    <rPh sb="432" eb="433">
      <t>キ</t>
    </rPh>
    <rPh sb="433" eb="435">
      <t>ソウセツ</t>
    </rPh>
    <rPh sb="435" eb="437">
      <t>ジギョウ</t>
    </rPh>
    <rPh sb="437" eb="439">
      <t>キカン</t>
    </rPh>
    <rPh sb="441" eb="442">
      <t>マエ</t>
    </rPh>
    <rPh sb="442" eb="443">
      <t>ハラ</t>
    </rPh>
    <rPh sb="443" eb="444">
      <t>キン</t>
    </rPh>
    <rPh sb="445" eb="447">
      <t>シシュツ</t>
    </rPh>
    <rPh sb="447" eb="448">
      <t>トウ</t>
    </rPh>
    <rPh sb="451" eb="453">
      <t>キチュウ</t>
    </rPh>
    <rPh sb="454" eb="456">
      <t>シキン</t>
    </rPh>
    <rPh sb="456" eb="458">
      <t>ブソク</t>
    </rPh>
    <rPh sb="459" eb="461">
      <t>ミコ</t>
    </rPh>
    <rPh sb="468" eb="470">
      <t>シセツ</t>
    </rPh>
    <rPh sb="470" eb="472">
      <t>リヨウ</t>
    </rPh>
    <rPh sb="472" eb="473">
      <t>リツ</t>
    </rPh>
    <rPh sb="474" eb="476">
      <t>ルイジ</t>
    </rPh>
    <rPh sb="476" eb="478">
      <t>ダンタイ</t>
    </rPh>
    <rPh sb="478" eb="480">
      <t>ヘイキン</t>
    </rPh>
    <rPh sb="481" eb="484">
      <t>ドウテイド</t>
    </rPh>
    <rPh sb="489" eb="490">
      <t>ダイ</t>
    </rPh>
    <rPh sb="491" eb="492">
      <t>キ</t>
    </rPh>
    <rPh sb="492" eb="494">
      <t>ソウセツ</t>
    </rPh>
    <rPh sb="494" eb="496">
      <t>ジギョウ</t>
    </rPh>
    <rPh sb="500" eb="502">
      <t>カダイ</t>
    </rPh>
    <rPh sb="503" eb="505">
      <t>シセツ</t>
    </rPh>
    <rPh sb="507" eb="509">
      <t>トウシ</t>
    </rPh>
    <rPh sb="517" eb="519">
      <t>チョウサ</t>
    </rPh>
    <rPh sb="519" eb="520">
      <t>オヨ</t>
    </rPh>
    <rPh sb="521" eb="523">
      <t>セッケイ</t>
    </rPh>
    <rPh sb="524" eb="525">
      <t>ツト</t>
    </rPh>
    <rPh sb="533" eb="536">
      <t>ユウシュウリツ</t>
    </rPh>
    <rPh sb="537" eb="539">
      <t>セキニン</t>
    </rPh>
    <rPh sb="539" eb="541">
      <t>スイリョウ</t>
    </rPh>
    <rPh sb="541" eb="542">
      <t>セイ</t>
    </rPh>
    <rPh sb="546" eb="548">
      <t>セキニン</t>
    </rPh>
    <rPh sb="548" eb="550">
      <t>スイリョウ</t>
    </rPh>
    <rPh sb="551" eb="553">
      <t>ハイスイ</t>
    </rPh>
    <rPh sb="553" eb="554">
      <t>リョウ</t>
    </rPh>
    <rPh sb="556" eb="557">
      <t>オオ</t>
    </rPh>
    <rPh sb="564" eb="566">
      <t>ウワマワ</t>
    </rPh>
    <phoneticPr fontId="7"/>
  </si>
  <si>
    <t xml:space="preserve">　当企業団は、営業開始から間もないため、第1期創設事業における施設建設に係る企業債残高が多額となっており、減価償却費も高く、給水原価が類似団体平均と比べて高い状況。その一方で、資金収支方式により料金算定を行っており、料金回収率は低くなっている。
　今後は、H30に、H31～40の10年間を計画期間とした経営戦略の策定を予定しており、経営基盤の強化と財政マネジメントの向上を図っていく。
　経営戦略では、第２期創設事業の着実な実施、アセットマネジメントによる超長期の更新需要を踏まえて、投資・財政計画（収支計画）を作成することとし、作成にあたっては、経営分析比較表における各指標を踏まえ、利益、資金、料金の在り方についても検討する予定。
</t>
    <rPh sb="1" eb="2">
      <t>トウ</t>
    </rPh>
    <rPh sb="2" eb="4">
      <t>キギョウ</t>
    </rPh>
    <rPh sb="4" eb="5">
      <t>ダン</t>
    </rPh>
    <rPh sb="7" eb="9">
      <t>エイギョウ</t>
    </rPh>
    <rPh sb="9" eb="11">
      <t>カイシ</t>
    </rPh>
    <rPh sb="13" eb="14">
      <t>マ</t>
    </rPh>
    <rPh sb="20" eb="21">
      <t>ダイ</t>
    </rPh>
    <rPh sb="22" eb="23">
      <t>キ</t>
    </rPh>
    <rPh sb="23" eb="25">
      <t>ソウセツ</t>
    </rPh>
    <rPh sb="25" eb="27">
      <t>ジギョウ</t>
    </rPh>
    <rPh sb="31" eb="33">
      <t>シセツ</t>
    </rPh>
    <rPh sb="33" eb="35">
      <t>ケンセツ</t>
    </rPh>
    <rPh sb="36" eb="37">
      <t>カカ</t>
    </rPh>
    <rPh sb="38" eb="40">
      <t>キギョウ</t>
    </rPh>
    <rPh sb="40" eb="41">
      <t>サイ</t>
    </rPh>
    <rPh sb="41" eb="43">
      <t>ザンダカ</t>
    </rPh>
    <rPh sb="44" eb="46">
      <t>タガク</t>
    </rPh>
    <rPh sb="53" eb="55">
      <t>ゲンカ</t>
    </rPh>
    <rPh sb="55" eb="57">
      <t>ショウキャク</t>
    </rPh>
    <rPh sb="57" eb="58">
      <t>ヒ</t>
    </rPh>
    <rPh sb="59" eb="60">
      <t>タカ</t>
    </rPh>
    <rPh sb="62" eb="64">
      <t>キュウスイ</t>
    </rPh>
    <rPh sb="64" eb="66">
      <t>ゲンカ</t>
    </rPh>
    <rPh sb="67" eb="69">
      <t>ルイジ</t>
    </rPh>
    <rPh sb="69" eb="71">
      <t>ダンタイ</t>
    </rPh>
    <rPh sb="71" eb="73">
      <t>ヘイキン</t>
    </rPh>
    <rPh sb="74" eb="75">
      <t>クラ</t>
    </rPh>
    <rPh sb="77" eb="78">
      <t>タカ</t>
    </rPh>
    <rPh sb="79" eb="81">
      <t>ジョウキョウ</t>
    </rPh>
    <rPh sb="84" eb="86">
      <t>イッポウ</t>
    </rPh>
    <rPh sb="88" eb="90">
      <t>シキン</t>
    </rPh>
    <rPh sb="90" eb="92">
      <t>シュウシ</t>
    </rPh>
    <rPh sb="92" eb="94">
      <t>ホウシキ</t>
    </rPh>
    <rPh sb="97" eb="99">
      <t>リョウキン</t>
    </rPh>
    <rPh sb="99" eb="101">
      <t>サンテイ</t>
    </rPh>
    <rPh sb="102" eb="103">
      <t>オコナ</t>
    </rPh>
    <rPh sb="108" eb="110">
      <t>リョウキン</t>
    </rPh>
    <rPh sb="110" eb="112">
      <t>カイシュウ</t>
    </rPh>
    <rPh sb="112" eb="113">
      <t>リツ</t>
    </rPh>
    <rPh sb="114" eb="115">
      <t>ヒク</t>
    </rPh>
    <rPh sb="124" eb="126">
      <t>コンゴ</t>
    </rPh>
    <rPh sb="160" eb="162">
      <t>ヨテイ</t>
    </rPh>
    <rPh sb="187" eb="188">
      <t>ハカ</t>
    </rPh>
    <rPh sb="275" eb="277">
      <t>ケイエイ</t>
    </rPh>
    <rPh sb="277" eb="279">
      <t>ブンセキ</t>
    </rPh>
    <rPh sb="279" eb="281">
      <t>ヒカク</t>
    </rPh>
    <rPh sb="281" eb="282">
      <t>ヒョウ</t>
    </rPh>
    <rPh sb="286" eb="287">
      <t>カク</t>
    </rPh>
    <rPh sb="287" eb="289">
      <t>シヒョウ</t>
    </rPh>
    <rPh sb="290" eb="291">
      <t>フ</t>
    </rPh>
    <rPh sb="315" eb="317">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</si>
</sst>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12" xfId="4" applyFont="1" applyBorder="1" applyAlignment="1" applyProtection="1">
      <alignment horizontal="left" vertical="top" wrapText="1"/>
      <protection locked="0"/>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177" fontId="9" fillId="0" borderId="8" xfId="4" applyNumberFormat="1" applyFont="1" applyBorder="1" applyAlignment="1" applyProtection="1">
      <alignment horizontal="center" vertical="center" shrinkToFit="1"/>
      <protection hidden="1"/>
    </xf>
    <xf numFmtId="179"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xf numFmtId="0" fontId="1" fillId="3" borderId="9" xfId="4" applyFill="1" applyBorder="1" applyAlignment="1">
      <alignment horizontal="center" vertical="center" wrapText="1"/>
    </xf>
    <xf numFmtId="0" fontId="1" fillId="3" borderId="9"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01749424"/>
        <c:axId val="6560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1749424"/>
        <c:axId val="656066656"/>
      </c:lineChart>
      <c:dateAx>
        <c:axId val="501749424"/>
        <c:scaling>
          <c:orientation val="minMax"/>
        </c:scaling>
        <c:delete val="1"/>
        <c:axPos val="b"/>
        <c:numFmt formatCode="ge" sourceLinked="1"/>
        <c:majorTickMark val="none"/>
        <c:minorTickMark val="none"/>
        <c:tickLblPos val="none"/>
        <c:crossAx val="656066656"/>
        <c:crosses val="autoZero"/>
        <c:auto val="1"/>
        <c:lblOffset val="100"/>
        <c:baseTimeUnit val="years"/>
      </c:dateAx>
      <c:valAx>
        <c:axId val="6560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17494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56.65</c:v>
                </c:pt>
                <c:pt idx="2">
                  <c:v>62.63</c:v>
                </c:pt>
                <c:pt idx="3">
                  <c:v>63.59</c:v>
                </c:pt>
                <c:pt idx="4">
                  <c:v>63.02</c:v>
                </c:pt>
              </c:numCache>
            </c:numRef>
          </c:val>
        </c:ser>
        <c:dLbls>
          <c:showLegendKey val="0"/>
          <c:showVal val="0"/>
          <c:showCatName val="0"/>
          <c:showSerName val="0"/>
          <c:showPercent val="0"/>
          <c:showBubbleSize val="0"/>
        </c:dLbls>
        <c:gapWidth val="150"/>
        <c:axId val="506472216"/>
        <c:axId val="5064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506472216"/>
        <c:axId val="506472608"/>
      </c:lineChart>
      <c:dateAx>
        <c:axId val="506472216"/>
        <c:scaling>
          <c:orientation val="minMax"/>
        </c:scaling>
        <c:delete val="1"/>
        <c:axPos val="b"/>
        <c:numFmt formatCode="ge" sourceLinked="1"/>
        <c:majorTickMark val="none"/>
        <c:minorTickMark val="none"/>
        <c:tickLblPos val="none"/>
        <c:crossAx val="506472608"/>
        <c:crosses val="autoZero"/>
        <c:auto val="1"/>
        <c:lblOffset val="100"/>
        <c:baseTimeUnit val="years"/>
      </c:dateAx>
      <c:valAx>
        <c:axId val="5064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47221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126.24</c:v>
                </c:pt>
                <c:pt idx="2">
                  <c:v>114.57</c:v>
                </c:pt>
                <c:pt idx="3">
                  <c:v>112.91</c:v>
                </c:pt>
                <c:pt idx="4">
                  <c:v>114.48</c:v>
                </c:pt>
              </c:numCache>
            </c:numRef>
          </c:val>
        </c:ser>
        <c:dLbls>
          <c:showLegendKey val="0"/>
          <c:showVal val="0"/>
          <c:showCatName val="0"/>
          <c:showSerName val="0"/>
          <c:showPercent val="0"/>
          <c:showBubbleSize val="0"/>
        </c:dLbls>
        <c:gapWidth val="150"/>
        <c:axId val="506473784"/>
        <c:axId val="45279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506473784"/>
        <c:axId val="452799000"/>
      </c:lineChart>
      <c:dateAx>
        <c:axId val="506473784"/>
        <c:scaling>
          <c:orientation val="minMax"/>
        </c:scaling>
        <c:delete val="1"/>
        <c:axPos val="b"/>
        <c:numFmt formatCode="ge" sourceLinked="1"/>
        <c:majorTickMark val="none"/>
        <c:minorTickMark val="none"/>
        <c:tickLblPos val="none"/>
        <c:crossAx val="452799000"/>
        <c:crosses val="autoZero"/>
        <c:auto val="1"/>
        <c:lblOffset val="100"/>
        <c:baseTimeUnit val="years"/>
      </c:dateAx>
      <c:valAx>
        <c:axId val="45279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4737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97.18</c:v>
                </c:pt>
                <c:pt idx="2">
                  <c:v>101.49</c:v>
                </c:pt>
                <c:pt idx="3">
                  <c:v>99.61</c:v>
                </c:pt>
                <c:pt idx="4">
                  <c:v>100.98</c:v>
                </c:pt>
              </c:numCache>
            </c:numRef>
          </c:val>
        </c:ser>
        <c:dLbls>
          <c:showLegendKey val="0"/>
          <c:showVal val="0"/>
          <c:showCatName val="0"/>
          <c:showSerName val="0"/>
          <c:showPercent val="0"/>
          <c:showBubbleSize val="0"/>
        </c:dLbls>
        <c:gapWidth val="150"/>
        <c:axId val="656067832"/>
        <c:axId val="6560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656067832"/>
        <c:axId val="656068224"/>
      </c:lineChart>
      <c:dateAx>
        <c:axId val="656067832"/>
        <c:scaling>
          <c:orientation val="minMax"/>
        </c:scaling>
        <c:delete val="1"/>
        <c:axPos val="b"/>
        <c:numFmt formatCode="ge" sourceLinked="1"/>
        <c:majorTickMark val="none"/>
        <c:minorTickMark val="none"/>
        <c:tickLblPos val="none"/>
        <c:crossAx val="656068224"/>
        <c:crosses val="autoZero"/>
        <c:auto val="1"/>
        <c:lblOffset val="100"/>
        <c:baseTimeUnit val="years"/>
      </c:dateAx>
      <c:valAx>
        <c:axId val="65606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560678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2.2000000000000002</c:v>
                </c:pt>
                <c:pt idx="2">
                  <c:v>4.4000000000000004</c:v>
                </c:pt>
                <c:pt idx="3">
                  <c:v>6.6</c:v>
                </c:pt>
                <c:pt idx="4">
                  <c:v>8.8000000000000007</c:v>
                </c:pt>
              </c:numCache>
            </c:numRef>
          </c:val>
        </c:ser>
        <c:dLbls>
          <c:showLegendKey val="0"/>
          <c:showVal val="0"/>
          <c:showCatName val="0"/>
          <c:showSerName val="0"/>
          <c:showPercent val="0"/>
          <c:showBubbleSize val="0"/>
        </c:dLbls>
        <c:gapWidth val="150"/>
        <c:axId val="656069400"/>
        <c:axId val="6560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656069400"/>
        <c:axId val="656069792"/>
      </c:lineChart>
      <c:dateAx>
        <c:axId val="656069400"/>
        <c:scaling>
          <c:orientation val="minMax"/>
        </c:scaling>
        <c:delete val="1"/>
        <c:axPos val="b"/>
        <c:numFmt formatCode="ge" sourceLinked="1"/>
        <c:majorTickMark val="none"/>
        <c:minorTickMark val="none"/>
        <c:tickLblPos val="none"/>
        <c:crossAx val="656069792"/>
        <c:crosses val="autoZero"/>
        <c:auto val="1"/>
        <c:lblOffset val="100"/>
        <c:baseTimeUnit val="years"/>
      </c:dateAx>
      <c:valAx>
        <c:axId val="6560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5606940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656070968"/>
        <c:axId val="6560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656070968"/>
        <c:axId val="656071360"/>
      </c:lineChart>
      <c:dateAx>
        <c:axId val="656070968"/>
        <c:scaling>
          <c:orientation val="minMax"/>
        </c:scaling>
        <c:delete val="1"/>
        <c:axPos val="b"/>
        <c:numFmt formatCode="ge" sourceLinked="1"/>
        <c:majorTickMark val="none"/>
        <c:minorTickMark val="none"/>
        <c:tickLblPos val="none"/>
        <c:crossAx val="656071360"/>
        <c:crosses val="autoZero"/>
        <c:auto val="1"/>
        <c:lblOffset val="100"/>
        <c:baseTimeUnit val="years"/>
      </c:dateAx>
      <c:valAx>
        <c:axId val="656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560709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5.25</c:v>
                </c:pt>
                <c:pt idx="2">
                  <c:v>2.52</c:v>
                </c:pt>
                <c:pt idx="3">
                  <c:v>3.21</c:v>
                </c:pt>
                <c:pt idx="4">
                  <c:v>1.47</c:v>
                </c:pt>
              </c:numCache>
            </c:numRef>
          </c:val>
        </c:ser>
        <c:dLbls>
          <c:showLegendKey val="0"/>
          <c:showVal val="0"/>
          <c:showCatName val="0"/>
          <c:showSerName val="0"/>
          <c:showPercent val="0"/>
          <c:showBubbleSize val="0"/>
        </c:dLbls>
        <c:gapWidth val="150"/>
        <c:axId val="656072536"/>
        <c:axId val="6560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656072536"/>
        <c:axId val="656072928"/>
      </c:lineChart>
      <c:dateAx>
        <c:axId val="656072536"/>
        <c:scaling>
          <c:orientation val="minMax"/>
        </c:scaling>
        <c:delete val="1"/>
        <c:axPos val="b"/>
        <c:numFmt formatCode="ge" sourceLinked="1"/>
        <c:majorTickMark val="none"/>
        <c:minorTickMark val="none"/>
        <c:tickLblPos val="none"/>
        <c:crossAx val="656072928"/>
        <c:crosses val="autoZero"/>
        <c:auto val="1"/>
        <c:lblOffset val="100"/>
        <c:baseTimeUnit val="years"/>
      </c:dateAx>
      <c:valAx>
        <c:axId val="65607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560725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222.78</c:v>
                </c:pt>
                <c:pt idx="2">
                  <c:v>253.12</c:v>
                </c:pt>
                <c:pt idx="3">
                  <c:v>251.26</c:v>
                </c:pt>
                <c:pt idx="4">
                  <c:v>247.37</c:v>
                </c:pt>
              </c:numCache>
            </c:numRef>
          </c:val>
        </c:ser>
        <c:dLbls>
          <c:showLegendKey val="0"/>
          <c:showVal val="0"/>
          <c:showCatName val="0"/>
          <c:showSerName val="0"/>
          <c:showPercent val="0"/>
          <c:showBubbleSize val="0"/>
        </c:dLbls>
        <c:gapWidth val="150"/>
        <c:axId val="656074104"/>
        <c:axId val="5064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656074104"/>
        <c:axId val="506466336"/>
      </c:lineChart>
      <c:dateAx>
        <c:axId val="656074104"/>
        <c:scaling>
          <c:orientation val="minMax"/>
        </c:scaling>
        <c:delete val="1"/>
        <c:axPos val="b"/>
        <c:numFmt formatCode="ge" sourceLinked="1"/>
        <c:majorTickMark val="none"/>
        <c:minorTickMark val="none"/>
        <c:tickLblPos val="none"/>
        <c:crossAx val="506466336"/>
        <c:crosses val="autoZero"/>
        <c:auto val="1"/>
        <c:lblOffset val="100"/>
        <c:baseTimeUnit val="years"/>
      </c:dateAx>
      <c:valAx>
        <c:axId val="50646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560741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1798.74</c:v>
                </c:pt>
                <c:pt idx="2">
                  <c:v>1746.22</c:v>
                </c:pt>
                <c:pt idx="3">
                  <c:v>1686.53</c:v>
                </c:pt>
                <c:pt idx="4">
                  <c:v>1624.95</c:v>
                </c:pt>
              </c:numCache>
            </c:numRef>
          </c:val>
        </c:ser>
        <c:dLbls>
          <c:showLegendKey val="0"/>
          <c:showVal val="0"/>
          <c:showCatName val="0"/>
          <c:showSerName val="0"/>
          <c:showPercent val="0"/>
          <c:showBubbleSize val="0"/>
        </c:dLbls>
        <c:gapWidth val="150"/>
        <c:axId val="506467512"/>
        <c:axId val="506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6467512"/>
        <c:axId val="506467904"/>
      </c:lineChart>
      <c:dateAx>
        <c:axId val="506467512"/>
        <c:scaling>
          <c:orientation val="minMax"/>
        </c:scaling>
        <c:delete val="1"/>
        <c:axPos val="b"/>
        <c:numFmt formatCode="ge" sourceLinked="1"/>
        <c:majorTickMark val="none"/>
        <c:minorTickMark val="none"/>
        <c:tickLblPos val="none"/>
        <c:crossAx val="506467904"/>
        <c:crosses val="autoZero"/>
        <c:auto val="1"/>
        <c:lblOffset val="100"/>
        <c:baseTimeUnit val="years"/>
      </c:dateAx>
      <c:valAx>
        <c:axId val="5064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46751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53.79</c:v>
                </c:pt>
                <c:pt idx="2">
                  <c:v>70.239999999999995</c:v>
                </c:pt>
                <c:pt idx="3">
                  <c:v>70.61</c:v>
                </c:pt>
                <c:pt idx="4">
                  <c:v>71.73</c:v>
                </c:pt>
              </c:numCache>
            </c:numRef>
          </c:val>
        </c:ser>
        <c:dLbls>
          <c:showLegendKey val="0"/>
          <c:showVal val="0"/>
          <c:showCatName val="0"/>
          <c:showSerName val="0"/>
          <c:showPercent val="0"/>
          <c:showBubbleSize val="0"/>
        </c:dLbls>
        <c:gapWidth val="150"/>
        <c:axId val="506469080"/>
        <c:axId val="5064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6469080"/>
        <c:axId val="506469472"/>
      </c:lineChart>
      <c:dateAx>
        <c:axId val="506469080"/>
        <c:scaling>
          <c:orientation val="minMax"/>
        </c:scaling>
        <c:delete val="1"/>
        <c:axPos val="b"/>
        <c:numFmt formatCode="ge" sourceLinked="1"/>
        <c:majorTickMark val="none"/>
        <c:minorTickMark val="none"/>
        <c:tickLblPos val="none"/>
        <c:crossAx val="506469472"/>
        <c:crosses val="autoZero"/>
        <c:auto val="1"/>
        <c:lblOffset val="100"/>
        <c:baseTimeUnit val="years"/>
      </c:dateAx>
      <c:valAx>
        <c:axId val="5064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46908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211.95</c:v>
                </c:pt>
                <c:pt idx="2">
                  <c:v>162.31</c:v>
                </c:pt>
                <c:pt idx="3">
                  <c:v>161.44</c:v>
                </c:pt>
                <c:pt idx="4">
                  <c:v>158.93</c:v>
                </c:pt>
              </c:numCache>
            </c:numRef>
          </c:val>
        </c:ser>
        <c:dLbls>
          <c:showLegendKey val="0"/>
          <c:showVal val="0"/>
          <c:showCatName val="0"/>
          <c:showSerName val="0"/>
          <c:showPercent val="0"/>
          <c:showBubbleSize val="0"/>
        </c:dLbls>
        <c:gapWidth val="150"/>
        <c:axId val="506470648"/>
        <c:axId val="506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6470648"/>
        <c:axId val="506471040"/>
      </c:lineChart>
      <c:dateAx>
        <c:axId val="506470648"/>
        <c:scaling>
          <c:orientation val="minMax"/>
        </c:scaling>
        <c:delete val="1"/>
        <c:axPos val="b"/>
        <c:numFmt formatCode="ge" sourceLinked="1"/>
        <c:majorTickMark val="none"/>
        <c:minorTickMark val="none"/>
        <c:tickLblPos val="none"/>
        <c:crossAx val="506471040"/>
        <c:crosses val="autoZero"/>
        <c:auto val="1"/>
        <c:lblOffset val="100"/>
        <c:baseTimeUnit val="years"/>
      </c:dateAx>
      <c:valAx>
        <c:axId val="506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064706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【114.05】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【12.65】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【224.41】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【320.31】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【61.66】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【74.02】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【113.88】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【53.56】</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60" zoomScaleNormal="60" workbookViewId="0"/>
  </sheetViews>
  <sheetFormatPr defaultColWidth="2.6640625" defaultRowHeight="13.2"/>
  <cols>
    <col min="1" max="1" width="2.6640625" style="1"/>
    <col min="2" max="62" width="3.77734375" style="1" customWidth="1"/>
    <col min="63" max="63" width="2.6640625" style="1"/>
    <col min="64" max="78" width="3.109375" style="1" customWidth="1"/>
    <col min="79" max="79" width="4.44140625" style="1" bestFit="1" customWidth="1"/>
    <col min="80" max="80" width="2.6640625" style="1"/>
    <col min="81" max="82" width="4.44140625" style="1" bestFit="1" customWidth="1"/>
    <col min="83" max="16384" width="2.6640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8" t="s">
        <v>7</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c r="A3" s="3"/>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c r="A4" s="3"/>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86" t="str">
        <f>データ!H6</f>
        <v>北海道　石狩西部広域水道企業団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5" t="s">
        <v>9</v>
      </c>
      <c r="C7" s="76"/>
      <c r="D7" s="76"/>
      <c r="E7" s="76"/>
      <c r="F7" s="76"/>
      <c r="G7" s="76"/>
      <c r="H7" s="76"/>
      <c r="I7" s="75" t="s">
        <v>14</v>
      </c>
      <c r="J7" s="76"/>
      <c r="K7" s="76"/>
      <c r="L7" s="76"/>
      <c r="M7" s="76"/>
      <c r="N7" s="76"/>
      <c r="O7" s="77"/>
      <c r="P7" s="78" t="s">
        <v>8</v>
      </c>
      <c r="Q7" s="78"/>
      <c r="R7" s="78"/>
      <c r="S7" s="78"/>
      <c r="T7" s="78"/>
      <c r="U7" s="78"/>
      <c r="V7" s="78"/>
      <c r="W7" s="78" t="s">
        <v>12</v>
      </c>
      <c r="X7" s="78"/>
      <c r="Y7" s="78"/>
      <c r="Z7" s="78"/>
      <c r="AA7" s="78"/>
      <c r="AB7" s="78"/>
      <c r="AC7" s="78"/>
      <c r="AD7" s="78" t="s">
        <v>5</v>
      </c>
      <c r="AE7" s="78"/>
      <c r="AF7" s="78"/>
      <c r="AG7" s="78"/>
      <c r="AH7" s="78"/>
      <c r="AI7" s="78"/>
      <c r="AJ7" s="78"/>
      <c r="AK7" s="8"/>
      <c r="AL7" s="78" t="s">
        <v>15</v>
      </c>
      <c r="AM7" s="78"/>
      <c r="AN7" s="78"/>
      <c r="AO7" s="78"/>
      <c r="AP7" s="78"/>
      <c r="AQ7" s="78"/>
      <c r="AR7" s="78"/>
      <c r="AS7" s="78"/>
      <c r="AT7" s="75" t="s">
        <v>3</v>
      </c>
      <c r="AU7" s="76"/>
      <c r="AV7" s="76"/>
      <c r="AW7" s="76"/>
      <c r="AX7" s="76"/>
      <c r="AY7" s="76"/>
      <c r="AZ7" s="76"/>
      <c r="BA7" s="76"/>
      <c r="BB7" s="78" t="s">
        <v>0</v>
      </c>
      <c r="BC7" s="78"/>
      <c r="BD7" s="78"/>
      <c r="BE7" s="78"/>
      <c r="BF7" s="78"/>
      <c r="BG7" s="78"/>
      <c r="BH7" s="78"/>
      <c r="BI7" s="78"/>
      <c r="BJ7" s="4"/>
      <c r="BK7" s="4"/>
      <c r="BL7" s="16" t="s">
        <v>17</v>
      </c>
      <c r="BM7" s="17"/>
      <c r="BN7" s="17"/>
      <c r="BO7" s="17"/>
      <c r="BP7" s="17"/>
      <c r="BQ7" s="17"/>
      <c r="BR7" s="17"/>
      <c r="BS7" s="17"/>
      <c r="BT7" s="17"/>
      <c r="BU7" s="17"/>
      <c r="BV7" s="17"/>
      <c r="BW7" s="17"/>
      <c r="BX7" s="17"/>
      <c r="BY7" s="24"/>
    </row>
    <row r="8" spans="1:78" ht="18.75" customHeight="1">
      <c r="A8" s="3"/>
      <c r="B8" s="81" t="str">
        <f>データ!$I$6</f>
        <v>法適用</v>
      </c>
      <c r="C8" s="82"/>
      <c r="D8" s="82"/>
      <c r="E8" s="82"/>
      <c r="F8" s="82"/>
      <c r="G8" s="82"/>
      <c r="H8" s="82"/>
      <c r="I8" s="81" t="str">
        <f>データ!$J$6</f>
        <v>水道事業</v>
      </c>
      <c r="J8" s="82"/>
      <c r="K8" s="82"/>
      <c r="L8" s="82"/>
      <c r="M8" s="82"/>
      <c r="N8" s="82"/>
      <c r="O8" s="83"/>
      <c r="P8" s="84" t="str">
        <f>データ!$K$6</f>
        <v>用水供給事業</v>
      </c>
      <c r="Q8" s="84"/>
      <c r="R8" s="84"/>
      <c r="S8" s="84"/>
      <c r="T8" s="84"/>
      <c r="U8" s="84"/>
      <c r="V8" s="84"/>
      <c r="W8" s="84" t="str">
        <f>データ!$L$6</f>
        <v>B</v>
      </c>
      <c r="X8" s="84"/>
      <c r="Y8" s="84"/>
      <c r="Z8" s="84"/>
      <c r="AA8" s="84"/>
      <c r="AB8" s="84"/>
      <c r="AC8" s="84"/>
      <c r="AD8" s="85" t="s">
        <v>115</v>
      </c>
      <c r="AE8" s="85"/>
      <c r="AF8" s="85"/>
      <c r="AG8" s="85"/>
      <c r="AH8" s="85"/>
      <c r="AI8" s="85"/>
      <c r="AJ8" s="85"/>
      <c r="AK8" s="8"/>
      <c r="AL8" s="72" t="str">
        <f>データ!$R$6</f>
        <v>-</v>
      </c>
      <c r="AM8" s="72"/>
      <c r="AN8" s="72"/>
      <c r="AO8" s="72"/>
      <c r="AP8" s="72"/>
      <c r="AQ8" s="72"/>
      <c r="AR8" s="72"/>
      <c r="AS8" s="72"/>
      <c r="AT8" s="63" t="str">
        <f>データ!$S$6</f>
        <v>-</v>
      </c>
      <c r="AU8" s="64"/>
      <c r="AV8" s="64"/>
      <c r="AW8" s="64"/>
      <c r="AX8" s="64"/>
      <c r="AY8" s="64"/>
      <c r="AZ8" s="64"/>
      <c r="BA8" s="64"/>
      <c r="BB8" s="65" t="str">
        <f>データ!$T$6</f>
        <v>-</v>
      </c>
      <c r="BC8" s="65"/>
      <c r="BD8" s="65"/>
      <c r="BE8" s="65"/>
      <c r="BF8" s="65"/>
      <c r="BG8" s="65"/>
      <c r="BH8" s="65"/>
      <c r="BI8" s="65"/>
      <c r="BJ8" s="4"/>
      <c r="BK8" s="4"/>
      <c r="BL8" s="73" t="s">
        <v>18</v>
      </c>
      <c r="BM8" s="74"/>
      <c r="BN8" s="18" t="s">
        <v>21</v>
      </c>
      <c r="BO8" s="21"/>
      <c r="BP8" s="21"/>
      <c r="BQ8" s="21"/>
      <c r="BR8" s="21"/>
      <c r="BS8" s="21"/>
      <c r="BT8" s="21"/>
      <c r="BU8" s="21"/>
      <c r="BV8" s="21"/>
      <c r="BW8" s="21"/>
      <c r="BX8" s="21"/>
      <c r="BY8" s="25"/>
    </row>
    <row r="9" spans="1:78" ht="18.75" customHeight="1">
      <c r="A9" s="3"/>
      <c r="B9" s="75" t="s">
        <v>23</v>
      </c>
      <c r="C9" s="76"/>
      <c r="D9" s="76"/>
      <c r="E9" s="76"/>
      <c r="F9" s="76"/>
      <c r="G9" s="76"/>
      <c r="H9" s="76"/>
      <c r="I9" s="75" t="s">
        <v>26</v>
      </c>
      <c r="J9" s="76"/>
      <c r="K9" s="76"/>
      <c r="L9" s="76"/>
      <c r="M9" s="76"/>
      <c r="N9" s="76"/>
      <c r="O9" s="77"/>
      <c r="P9" s="78" t="s">
        <v>30</v>
      </c>
      <c r="Q9" s="78"/>
      <c r="R9" s="78"/>
      <c r="S9" s="78"/>
      <c r="T9" s="78"/>
      <c r="U9" s="78"/>
      <c r="V9" s="78"/>
      <c r="W9" s="78" t="s">
        <v>31</v>
      </c>
      <c r="X9" s="78"/>
      <c r="Y9" s="78"/>
      <c r="Z9" s="78"/>
      <c r="AA9" s="78"/>
      <c r="AB9" s="78"/>
      <c r="AC9" s="78"/>
      <c r="AD9" s="3"/>
      <c r="AE9" s="3"/>
      <c r="AF9" s="3"/>
      <c r="AG9" s="3"/>
      <c r="AH9" s="8"/>
      <c r="AI9" s="8"/>
      <c r="AJ9" s="8"/>
      <c r="AK9" s="8"/>
      <c r="AL9" s="78" t="s">
        <v>13</v>
      </c>
      <c r="AM9" s="78"/>
      <c r="AN9" s="78"/>
      <c r="AO9" s="78"/>
      <c r="AP9" s="78"/>
      <c r="AQ9" s="78"/>
      <c r="AR9" s="78"/>
      <c r="AS9" s="78"/>
      <c r="AT9" s="75" t="s">
        <v>28</v>
      </c>
      <c r="AU9" s="76"/>
      <c r="AV9" s="76"/>
      <c r="AW9" s="76"/>
      <c r="AX9" s="76"/>
      <c r="AY9" s="76"/>
      <c r="AZ9" s="76"/>
      <c r="BA9" s="76"/>
      <c r="BB9" s="78" t="s">
        <v>11</v>
      </c>
      <c r="BC9" s="78"/>
      <c r="BD9" s="78"/>
      <c r="BE9" s="78"/>
      <c r="BF9" s="78"/>
      <c r="BG9" s="78"/>
      <c r="BH9" s="78"/>
      <c r="BI9" s="78"/>
      <c r="BJ9" s="4"/>
      <c r="BK9" s="4"/>
      <c r="BL9" s="79" t="s">
        <v>34</v>
      </c>
      <c r="BM9" s="80"/>
      <c r="BN9" s="19" t="s">
        <v>2</v>
      </c>
      <c r="BO9" s="22"/>
      <c r="BP9" s="22"/>
      <c r="BQ9" s="22"/>
      <c r="BR9" s="22"/>
      <c r="BS9" s="22"/>
      <c r="BT9" s="22"/>
      <c r="BU9" s="22"/>
      <c r="BV9" s="22"/>
      <c r="BW9" s="22"/>
      <c r="BX9" s="22"/>
      <c r="BY9" s="26"/>
    </row>
    <row r="10" spans="1:78" ht="18.75" customHeight="1">
      <c r="A10" s="3"/>
      <c r="B10" s="63" t="str">
        <f>データ!$N$6</f>
        <v>-</v>
      </c>
      <c r="C10" s="64"/>
      <c r="D10" s="64"/>
      <c r="E10" s="64"/>
      <c r="F10" s="64"/>
      <c r="G10" s="64"/>
      <c r="H10" s="64"/>
      <c r="I10" s="63">
        <f>データ!$O$6</f>
        <v>69.650000000000006</v>
      </c>
      <c r="J10" s="64"/>
      <c r="K10" s="64"/>
      <c r="L10" s="64"/>
      <c r="M10" s="64"/>
      <c r="N10" s="64"/>
      <c r="O10" s="71"/>
      <c r="P10" s="65">
        <f>データ!$P$6</f>
        <v>3.57</v>
      </c>
      <c r="Q10" s="65"/>
      <c r="R10" s="65"/>
      <c r="S10" s="65"/>
      <c r="T10" s="65"/>
      <c r="U10" s="65"/>
      <c r="V10" s="65"/>
      <c r="W10" s="72">
        <f>データ!$Q$6</f>
        <v>0</v>
      </c>
      <c r="X10" s="72"/>
      <c r="Y10" s="72"/>
      <c r="Z10" s="72"/>
      <c r="AA10" s="72"/>
      <c r="AB10" s="72"/>
      <c r="AC10" s="72"/>
      <c r="AD10" s="3"/>
      <c r="AE10" s="3"/>
      <c r="AF10" s="3"/>
      <c r="AG10" s="3"/>
      <c r="AH10" s="8"/>
      <c r="AI10" s="8"/>
      <c r="AJ10" s="8"/>
      <c r="AK10" s="8"/>
      <c r="AL10" s="72">
        <f>データ!$U$6</f>
        <v>76472</v>
      </c>
      <c r="AM10" s="72"/>
      <c r="AN10" s="72"/>
      <c r="AO10" s="72"/>
      <c r="AP10" s="72"/>
      <c r="AQ10" s="72"/>
      <c r="AR10" s="72"/>
      <c r="AS10" s="72"/>
      <c r="AT10" s="63">
        <f>データ!$V$6</f>
        <v>343.82</v>
      </c>
      <c r="AU10" s="64"/>
      <c r="AV10" s="64"/>
      <c r="AW10" s="64"/>
      <c r="AX10" s="64"/>
      <c r="AY10" s="64"/>
      <c r="AZ10" s="64"/>
      <c r="BA10" s="64"/>
      <c r="BB10" s="65">
        <f>データ!$W$6</f>
        <v>222.42</v>
      </c>
      <c r="BC10" s="65"/>
      <c r="BD10" s="65"/>
      <c r="BE10" s="65"/>
      <c r="BF10" s="65"/>
      <c r="BG10" s="65"/>
      <c r="BH10" s="65"/>
      <c r="BI10" s="65"/>
      <c r="BJ10" s="3"/>
      <c r="BK10" s="3"/>
      <c r="BL10" s="66" t="s">
        <v>16</v>
      </c>
      <c r="BM10" s="67"/>
      <c r="BN10" s="20" t="s">
        <v>39</v>
      </c>
      <c r="BO10" s="23"/>
      <c r="BP10" s="23"/>
      <c r="BQ10" s="23"/>
      <c r="BR10" s="23"/>
      <c r="BS10" s="23"/>
      <c r="BT10" s="23"/>
      <c r="BU10" s="23"/>
      <c r="BV10" s="23"/>
      <c r="BW10" s="23"/>
      <c r="BX10" s="23"/>
      <c r="BY10" s="27"/>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9" t="s">
        <v>4</v>
      </c>
      <c r="BM11" s="69"/>
      <c r="BN11" s="69"/>
      <c r="BO11" s="69"/>
      <c r="BP11" s="69"/>
      <c r="BQ11" s="69"/>
      <c r="BR11" s="69"/>
      <c r="BS11" s="69"/>
      <c r="BT11" s="69"/>
      <c r="BU11" s="69"/>
      <c r="BV11" s="69"/>
      <c r="BW11" s="69"/>
      <c r="BX11" s="69"/>
      <c r="BY11" s="69"/>
      <c r="BZ11" s="69"/>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9"/>
      <c r="BM12" s="69"/>
      <c r="BN12" s="69"/>
      <c r="BO12" s="69"/>
      <c r="BP12" s="69"/>
      <c r="BQ12" s="69"/>
      <c r="BR12" s="69"/>
      <c r="BS12" s="69"/>
      <c r="BT12" s="69"/>
      <c r="BU12" s="69"/>
      <c r="BV12" s="69"/>
      <c r="BW12" s="69"/>
      <c r="BX12" s="69"/>
      <c r="BY12" s="69"/>
      <c r="BZ12" s="69"/>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70"/>
      <c r="BM13" s="70"/>
      <c r="BN13" s="70"/>
      <c r="BO13" s="70"/>
      <c r="BP13" s="70"/>
      <c r="BQ13" s="70"/>
      <c r="BR13" s="70"/>
      <c r="BS13" s="70"/>
      <c r="BT13" s="70"/>
      <c r="BU13" s="70"/>
      <c r="BV13" s="70"/>
      <c r="BW13" s="70"/>
      <c r="BX13" s="70"/>
      <c r="BY13" s="70"/>
      <c r="BZ13" s="70"/>
    </row>
    <row r="14" spans="1:78" ht="13.5" customHeight="1">
      <c r="A14" s="3"/>
      <c r="B14" s="60" t="s">
        <v>27</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7" t="s">
        <v>41</v>
      </c>
      <c r="BM14" s="48"/>
      <c r="BN14" s="48"/>
      <c r="BO14" s="48"/>
      <c r="BP14" s="48"/>
      <c r="BQ14" s="48"/>
      <c r="BR14" s="48"/>
      <c r="BS14" s="48"/>
      <c r="BT14" s="48"/>
      <c r="BU14" s="48"/>
      <c r="BV14" s="48"/>
      <c r="BW14" s="48"/>
      <c r="BX14" s="48"/>
      <c r="BY14" s="48"/>
      <c r="BZ14" s="49"/>
    </row>
    <row r="15" spans="1:78" ht="13.5" customHeight="1">
      <c r="A15" s="3"/>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3"/>
      <c r="BL15" s="50"/>
      <c r="BM15" s="51"/>
      <c r="BN15" s="51"/>
      <c r="BO15" s="51"/>
      <c r="BP15" s="51"/>
      <c r="BQ15" s="51"/>
      <c r="BR15" s="51"/>
      <c r="BS15" s="51"/>
      <c r="BT15" s="51"/>
      <c r="BU15" s="51"/>
      <c r="BV15" s="51"/>
      <c r="BW15" s="51"/>
      <c r="BX15" s="51"/>
      <c r="BY15" s="51"/>
      <c r="BZ15" s="52"/>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54" t="s">
        <v>117</v>
      </c>
      <c r="BM16" s="55"/>
      <c r="BN16" s="55"/>
      <c r="BO16" s="55"/>
      <c r="BP16" s="55"/>
      <c r="BQ16" s="55"/>
      <c r="BR16" s="55"/>
      <c r="BS16" s="55"/>
      <c r="BT16" s="55"/>
      <c r="BU16" s="55"/>
      <c r="BV16" s="55"/>
      <c r="BW16" s="55"/>
      <c r="BX16" s="55"/>
      <c r="BY16" s="55"/>
      <c r="BZ16" s="56"/>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54"/>
      <c r="BM17" s="55"/>
      <c r="BN17" s="55"/>
      <c r="BO17" s="55"/>
      <c r="BP17" s="55"/>
      <c r="BQ17" s="55"/>
      <c r="BR17" s="55"/>
      <c r="BS17" s="55"/>
      <c r="BT17" s="55"/>
      <c r="BU17" s="55"/>
      <c r="BV17" s="55"/>
      <c r="BW17" s="55"/>
      <c r="BX17" s="55"/>
      <c r="BY17" s="55"/>
      <c r="BZ17" s="56"/>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54"/>
      <c r="BM18" s="55"/>
      <c r="BN18" s="55"/>
      <c r="BO18" s="55"/>
      <c r="BP18" s="55"/>
      <c r="BQ18" s="55"/>
      <c r="BR18" s="55"/>
      <c r="BS18" s="55"/>
      <c r="BT18" s="55"/>
      <c r="BU18" s="55"/>
      <c r="BV18" s="55"/>
      <c r="BW18" s="55"/>
      <c r="BX18" s="55"/>
      <c r="BY18" s="55"/>
      <c r="BZ18" s="56"/>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54"/>
      <c r="BM19" s="55"/>
      <c r="BN19" s="55"/>
      <c r="BO19" s="55"/>
      <c r="BP19" s="55"/>
      <c r="BQ19" s="55"/>
      <c r="BR19" s="55"/>
      <c r="BS19" s="55"/>
      <c r="BT19" s="55"/>
      <c r="BU19" s="55"/>
      <c r="BV19" s="55"/>
      <c r="BW19" s="55"/>
      <c r="BX19" s="55"/>
      <c r="BY19" s="55"/>
      <c r="BZ19" s="56"/>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54"/>
      <c r="BM20" s="55"/>
      <c r="BN20" s="55"/>
      <c r="BO20" s="55"/>
      <c r="BP20" s="55"/>
      <c r="BQ20" s="55"/>
      <c r="BR20" s="55"/>
      <c r="BS20" s="55"/>
      <c r="BT20" s="55"/>
      <c r="BU20" s="55"/>
      <c r="BV20" s="55"/>
      <c r="BW20" s="55"/>
      <c r="BX20" s="55"/>
      <c r="BY20" s="55"/>
      <c r="BZ20" s="56"/>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54"/>
      <c r="BM21" s="55"/>
      <c r="BN21" s="55"/>
      <c r="BO21" s="55"/>
      <c r="BP21" s="55"/>
      <c r="BQ21" s="55"/>
      <c r="BR21" s="55"/>
      <c r="BS21" s="55"/>
      <c r="BT21" s="55"/>
      <c r="BU21" s="55"/>
      <c r="BV21" s="55"/>
      <c r="BW21" s="55"/>
      <c r="BX21" s="55"/>
      <c r="BY21" s="55"/>
      <c r="BZ21" s="56"/>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54"/>
      <c r="BM22" s="55"/>
      <c r="BN22" s="55"/>
      <c r="BO22" s="55"/>
      <c r="BP22" s="55"/>
      <c r="BQ22" s="55"/>
      <c r="BR22" s="55"/>
      <c r="BS22" s="55"/>
      <c r="BT22" s="55"/>
      <c r="BU22" s="55"/>
      <c r="BV22" s="55"/>
      <c r="BW22" s="55"/>
      <c r="BX22" s="55"/>
      <c r="BY22" s="55"/>
      <c r="BZ22" s="56"/>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54"/>
      <c r="BM23" s="55"/>
      <c r="BN23" s="55"/>
      <c r="BO23" s="55"/>
      <c r="BP23" s="55"/>
      <c r="BQ23" s="55"/>
      <c r="BR23" s="55"/>
      <c r="BS23" s="55"/>
      <c r="BT23" s="55"/>
      <c r="BU23" s="55"/>
      <c r="BV23" s="55"/>
      <c r="BW23" s="55"/>
      <c r="BX23" s="55"/>
      <c r="BY23" s="55"/>
      <c r="BZ23" s="56"/>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54"/>
      <c r="BM24" s="55"/>
      <c r="BN24" s="55"/>
      <c r="BO24" s="55"/>
      <c r="BP24" s="55"/>
      <c r="BQ24" s="55"/>
      <c r="BR24" s="55"/>
      <c r="BS24" s="55"/>
      <c r="BT24" s="55"/>
      <c r="BU24" s="55"/>
      <c r="BV24" s="55"/>
      <c r="BW24" s="55"/>
      <c r="BX24" s="55"/>
      <c r="BY24" s="55"/>
      <c r="BZ24" s="56"/>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54"/>
      <c r="BM25" s="55"/>
      <c r="BN25" s="55"/>
      <c r="BO25" s="55"/>
      <c r="BP25" s="55"/>
      <c r="BQ25" s="55"/>
      <c r="BR25" s="55"/>
      <c r="BS25" s="55"/>
      <c r="BT25" s="55"/>
      <c r="BU25" s="55"/>
      <c r="BV25" s="55"/>
      <c r="BW25" s="55"/>
      <c r="BX25" s="55"/>
      <c r="BY25" s="55"/>
      <c r="BZ25" s="56"/>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54"/>
      <c r="BM26" s="55"/>
      <c r="BN26" s="55"/>
      <c r="BO26" s="55"/>
      <c r="BP26" s="55"/>
      <c r="BQ26" s="55"/>
      <c r="BR26" s="55"/>
      <c r="BS26" s="55"/>
      <c r="BT26" s="55"/>
      <c r="BU26" s="55"/>
      <c r="BV26" s="55"/>
      <c r="BW26" s="55"/>
      <c r="BX26" s="55"/>
      <c r="BY26" s="55"/>
      <c r="BZ26" s="56"/>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54"/>
      <c r="BM27" s="55"/>
      <c r="BN27" s="55"/>
      <c r="BO27" s="55"/>
      <c r="BP27" s="55"/>
      <c r="BQ27" s="55"/>
      <c r="BR27" s="55"/>
      <c r="BS27" s="55"/>
      <c r="BT27" s="55"/>
      <c r="BU27" s="55"/>
      <c r="BV27" s="55"/>
      <c r="BW27" s="55"/>
      <c r="BX27" s="55"/>
      <c r="BY27" s="55"/>
      <c r="BZ27" s="56"/>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54"/>
      <c r="BM28" s="55"/>
      <c r="BN28" s="55"/>
      <c r="BO28" s="55"/>
      <c r="BP28" s="55"/>
      <c r="BQ28" s="55"/>
      <c r="BR28" s="55"/>
      <c r="BS28" s="55"/>
      <c r="BT28" s="55"/>
      <c r="BU28" s="55"/>
      <c r="BV28" s="55"/>
      <c r="BW28" s="55"/>
      <c r="BX28" s="55"/>
      <c r="BY28" s="55"/>
      <c r="BZ28" s="56"/>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54"/>
      <c r="BM29" s="55"/>
      <c r="BN29" s="55"/>
      <c r="BO29" s="55"/>
      <c r="BP29" s="55"/>
      <c r="BQ29" s="55"/>
      <c r="BR29" s="55"/>
      <c r="BS29" s="55"/>
      <c r="BT29" s="55"/>
      <c r="BU29" s="55"/>
      <c r="BV29" s="55"/>
      <c r="BW29" s="55"/>
      <c r="BX29" s="55"/>
      <c r="BY29" s="55"/>
      <c r="BZ29" s="56"/>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54"/>
      <c r="BM30" s="55"/>
      <c r="BN30" s="55"/>
      <c r="BO30" s="55"/>
      <c r="BP30" s="55"/>
      <c r="BQ30" s="55"/>
      <c r="BR30" s="55"/>
      <c r="BS30" s="55"/>
      <c r="BT30" s="55"/>
      <c r="BU30" s="55"/>
      <c r="BV30" s="55"/>
      <c r="BW30" s="55"/>
      <c r="BX30" s="55"/>
      <c r="BY30" s="55"/>
      <c r="BZ30" s="56"/>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54"/>
      <c r="BM31" s="55"/>
      <c r="BN31" s="55"/>
      <c r="BO31" s="55"/>
      <c r="BP31" s="55"/>
      <c r="BQ31" s="55"/>
      <c r="BR31" s="55"/>
      <c r="BS31" s="55"/>
      <c r="BT31" s="55"/>
      <c r="BU31" s="55"/>
      <c r="BV31" s="55"/>
      <c r="BW31" s="55"/>
      <c r="BX31" s="55"/>
      <c r="BY31" s="55"/>
      <c r="BZ31" s="56"/>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54"/>
      <c r="BM32" s="55"/>
      <c r="BN32" s="55"/>
      <c r="BO32" s="55"/>
      <c r="BP32" s="55"/>
      <c r="BQ32" s="55"/>
      <c r="BR32" s="55"/>
      <c r="BS32" s="55"/>
      <c r="BT32" s="55"/>
      <c r="BU32" s="55"/>
      <c r="BV32" s="55"/>
      <c r="BW32" s="55"/>
      <c r="BX32" s="55"/>
      <c r="BY32" s="55"/>
      <c r="BZ32" s="56"/>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54"/>
      <c r="BM33" s="55"/>
      <c r="BN33" s="55"/>
      <c r="BO33" s="55"/>
      <c r="BP33" s="55"/>
      <c r="BQ33" s="55"/>
      <c r="BR33" s="55"/>
      <c r="BS33" s="55"/>
      <c r="BT33" s="55"/>
      <c r="BU33" s="55"/>
      <c r="BV33" s="55"/>
      <c r="BW33" s="55"/>
      <c r="BX33" s="55"/>
      <c r="BY33" s="55"/>
      <c r="BZ33" s="56"/>
    </row>
    <row r="34" spans="1:78" ht="13.5" customHeight="1">
      <c r="A34" s="3"/>
      <c r="B34" s="5"/>
      <c r="C34" s="53" t="s">
        <v>40</v>
      </c>
      <c r="D34" s="53"/>
      <c r="E34" s="53"/>
      <c r="F34" s="53"/>
      <c r="G34" s="53"/>
      <c r="H34" s="53"/>
      <c r="I34" s="53"/>
      <c r="J34" s="53"/>
      <c r="K34" s="53"/>
      <c r="L34" s="53"/>
      <c r="M34" s="53"/>
      <c r="N34" s="53"/>
      <c r="O34" s="53"/>
      <c r="P34" s="53"/>
      <c r="Q34" s="13"/>
      <c r="R34" s="53" t="s">
        <v>44</v>
      </c>
      <c r="S34" s="53"/>
      <c r="T34" s="53"/>
      <c r="U34" s="53"/>
      <c r="V34" s="53"/>
      <c r="W34" s="53"/>
      <c r="X34" s="53"/>
      <c r="Y34" s="53"/>
      <c r="Z34" s="53"/>
      <c r="AA34" s="53"/>
      <c r="AB34" s="53"/>
      <c r="AC34" s="53"/>
      <c r="AD34" s="53"/>
      <c r="AE34" s="53"/>
      <c r="AF34" s="13"/>
      <c r="AG34" s="53" t="s">
        <v>45</v>
      </c>
      <c r="AH34" s="53"/>
      <c r="AI34" s="53"/>
      <c r="AJ34" s="53"/>
      <c r="AK34" s="53"/>
      <c r="AL34" s="53"/>
      <c r="AM34" s="53"/>
      <c r="AN34" s="53"/>
      <c r="AO34" s="53"/>
      <c r="AP34" s="53"/>
      <c r="AQ34" s="53"/>
      <c r="AR34" s="53"/>
      <c r="AS34" s="53"/>
      <c r="AT34" s="53"/>
      <c r="AU34" s="13"/>
      <c r="AV34" s="53" t="s">
        <v>46</v>
      </c>
      <c r="AW34" s="53"/>
      <c r="AX34" s="53"/>
      <c r="AY34" s="53"/>
      <c r="AZ34" s="53"/>
      <c r="BA34" s="53"/>
      <c r="BB34" s="53"/>
      <c r="BC34" s="53"/>
      <c r="BD34" s="53"/>
      <c r="BE34" s="53"/>
      <c r="BF34" s="53"/>
      <c r="BG34" s="53"/>
      <c r="BH34" s="53"/>
      <c r="BI34" s="53"/>
      <c r="BJ34" s="14"/>
      <c r="BK34" s="3"/>
      <c r="BL34" s="54"/>
      <c r="BM34" s="55"/>
      <c r="BN34" s="55"/>
      <c r="BO34" s="55"/>
      <c r="BP34" s="55"/>
      <c r="BQ34" s="55"/>
      <c r="BR34" s="55"/>
      <c r="BS34" s="55"/>
      <c r="BT34" s="55"/>
      <c r="BU34" s="55"/>
      <c r="BV34" s="55"/>
      <c r="BW34" s="55"/>
      <c r="BX34" s="55"/>
      <c r="BY34" s="55"/>
      <c r="BZ34" s="56"/>
    </row>
    <row r="35" spans="1:78" ht="13.5" customHeight="1">
      <c r="A35" s="3"/>
      <c r="B35" s="5"/>
      <c r="C35" s="53"/>
      <c r="D35" s="53"/>
      <c r="E35" s="53"/>
      <c r="F35" s="53"/>
      <c r="G35" s="53"/>
      <c r="H35" s="53"/>
      <c r="I35" s="53"/>
      <c r="J35" s="53"/>
      <c r="K35" s="53"/>
      <c r="L35" s="53"/>
      <c r="M35" s="53"/>
      <c r="N35" s="53"/>
      <c r="O35" s="53"/>
      <c r="P35" s="53"/>
      <c r="Q35" s="13"/>
      <c r="R35" s="53"/>
      <c r="S35" s="53"/>
      <c r="T35" s="53"/>
      <c r="U35" s="53"/>
      <c r="V35" s="53"/>
      <c r="W35" s="53"/>
      <c r="X35" s="53"/>
      <c r="Y35" s="53"/>
      <c r="Z35" s="53"/>
      <c r="AA35" s="53"/>
      <c r="AB35" s="53"/>
      <c r="AC35" s="53"/>
      <c r="AD35" s="53"/>
      <c r="AE35" s="53"/>
      <c r="AF35" s="13"/>
      <c r="AG35" s="53"/>
      <c r="AH35" s="53"/>
      <c r="AI35" s="53"/>
      <c r="AJ35" s="53"/>
      <c r="AK35" s="53"/>
      <c r="AL35" s="53"/>
      <c r="AM35" s="53"/>
      <c r="AN35" s="53"/>
      <c r="AO35" s="53"/>
      <c r="AP35" s="53"/>
      <c r="AQ35" s="53"/>
      <c r="AR35" s="53"/>
      <c r="AS35" s="53"/>
      <c r="AT35" s="53"/>
      <c r="AU35" s="13"/>
      <c r="AV35" s="53"/>
      <c r="AW35" s="53"/>
      <c r="AX35" s="53"/>
      <c r="AY35" s="53"/>
      <c r="AZ35" s="53"/>
      <c r="BA35" s="53"/>
      <c r="BB35" s="53"/>
      <c r="BC35" s="53"/>
      <c r="BD35" s="53"/>
      <c r="BE35" s="53"/>
      <c r="BF35" s="53"/>
      <c r="BG35" s="53"/>
      <c r="BH35" s="53"/>
      <c r="BI35" s="53"/>
      <c r="BJ35" s="14"/>
      <c r="BK35" s="3"/>
      <c r="BL35" s="54"/>
      <c r="BM35" s="55"/>
      <c r="BN35" s="55"/>
      <c r="BO35" s="55"/>
      <c r="BP35" s="55"/>
      <c r="BQ35" s="55"/>
      <c r="BR35" s="55"/>
      <c r="BS35" s="55"/>
      <c r="BT35" s="55"/>
      <c r="BU35" s="55"/>
      <c r="BV35" s="55"/>
      <c r="BW35" s="55"/>
      <c r="BX35" s="55"/>
      <c r="BY35" s="55"/>
      <c r="BZ35" s="56"/>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54"/>
      <c r="BM36" s="55"/>
      <c r="BN36" s="55"/>
      <c r="BO36" s="55"/>
      <c r="BP36" s="55"/>
      <c r="BQ36" s="55"/>
      <c r="BR36" s="55"/>
      <c r="BS36" s="55"/>
      <c r="BT36" s="55"/>
      <c r="BU36" s="55"/>
      <c r="BV36" s="55"/>
      <c r="BW36" s="55"/>
      <c r="BX36" s="55"/>
      <c r="BY36" s="55"/>
      <c r="BZ36" s="56"/>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54"/>
      <c r="BM37" s="55"/>
      <c r="BN37" s="55"/>
      <c r="BO37" s="55"/>
      <c r="BP37" s="55"/>
      <c r="BQ37" s="55"/>
      <c r="BR37" s="55"/>
      <c r="BS37" s="55"/>
      <c r="BT37" s="55"/>
      <c r="BU37" s="55"/>
      <c r="BV37" s="55"/>
      <c r="BW37" s="55"/>
      <c r="BX37" s="55"/>
      <c r="BY37" s="55"/>
      <c r="BZ37" s="56"/>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54"/>
      <c r="BM38" s="55"/>
      <c r="BN38" s="55"/>
      <c r="BO38" s="55"/>
      <c r="BP38" s="55"/>
      <c r="BQ38" s="55"/>
      <c r="BR38" s="55"/>
      <c r="BS38" s="55"/>
      <c r="BT38" s="55"/>
      <c r="BU38" s="55"/>
      <c r="BV38" s="55"/>
      <c r="BW38" s="55"/>
      <c r="BX38" s="55"/>
      <c r="BY38" s="55"/>
      <c r="BZ38" s="56"/>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54"/>
      <c r="BM39" s="55"/>
      <c r="BN39" s="55"/>
      <c r="BO39" s="55"/>
      <c r="BP39" s="55"/>
      <c r="BQ39" s="55"/>
      <c r="BR39" s="55"/>
      <c r="BS39" s="55"/>
      <c r="BT39" s="55"/>
      <c r="BU39" s="55"/>
      <c r="BV39" s="55"/>
      <c r="BW39" s="55"/>
      <c r="BX39" s="55"/>
      <c r="BY39" s="55"/>
      <c r="BZ39" s="56"/>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54"/>
      <c r="BM40" s="55"/>
      <c r="BN40" s="55"/>
      <c r="BO40" s="55"/>
      <c r="BP40" s="55"/>
      <c r="BQ40" s="55"/>
      <c r="BR40" s="55"/>
      <c r="BS40" s="55"/>
      <c r="BT40" s="55"/>
      <c r="BU40" s="55"/>
      <c r="BV40" s="55"/>
      <c r="BW40" s="55"/>
      <c r="BX40" s="55"/>
      <c r="BY40" s="55"/>
      <c r="BZ40" s="56"/>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54"/>
      <c r="BM41" s="55"/>
      <c r="BN41" s="55"/>
      <c r="BO41" s="55"/>
      <c r="BP41" s="55"/>
      <c r="BQ41" s="55"/>
      <c r="BR41" s="55"/>
      <c r="BS41" s="55"/>
      <c r="BT41" s="55"/>
      <c r="BU41" s="55"/>
      <c r="BV41" s="55"/>
      <c r="BW41" s="55"/>
      <c r="BX41" s="55"/>
      <c r="BY41" s="55"/>
      <c r="BZ41" s="56"/>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54"/>
      <c r="BM42" s="55"/>
      <c r="BN42" s="55"/>
      <c r="BO42" s="55"/>
      <c r="BP42" s="55"/>
      <c r="BQ42" s="55"/>
      <c r="BR42" s="55"/>
      <c r="BS42" s="55"/>
      <c r="BT42" s="55"/>
      <c r="BU42" s="55"/>
      <c r="BV42" s="55"/>
      <c r="BW42" s="55"/>
      <c r="BX42" s="55"/>
      <c r="BY42" s="55"/>
      <c r="BZ42" s="56"/>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54"/>
      <c r="BM43" s="55"/>
      <c r="BN43" s="55"/>
      <c r="BO43" s="55"/>
      <c r="BP43" s="55"/>
      <c r="BQ43" s="55"/>
      <c r="BR43" s="55"/>
      <c r="BS43" s="55"/>
      <c r="BT43" s="55"/>
      <c r="BU43" s="55"/>
      <c r="BV43" s="55"/>
      <c r="BW43" s="55"/>
      <c r="BX43" s="55"/>
      <c r="BY43" s="55"/>
      <c r="BZ43" s="56"/>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54"/>
      <c r="BM44" s="55"/>
      <c r="BN44" s="55"/>
      <c r="BO44" s="55"/>
      <c r="BP44" s="55"/>
      <c r="BQ44" s="55"/>
      <c r="BR44" s="55"/>
      <c r="BS44" s="55"/>
      <c r="BT44" s="55"/>
      <c r="BU44" s="55"/>
      <c r="BV44" s="55"/>
      <c r="BW44" s="55"/>
      <c r="BX44" s="55"/>
      <c r="BY44" s="55"/>
      <c r="BZ44" s="56"/>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47" t="s">
        <v>38</v>
      </c>
      <c r="BM45" s="48"/>
      <c r="BN45" s="48"/>
      <c r="BO45" s="48"/>
      <c r="BP45" s="48"/>
      <c r="BQ45" s="48"/>
      <c r="BR45" s="48"/>
      <c r="BS45" s="48"/>
      <c r="BT45" s="48"/>
      <c r="BU45" s="48"/>
      <c r="BV45" s="48"/>
      <c r="BW45" s="48"/>
      <c r="BX45" s="48"/>
      <c r="BY45" s="48"/>
      <c r="BZ45" s="49"/>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50"/>
      <c r="BM46" s="51"/>
      <c r="BN46" s="51"/>
      <c r="BO46" s="51"/>
      <c r="BP46" s="51"/>
      <c r="BQ46" s="51"/>
      <c r="BR46" s="51"/>
      <c r="BS46" s="51"/>
      <c r="BT46" s="51"/>
      <c r="BU46" s="51"/>
      <c r="BV46" s="51"/>
      <c r="BW46" s="51"/>
      <c r="BX46" s="51"/>
      <c r="BY46" s="51"/>
      <c r="BZ46" s="52"/>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54" t="s">
        <v>116</v>
      </c>
      <c r="BM47" s="55"/>
      <c r="BN47" s="55"/>
      <c r="BO47" s="55"/>
      <c r="BP47" s="55"/>
      <c r="BQ47" s="55"/>
      <c r="BR47" s="55"/>
      <c r="BS47" s="55"/>
      <c r="BT47" s="55"/>
      <c r="BU47" s="55"/>
      <c r="BV47" s="55"/>
      <c r="BW47" s="55"/>
      <c r="BX47" s="55"/>
      <c r="BY47" s="55"/>
      <c r="BZ47" s="56"/>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54"/>
      <c r="BM48" s="55"/>
      <c r="BN48" s="55"/>
      <c r="BO48" s="55"/>
      <c r="BP48" s="55"/>
      <c r="BQ48" s="55"/>
      <c r="BR48" s="55"/>
      <c r="BS48" s="55"/>
      <c r="BT48" s="55"/>
      <c r="BU48" s="55"/>
      <c r="BV48" s="55"/>
      <c r="BW48" s="55"/>
      <c r="BX48" s="55"/>
      <c r="BY48" s="55"/>
      <c r="BZ48" s="56"/>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54"/>
      <c r="BM49" s="55"/>
      <c r="BN49" s="55"/>
      <c r="BO49" s="55"/>
      <c r="BP49" s="55"/>
      <c r="BQ49" s="55"/>
      <c r="BR49" s="55"/>
      <c r="BS49" s="55"/>
      <c r="BT49" s="55"/>
      <c r="BU49" s="55"/>
      <c r="BV49" s="55"/>
      <c r="BW49" s="55"/>
      <c r="BX49" s="55"/>
      <c r="BY49" s="55"/>
      <c r="BZ49" s="56"/>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54"/>
      <c r="BM50" s="55"/>
      <c r="BN50" s="55"/>
      <c r="BO50" s="55"/>
      <c r="BP50" s="55"/>
      <c r="BQ50" s="55"/>
      <c r="BR50" s="55"/>
      <c r="BS50" s="55"/>
      <c r="BT50" s="55"/>
      <c r="BU50" s="55"/>
      <c r="BV50" s="55"/>
      <c r="BW50" s="55"/>
      <c r="BX50" s="55"/>
      <c r="BY50" s="55"/>
      <c r="BZ50" s="56"/>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54"/>
      <c r="BM51" s="55"/>
      <c r="BN51" s="55"/>
      <c r="BO51" s="55"/>
      <c r="BP51" s="55"/>
      <c r="BQ51" s="55"/>
      <c r="BR51" s="55"/>
      <c r="BS51" s="55"/>
      <c r="BT51" s="55"/>
      <c r="BU51" s="55"/>
      <c r="BV51" s="55"/>
      <c r="BW51" s="55"/>
      <c r="BX51" s="55"/>
      <c r="BY51" s="55"/>
      <c r="BZ51" s="56"/>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54"/>
      <c r="BM52" s="55"/>
      <c r="BN52" s="55"/>
      <c r="BO52" s="55"/>
      <c r="BP52" s="55"/>
      <c r="BQ52" s="55"/>
      <c r="BR52" s="55"/>
      <c r="BS52" s="55"/>
      <c r="BT52" s="55"/>
      <c r="BU52" s="55"/>
      <c r="BV52" s="55"/>
      <c r="BW52" s="55"/>
      <c r="BX52" s="55"/>
      <c r="BY52" s="55"/>
      <c r="BZ52" s="56"/>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54"/>
      <c r="BM53" s="55"/>
      <c r="BN53" s="55"/>
      <c r="BO53" s="55"/>
      <c r="BP53" s="55"/>
      <c r="BQ53" s="55"/>
      <c r="BR53" s="55"/>
      <c r="BS53" s="55"/>
      <c r="BT53" s="55"/>
      <c r="BU53" s="55"/>
      <c r="BV53" s="55"/>
      <c r="BW53" s="55"/>
      <c r="BX53" s="55"/>
      <c r="BY53" s="55"/>
      <c r="BZ53" s="56"/>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54"/>
      <c r="BM54" s="55"/>
      <c r="BN54" s="55"/>
      <c r="BO54" s="55"/>
      <c r="BP54" s="55"/>
      <c r="BQ54" s="55"/>
      <c r="BR54" s="55"/>
      <c r="BS54" s="55"/>
      <c r="BT54" s="55"/>
      <c r="BU54" s="55"/>
      <c r="BV54" s="55"/>
      <c r="BW54" s="55"/>
      <c r="BX54" s="55"/>
      <c r="BY54" s="55"/>
      <c r="BZ54" s="56"/>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54"/>
      <c r="BM55" s="55"/>
      <c r="BN55" s="55"/>
      <c r="BO55" s="55"/>
      <c r="BP55" s="55"/>
      <c r="BQ55" s="55"/>
      <c r="BR55" s="55"/>
      <c r="BS55" s="55"/>
      <c r="BT55" s="55"/>
      <c r="BU55" s="55"/>
      <c r="BV55" s="55"/>
      <c r="BW55" s="55"/>
      <c r="BX55" s="55"/>
      <c r="BY55" s="55"/>
      <c r="BZ55" s="56"/>
    </row>
    <row r="56" spans="1:78" ht="13.5" customHeight="1">
      <c r="A56" s="3"/>
      <c r="B56" s="5"/>
      <c r="C56" s="53" t="s">
        <v>51</v>
      </c>
      <c r="D56" s="53"/>
      <c r="E56" s="53"/>
      <c r="F56" s="53"/>
      <c r="G56" s="53"/>
      <c r="H56" s="53"/>
      <c r="I56" s="53"/>
      <c r="J56" s="53"/>
      <c r="K56" s="53"/>
      <c r="L56" s="53"/>
      <c r="M56" s="53"/>
      <c r="N56" s="53"/>
      <c r="O56" s="53"/>
      <c r="P56" s="53"/>
      <c r="Q56" s="13"/>
      <c r="R56" s="53" t="s">
        <v>19</v>
      </c>
      <c r="S56" s="53"/>
      <c r="T56" s="53"/>
      <c r="U56" s="53"/>
      <c r="V56" s="53"/>
      <c r="W56" s="53"/>
      <c r="X56" s="53"/>
      <c r="Y56" s="53"/>
      <c r="Z56" s="53"/>
      <c r="AA56" s="53"/>
      <c r="AB56" s="53"/>
      <c r="AC56" s="53"/>
      <c r="AD56" s="53"/>
      <c r="AE56" s="53"/>
      <c r="AF56" s="13"/>
      <c r="AG56" s="53" t="s">
        <v>52</v>
      </c>
      <c r="AH56" s="53"/>
      <c r="AI56" s="53"/>
      <c r="AJ56" s="53"/>
      <c r="AK56" s="53"/>
      <c r="AL56" s="53"/>
      <c r="AM56" s="53"/>
      <c r="AN56" s="53"/>
      <c r="AO56" s="53"/>
      <c r="AP56" s="53"/>
      <c r="AQ56" s="53"/>
      <c r="AR56" s="53"/>
      <c r="AS56" s="53"/>
      <c r="AT56" s="53"/>
      <c r="AU56" s="13"/>
      <c r="AV56" s="53" t="s">
        <v>53</v>
      </c>
      <c r="AW56" s="53"/>
      <c r="AX56" s="53"/>
      <c r="AY56" s="53"/>
      <c r="AZ56" s="53"/>
      <c r="BA56" s="53"/>
      <c r="BB56" s="53"/>
      <c r="BC56" s="53"/>
      <c r="BD56" s="53"/>
      <c r="BE56" s="53"/>
      <c r="BF56" s="53"/>
      <c r="BG56" s="53"/>
      <c r="BH56" s="53"/>
      <c r="BI56" s="53"/>
      <c r="BJ56" s="14"/>
      <c r="BK56" s="3"/>
      <c r="BL56" s="54"/>
      <c r="BM56" s="55"/>
      <c r="BN56" s="55"/>
      <c r="BO56" s="55"/>
      <c r="BP56" s="55"/>
      <c r="BQ56" s="55"/>
      <c r="BR56" s="55"/>
      <c r="BS56" s="55"/>
      <c r="BT56" s="55"/>
      <c r="BU56" s="55"/>
      <c r="BV56" s="55"/>
      <c r="BW56" s="55"/>
      <c r="BX56" s="55"/>
      <c r="BY56" s="55"/>
      <c r="BZ56" s="56"/>
    </row>
    <row r="57" spans="1:78" ht="13.5" customHeight="1">
      <c r="A57" s="3"/>
      <c r="B57" s="5"/>
      <c r="C57" s="53"/>
      <c r="D57" s="53"/>
      <c r="E57" s="53"/>
      <c r="F57" s="53"/>
      <c r="G57" s="53"/>
      <c r="H57" s="53"/>
      <c r="I57" s="53"/>
      <c r="J57" s="53"/>
      <c r="K57" s="53"/>
      <c r="L57" s="53"/>
      <c r="M57" s="53"/>
      <c r="N57" s="53"/>
      <c r="O57" s="53"/>
      <c r="P57" s="53"/>
      <c r="Q57" s="13"/>
      <c r="R57" s="53"/>
      <c r="S57" s="53"/>
      <c r="T57" s="53"/>
      <c r="U57" s="53"/>
      <c r="V57" s="53"/>
      <c r="W57" s="53"/>
      <c r="X57" s="53"/>
      <c r="Y57" s="53"/>
      <c r="Z57" s="53"/>
      <c r="AA57" s="53"/>
      <c r="AB57" s="53"/>
      <c r="AC57" s="53"/>
      <c r="AD57" s="53"/>
      <c r="AE57" s="53"/>
      <c r="AF57" s="13"/>
      <c r="AG57" s="53"/>
      <c r="AH57" s="53"/>
      <c r="AI57" s="53"/>
      <c r="AJ57" s="53"/>
      <c r="AK57" s="53"/>
      <c r="AL57" s="53"/>
      <c r="AM57" s="53"/>
      <c r="AN57" s="53"/>
      <c r="AO57" s="53"/>
      <c r="AP57" s="53"/>
      <c r="AQ57" s="53"/>
      <c r="AR57" s="53"/>
      <c r="AS57" s="53"/>
      <c r="AT57" s="53"/>
      <c r="AU57" s="13"/>
      <c r="AV57" s="53"/>
      <c r="AW57" s="53"/>
      <c r="AX57" s="53"/>
      <c r="AY57" s="53"/>
      <c r="AZ57" s="53"/>
      <c r="BA57" s="53"/>
      <c r="BB57" s="53"/>
      <c r="BC57" s="53"/>
      <c r="BD57" s="53"/>
      <c r="BE57" s="53"/>
      <c r="BF57" s="53"/>
      <c r="BG57" s="53"/>
      <c r="BH57" s="53"/>
      <c r="BI57" s="53"/>
      <c r="BJ57" s="14"/>
      <c r="BK57" s="3"/>
      <c r="BL57" s="54"/>
      <c r="BM57" s="55"/>
      <c r="BN57" s="55"/>
      <c r="BO57" s="55"/>
      <c r="BP57" s="55"/>
      <c r="BQ57" s="55"/>
      <c r="BR57" s="55"/>
      <c r="BS57" s="55"/>
      <c r="BT57" s="55"/>
      <c r="BU57" s="55"/>
      <c r="BV57" s="55"/>
      <c r="BW57" s="55"/>
      <c r="BX57" s="55"/>
      <c r="BY57" s="55"/>
      <c r="BZ57" s="56"/>
    </row>
    <row r="58" spans="1:78" ht="13.5" customHeight="1">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54"/>
      <c r="BM58" s="55"/>
      <c r="BN58" s="55"/>
      <c r="BO58" s="55"/>
      <c r="BP58" s="55"/>
      <c r="BQ58" s="55"/>
      <c r="BR58" s="55"/>
      <c r="BS58" s="55"/>
      <c r="BT58" s="55"/>
      <c r="BU58" s="55"/>
      <c r="BV58" s="55"/>
      <c r="BW58" s="55"/>
      <c r="BX58" s="55"/>
      <c r="BY58" s="55"/>
      <c r="BZ58" s="56"/>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54"/>
      <c r="BM59" s="55"/>
      <c r="BN59" s="55"/>
      <c r="BO59" s="55"/>
      <c r="BP59" s="55"/>
      <c r="BQ59" s="55"/>
      <c r="BR59" s="55"/>
      <c r="BS59" s="55"/>
      <c r="BT59" s="55"/>
      <c r="BU59" s="55"/>
      <c r="BV59" s="55"/>
      <c r="BW59" s="55"/>
      <c r="BX59" s="55"/>
      <c r="BY59" s="55"/>
      <c r="BZ59" s="56"/>
    </row>
    <row r="60" spans="1:78" ht="13.5" customHeight="1">
      <c r="A60" s="3"/>
      <c r="B60" s="44" t="s">
        <v>48</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3"/>
      <c r="BL60" s="54"/>
      <c r="BM60" s="55"/>
      <c r="BN60" s="55"/>
      <c r="BO60" s="55"/>
      <c r="BP60" s="55"/>
      <c r="BQ60" s="55"/>
      <c r="BR60" s="55"/>
      <c r="BS60" s="55"/>
      <c r="BT60" s="55"/>
      <c r="BU60" s="55"/>
      <c r="BV60" s="55"/>
      <c r="BW60" s="55"/>
      <c r="BX60" s="55"/>
      <c r="BY60" s="55"/>
      <c r="BZ60" s="56"/>
    </row>
    <row r="61" spans="1:78" ht="13.5" customHeight="1">
      <c r="A61" s="3"/>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3"/>
      <c r="BL61" s="54"/>
      <c r="BM61" s="55"/>
      <c r="BN61" s="55"/>
      <c r="BO61" s="55"/>
      <c r="BP61" s="55"/>
      <c r="BQ61" s="55"/>
      <c r="BR61" s="55"/>
      <c r="BS61" s="55"/>
      <c r="BT61" s="55"/>
      <c r="BU61" s="55"/>
      <c r="BV61" s="55"/>
      <c r="BW61" s="55"/>
      <c r="BX61" s="55"/>
      <c r="BY61" s="55"/>
      <c r="BZ61" s="56"/>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54"/>
      <c r="BM62" s="55"/>
      <c r="BN62" s="55"/>
      <c r="BO62" s="55"/>
      <c r="BP62" s="55"/>
      <c r="BQ62" s="55"/>
      <c r="BR62" s="55"/>
      <c r="BS62" s="55"/>
      <c r="BT62" s="55"/>
      <c r="BU62" s="55"/>
      <c r="BV62" s="55"/>
      <c r="BW62" s="55"/>
      <c r="BX62" s="55"/>
      <c r="BY62" s="55"/>
      <c r="BZ62" s="56"/>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54"/>
      <c r="BM63" s="55"/>
      <c r="BN63" s="55"/>
      <c r="BO63" s="55"/>
      <c r="BP63" s="55"/>
      <c r="BQ63" s="55"/>
      <c r="BR63" s="55"/>
      <c r="BS63" s="55"/>
      <c r="BT63" s="55"/>
      <c r="BU63" s="55"/>
      <c r="BV63" s="55"/>
      <c r="BW63" s="55"/>
      <c r="BX63" s="55"/>
      <c r="BY63" s="55"/>
      <c r="BZ63" s="56"/>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47" t="s">
        <v>49</v>
      </c>
      <c r="BM64" s="48"/>
      <c r="BN64" s="48"/>
      <c r="BO64" s="48"/>
      <c r="BP64" s="48"/>
      <c r="BQ64" s="48"/>
      <c r="BR64" s="48"/>
      <c r="BS64" s="48"/>
      <c r="BT64" s="48"/>
      <c r="BU64" s="48"/>
      <c r="BV64" s="48"/>
      <c r="BW64" s="48"/>
      <c r="BX64" s="48"/>
      <c r="BY64" s="48"/>
      <c r="BZ64" s="49"/>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50"/>
      <c r="BM65" s="51"/>
      <c r="BN65" s="51"/>
      <c r="BO65" s="51"/>
      <c r="BP65" s="51"/>
      <c r="BQ65" s="51"/>
      <c r="BR65" s="51"/>
      <c r="BS65" s="51"/>
      <c r="BT65" s="51"/>
      <c r="BU65" s="51"/>
      <c r="BV65" s="51"/>
      <c r="BW65" s="51"/>
      <c r="BX65" s="51"/>
      <c r="BY65" s="51"/>
      <c r="BZ65" s="52"/>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54" t="s">
        <v>118</v>
      </c>
      <c r="BM66" s="55"/>
      <c r="BN66" s="55"/>
      <c r="BO66" s="55"/>
      <c r="BP66" s="55"/>
      <c r="BQ66" s="55"/>
      <c r="BR66" s="55"/>
      <c r="BS66" s="55"/>
      <c r="BT66" s="55"/>
      <c r="BU66" s="55"/>
      <c r="BV66" s="55"/>
      <c r="BW66" s="55"/>
      <c r="BX66" s="55"/>
      <c r="BY66" s="55"/>
      <c r="BZ66" s="56"/>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54"/>
      <c r="BM67" s="55"/>
      <c r="BN67" s="55"/>
      <c r="BO67" s="55"/>
      <c r="BP67" s="55"/>
      <c r="BQ67" s="55"/>
      <c r="BR67" s="55"/>
      <c r="BS67" s="55"/>
      <c r="BT67" s="55"/>
      <c r="BU67" s="55"/>
      <c r="BV67" s="55"/>
      <c r="BW67" s="55"/>
      <c r="BX67" s="55"/>
      <c r="BY67" s="55"/>
      <c r="BZ67" s="56"/>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54"/>
      <c r="BM68" s="55"/>
      <c r="BN68" s="55"/>
      <c r="BO68" s="55"/>
      <c r="BP68" s="55"/>
      <c r="BQ68" s="55"/>
      <c r="BR68" s="55"/>
      <c r="BS68" s="55"/>
      <c r="BT68" s="55"/>
      <c r="BU68" s="55"/>
      <c r="BV68" s="55"/>
      <c r="BW68" s="55"/>
      <c r="BX68" s="55"/>
      <c r="BY68" s="55"/>
      <c r="BZ68" s="56"/>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54"/>
      <c r="BM69" s="55"/>
      <c r="BN69" s="55"/>
      <c r="BO69" s="55"/>
      <c r="BP69" s="55"/>
      <c r="BQ69" s="55"/>
      <c r="BR69" s="55"/>
      <c r="BS69" s="55"/>
      <c r="BT69" s="55"/>
      <c r="BU69" s="55"/>
      <c r="BV69" s="55"/>
      <c r="BW69" s="55"/>
      <c r="BX69" s="55"/>
      <c r="BY69" s="55"/>
      <c r="BZ69" s="56"/>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54"/>
      <c r="BM70" s="55"/>
      <c r="BN70" s="55"/>
      <c r="BO70" s="55"/>
      <c r="BP70" s="55"/>
      <c r="BQ70" s="55"/>
      <c r="BR70" s="55"/>
      <c r="BS70" s="55"/>
      <c r="BT70" s="55"/>
      <c r="BU70" s="55"/>
      <c r="BV70" s="55"/>
      <c r="BW70" s="55"/>
      <c r="BX70" s="55"/>
      <c r="BY70" s="55"/>
      <c r="BZ70" s="56"/>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54"/>
      <c r="BM71" s="55"/>
      <c r="BN71" s="55"/>
      <c r="BO71" s="55"/>
      <c r="BP71" s="55"/>
      <c r="BQ71" s="55"/>
      <c r="BR71" s="55"/>
      <c r="BS71" s="55"/>
      <c r="BT71" s="55"/>
      <c r="BU71" s="55"/>
      <c r="BV71" s="55"/>
      <c r="BW71" s="55"/>
      <c r="BX71" s="55"/>
      <c r="BY71" s="55"/>
      <c r="BZ71" s="56"/>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54"/>
      <c r="BM72" s="55"/>
      <c r="BN72" s="55"/>
      <c r="BO72" s="55"/>
      <c r="BP72" s="55"/>
      <c r="BQ72" s="55"/>
      <c r="BR72" s="55"/>
      <c r="BS72" s="55"/>
      <c r="BT72" s="55"/>
      <c r="BU72" s="55"/>
      <c r="BV72" s="55"/>
      <c r="BW72" s="55"/>
      <c r="BX72" s="55"/>
      <c r="BY72" s="55"/>
      <c r="BZ72" s="56"/>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54"/>
      <c r="BM73" s="55"/>
      <c r="BN73" s="55"/>
      <c r="BO73" s="55"/>
      <c r="BP73" s="55"/>
      <c r="BQ73" s="55"/>
      <c r="BR73" s="55"/>
      <c r="BS73" s="55"/>
      <c r="BT73" s="55"/>
      <c r="BU73" s="55"/>
      <c r="BV73" s="55"/>
      <c r="BW73" s="55"/>
      <c r="BX73" s="55"/>
      <c r="BY73" s="55"/>
      <c r="BZ73" s="56"/>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54"/>
      <c r="BM74" s="55"/>
      <c r="BN74" s="55"/>
      <c r="BO74" s="55"/>
      <c r="BP74" s="55"/>
      <c r="BQ74" s="55"/>
      <c r="BR74" s="55"/>
      <c r="BS74" s="55"/>
      <c r="BT74" s="55"/>
      <c r="BU74" s="55"/>
      <c r="BV74" s="55"/>
      <c r="BW74" s="55"/>
      <c r="BX74" s="55"/>
      <c r="BY74" s="55"/>
      <c r="BZ74" s="56"/>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54"/>
      <c r="BM75" s="55"/>
      <c r="BN75" s="55"/>
      <c r="BO75" s="55"/>
      <c r="BP75" s="55"/>
      <c r="BQ75" s="55"/>
      <c r="BR75" s="55"/>
      <c r="BS75" s="55"/>
      <c r="BT75" s="55"/>
      <c r="BU75" s="55"/>
      <c r="BV75" s="55"/>
      <c r="BW75" s="55"/>
      <c r="BX75" s="55"/>
      <c r="BY75" s="55"/>
      <c r="BZ75" s="56"/>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54"/>
      <c r="BM76" s="55"/>
      <c r="BN76" s="55"/>
      <c r="BO76" s="55"/>
      <c r="BP76" s="55"/>
      <c r="BQ76" s="55"/>
      <c r="BR76" s="55"/>
      <c r="BS76" s="55"/>
      <c r="BT76" s="55"/>
      <c r="BU76" s="55"/>
      <c r="BV76" s="55"/>
      <c r="BW76" s="55"/>
      <c r="BX76" s="55"/>
      <c r="BY76" s="55"/>
      <c r="BZ76" s="56"/>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54"/>
      <c r="BM77" s="55"/>
      <c r="BN77" s="55"/>
      <c r="BO77" s="55"/>
      <c r="BP77" s="55"/>
      <c r="BQ77" s="55"/>
      <c r="BR77" s="55"/>
      <c r="BS77" s="55"/>
      <c r="BT77" s="55"/>
      <c r="BU77" s="55"/>
      <c r="BV77" s="55"/>
      <c r="BW77" s="55"/>
      <c r="BX77" s="55"/>
      <c r="BY77" s="55"/>
      <c r="BZ77" s="56"/>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54"/>
      <c r="BM78" s="55"/>
      <c r="BN78" s="55"/>
      <c r="BO78" s="55"/>
      <c r="BP78" s="55"/>
      <c r="BQ78" s="55"/>
      <c r="BR78" s="55"/>
      <c r="BS78" s="55"/>
      <c r="BT78" s="55"/>
      <c r="BU78" s="55"/>
      <c r="BV78" s="55"/>
      <c r="BW78" s="55"/>
      <c r="BX78" s="55"/>
      <c r="BY78" s="55"/>
      <c r="BZ78" s="56"/>
    </row>
    <row r="79" spans="1:78" ht="13.5" customHeight="1">
      <c r="A79" s="3"/>
      <c r="B79" s="5"/>
      <c r="C79" s="53" t="s">
        <v>20</v>
      </c>
      <c r="D79" s="53"/>
      <c r="E79" s="53"/>
      <c r="F79" s="53"/>
      <c r="G79" s="53"/>
      <c r="H79" s="53"/>
      <c r="I79" s="53"/>
      <c r="J79" s="53"/>
      <c r="K79" s="53"/>
      <c r="L79" s="53"/>
      <c r="M79" s="53"/>
      <c r="N79" s="53"/>
      <c r="O79" s="53"/>
      <c r="P79" s="53"/>
      <c r="Q79" s="53"/>
      <c r="R79" s="53"/>
      <c r="S79" s="53"/>
      <c r="T79" s="53"/>
      <c r="U79" s="13"/>
      <c r="V79" s="13"/>
      <c r="W79" s="53" t="s">
        <v>55</v>
      </c>
      <c r="X79" s="53"/>
      <c r="Y79" s="53"/>
      <c r="Z79" s="53"/>
      <c r="AA79" s="53"/>
      <c r="AB79" s="53"/>
      <c r="AC79" s="53"/>
      <c r="AD79" s="53"/>
      <c r="AE79" s="53"/>
      <c r="AF79" s="53"/>
      <c r="AG79" s="53"/>
      <c r="AH79" s="53"/>
      <c r="AI79" s="53"/>
      <c r="AJ79" s="53"/>
      <c r="AK79" s="53"/>
      <c r="AL79" s="53"/>
      <c r="AM79" s="53"/>
      <c r="AN79" s="53"/>
      <c r="AO79" s="13"/>
      <c r="AP79" s="13"/>
      <c r="AQ79" s="53" t="s">
        <v>22</v>
      </c>
      <c r="AR79" s="53"/>
      <c r="AS79" s="53"/>
      <c r="AT79" s="53"/>
      <c r="AU79" s="53"/>
      <c r="AV79" s="53"/>
      <c r="AW79" s="53"/>
      <c r="AX79" s="53"/>
      <c r="AY79" s="53"/>
      <c r="AZ79" s="53"/>
      <c r="BA79" s="53"/>
      <c r="BB79" s="53"/>
      <c r="BC79" s="53"/>
      <c r="BD79" s="53"/>
      <c r="BE79" s="53"/>
      <c r="BF79" s="53"/>
      <c r="BG79" s="53"/>
      <c r="BH79" s="53"/>
      <c r="BI79" s="8"/>
      <c r="BJ79" s="14"/>
      <c r="BK79" s="3"/>
      <c r="BL79" s="54"/>
      <c r="BM79" s="55"/>
      <c r="BN79" s="55"/>
      <c r="BO79" s="55"/>
      <c r="BP79" s="55"/>
      <c r="BQ79" s="55"/>
      <c r="BR79" s="55"/>
      <c r="BS79" s="55"/>
      <c r="BT79" s="55"/>
      <c r="BU79" s="55"/>
      <c r="BV79" s="55"/>
      <c r="BW79" s="55"/>
      <c r="BX79" s="55"/>
      <c r="BY79" s="55"/>
      <c r="BZ79" s="56"/>
    </row>
    <row r="80" spans="1:78" ht="13.5" customHeight="1">
      <c r="A80" s="3"/>
      <c r="B80" s="5"/>
      <c r="C80" s="53"/>
      <c r="D80" s="53"/>
      <c r="E80" s="53"/>
      <c r="F80" s="53"/>
      <c r="G80" s="53"/>
      <c r="H80" s="53"/>
      <c r="I80" s="53"/>
      <c r="J80" s="53"/>
      <c r="K80" s="53"/>
      <c r="L80" s="53"/>
      <c r="M80" s="53"/>
      <c r="N80" s="53"/>
      <c r="O80" s="53"/>
      <c r="P80" s="53"/>
      <c r="Q80" s="53"/>
      <c r="R80" s="53"/>
      <c r="S80" s="53"/>
      <c r="T80" s="53"/>
      <c r="U80" s="13"/>
      <c r="V80" s="13"/>
      <c r="W80" s="53"/>
      <c r="X80" s="53"/>
      <c r="Y80" s="53"/>
      <c r="Z80" s="53"/>
      <c r="AA80" s="53"/>
      <c r="AB80" s="53"/>
      <c r="AC80" s="53"/>
      <c r="AD80" s="53"/>
      <c r="AE80" s="53"/>
      <c r="AF80" s="53"/>
      <c r="AG80" s="53"/>
      <c r="AH80" s="53"/>
      <c r="AI80" s="53"/>
      <c r="AJ80" s="53"/>
      <c r="AK80" s="53"/>
      <c r="AL80" s="53"/>
      <c r="AM80" s="53"/>
      <c r="AN80" s="53"/>
      <c r="AO80" s="13"/>
      <c r="AP80" s="13"/>
      <c r="AQ80" s="53"/>
      <c r="AR80" s="53"/>
      <c r="AS80" s="53"/>
      <c r="AT80" s="53"/>
      <c r="AU80" s="53"/>
      <c r="AV80" s="53"/>
      <c r="AW80" s="53"/>
      <c r="AX80" s="53"/>
      <c r="AY80" s="53"/>
      <c r="AZ80" s="53"/>
      <c r="BA80" s="53"/>
      <c r="BB80" s="53"/>
      <c r="BC80" s="53"/>
      <c r="BD80" s="53"/>
      <c r="BE80" s="53"/>
      <c r="BF80" s="53"/>
      <c r="BG80" s="53"/>
      <c r="BH80" s="53"/>
      <c r="BI80" s="8"/>
      <c r="BJ80" s="14"/>
      <c r="BK80" s="3"/>
      <c r="BL80" s="54"/>
      <c r="BM80" s="55"/>
      <c r="BN80" s="55"/>
      <c r="BO80" s="55"/>
      <c r="BP80" s="55"/>
      <c r="BQ80" s="55"/>
      <c r="BR80" s="55"/>
      <c r="BS80" s="55"/>
      <c r="BT80" s="55"/>
      <c r="BU80" s="55"/>
      <c r="BV80" s="55"/>
      <c r="BW80" s="55"/>
      <c r="BX80" s="55"/>
      <c r="BY80" s="55"/>
      <c r="BZ80" s="56"/>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54"/>
      <c r="BM81" s="55"/>
      <c r="BN81" s="55"/>
      <c r="BO81" s="55"/>
      <c r="BP81" s="55"/>
      <c r="BQ81" s="55"/>
      <c r="BR81" s="55"/>
      <c r="BS81" s="55"/>
      <c r="BT81" s="55"/>
      <c r="BU81" s="55"/>
      <c r="BV81" s="55"/>
      <c r="BW81" s="55"/>
      <c r="BX81" s="55"/>
      <c r="BY81" s="55"/>
      <c r="BZ81" s="56"/>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57"/>
      <c r="BM82" s="58"/>
      <c r="BN82" s="58"/>
      <c r="BO82" s="58"/>
      <c r="BP82" s="58"/>
      <c r="BQ82" s="58"/>
      <c r="BR82" s="58"/>
      <c r="BS82" s="58"/>
      <c r="BT82" s="58"/>
      <c r="BU82" s="58"/>
      <c r="BV82" s="58"/>
      <c r="BW82" s="58"/>
      <c r="BX82" s="58"/>
      <c r="BY82" s="58"/>
      <c r="BZ82" s="59"/>
    </row>
    <row r="83" spans="1:78">
      <c r="C83" s="12" t="s">
        <v>56</v>
      </c>
    </row>
    <row r="84" spans="1:78" hidden="1">
      <c r="B84" s="7" t="s">
        <v>10</v>
      </c>
      <c r="C84" s="7"/>
      <c r="D84" s="7"/>
      <c r="E84" s="7" t="s">
        <v>57</v>
      </c>
      <c r="F84" s="7" t="s">
        <v>37</v>
      </c>
      <c r="G84" s="7" t="s">
        <v>59</v>
      </c>
      <c r="H84" s="7" t="s">
        <v>60</v>
      </c>
      <c r="I84" s="7" t="s">
        <v>62</v>
      </c>
      <c r="J84" s="7" t="s">
        <v>32</v>
      </c>
      <c r="K84" s="7" t="s">
        <v>63</v>
      </c>
      <c r="L84" s="7" t="s">
        <v>64</v>
      </c>
      <c r="M84" s="7" t="s">
        <v>54</v>
      </c>
      <c r="N84" s="7" t="s">
        <v>58</v>
      </c>
      <c r="O84" s="7" t="s">
        <v>36</v>
      </c>
    </row>
    <row r="85" spans="1:78" hidden="1">
      <c r="B85" s="7"/>
      <c r="C85" s="7"/>
      <c r="D85" s="7"/>
      <c r="E85" s="7" t="str">
        <f>データ!AH6</f>
        <v>【114.05】</v>
      </c>
      <c r="F85" s="7" t="str">
        <f>データ!AS6</f>
        <v>【12.65】</v>
      </c>
      <c r="G85" s="7" t="str">
        <f>データ!BD6</f>
        <v>【224.41】</v>
      </c>
      <c r="H85" s="7" t="str">
        <f>データ!BO6</f>
        <v>【320.31】</v>
      </c>
      <c r="I85" s="7" t="str">
        <f>データ!BZ6</f>
        <v>【113.88】</v>
      </c>
      <c r="J85" s="7" t="str">
        <f>データ!CK6</f>
        <v>【74.02】</v>
      </c>
      <c r="K85" s="7" t="str">
        <f>データ!CV6</f>
        <v>【61.66】</v>
      </c>
      <c r="L85" s="7" t="str">
        <f>データ!DG6</f>
        <v>【100.05】</v>
      </c>
      <c r="M85" s="7" t="str">
        <f>データ!DR6</f>
        <v>【53.56】</v>
      </c>
      <c r="N85" s="7" t="str">
        <f>データ!EC6</f>
        <v>【19.44】</v>
      </c>
      <c r="O85" s="7" t="str">
        <f>データ!EN6</f>
        <v>【0.24】</v>
      </c>
    </row>
  </sheetData>
  <sheetProtection password="B319" sheet="1" objects="1" scenarios="1" formatCells="0" formatColumns="0" formatRows="0"/>
  <mergeCells count="55">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ColWidth="9" defaultRowHeight="13.2"/>
  <cols>
    <col min="1" max="1" width="9" style="1" customWidth="1"/>
    <col min="2" max="144" width="11.88671875" style="1" customWidth="1"/>
    <col min="145" max="145" width="9" style="1" customWidth="1"/>
    <col min="146" max="16384" width="9" style="1"/>
  </cols>
  <sheetData>
    <row r="1" spans="1:144">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c r="A2" s="29" t="s">
        <v>65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c r="A3" s="29" t="s">
        <v>43</v>
      </c>
      <c r="B3" s="31" t="s">
        <v>66</v>
      </c>
      <c r="C3" s="31" t="s">
        <v>47</v>
      </c>
      <c r="D3" s="31" t="s">
        <v>25</v>
      </c>
      <c r="E3" s="31" t="s">
        <v>33</v>
      </c>
      <c r="F3" s="31" t="s">
        <v>61</v>
      </c>
      <c r="G3" s="31" t="s">
        <v>67</v>
      </c>
      <c r="H3" s="88" t="s">
        <v>1</v>
      </c>
      <c r="I3" s="89"/>
      <c r="J3" s="89"/>
      <c r="K3" s="89"/>
      <c r="L3" s="89"/>
      <c r="M3" s="89"/>
      <c r="N3" s="89"/>
      <c r="O3" s="89"/>
      <c r="P3" s="89"/>
      <c r="Q3" s="89"/>
      <c r="R3" s="89"/>
      <c r="S3" s="89"/>
      <c r="T3" s="89"/>
      <c r="U3" s="89"/>
      <c r="V3" s="89"/>
      <c r="W3" s="90"/>
      <c r="X3" s="94" t="s">
        <v>68</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48</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c r="A4" s="29" t="s">
        <v>42</v>
      </c>
      <c r="B4" s="32"/>
      <c r="C4" s="32"/>
      <c r="D4" s="32"/>
      <c r="E4" s="32"/>
      <c r="F4" s="32"/>
      <c r="G4" s="32"/>
      <c r="H4" s="91"/>
      <c r="I4" s="92"/>
      <c r="J4" s="92"/>
      <c r="K4" s="92"/>
      <c r="L4" s="92"/>
      <c r="M4" s="92"/>
      <c r="N4" s="92"/>
      <c r="O4" s="92"/>
      <c r="P4" s="92"/>
      <c r="Q4" s="92"/>
      <c r="R4" s="92"/>
      <c r="S4" s="92"/>
      <c r="T4" s="92"/>
      <c r="U4" s="92"/>
      <c r="V4" s="92"/>
      <c r="W4" s="93"/>
      <c r="X4" s="95" t="s">
        <v>69</v>
      </c>
      <c r="Y4" s="95"/>
      <c r="Z4" s="95"/>
      <c r="AA4" s="95"/>
      <c r="AB4" s="95"/>
      <c r="AC4" s="95"/>
      <c r="AD4" s="95"/>
      <c r="AE4" s="95"/>
      <c r="AF4" s="95"/>
      <c r="AG4" s="95"/>
      <c r="AH4" s="95"/>
      <c r="AI4" s="95" t="s">
        <v>70</v>
      </c>
      <c r="AJ4" s="95"/>
      <c r="AK4" s="95"/>
      <c r="AL4" s="95"/>
      <c r="AM4" s="95"/>
      <c r="AN4" s="95"/>
      <c r="AO4" s="95"/>
      <c r="AP4" s="95"/>
      <c r="AQ4" s="95"/>
      <c r="AR4" s="95"/>
      <c r="AS4" s="95"/>
      <c r="AT4" s="95" t="s">
        <v>71</v>
      </c>
      <c r="AU4" s="95"/>
      <c r="AV4" s="95"/>
      <c r="AW4" s="95"/>
      <c r="AX4" s="95"/>
      <c r="AY4" s="95"/>
      <c r="AZ4" s="95"/>
      <c r="BA4" s="95"/>
      <c r="BB4" s="95"/>
      <c r="BC4" s="95"/>
      <c r="BD4" s="95"/>
      <c r="BE4" s="95" t="s">
        <v>35</v>
      </c>
      <c r="BF4" s="95"/>
      <c r="BG4" s="95"/>
      <c r="BH4" s="95"/>
      <c r="BI4" s="95"/>
      <c r="BJ4" s="95"/>
      <c r="BK4" s="95"/>
      <c r="BL4" s="95"/>
      <c r="BM4" s="95"/>
      <c r="BN4" s="95"/>
      <c r="BO4" s="95"/>
      <c r="BP4" s="95" t="s">
        <v>72</v>
      </c>
      <c r="BQ4" s="95"/>
      <c r="BR4" s="95"/>
      <c r="BS4" s="95"/>
      <c r="BT4" s="95"/>
      <c r="BU4" s="95"/>
      <c r="BV4" s="95"/>
      <c r="BW4" s="95"/>
      <c r="BX4" s="95"/>
      <c r="BY4" s="95"/>
      <c r="BZ4" s="95"/>
      <c r="CA4" s="95" t="s">
        <v>73</v>
      </c>
      <c r="CB4" s="95"/>
      <c r="CC4" s="95"/>
      <c r="CD4" s="95"/>
      <c r="CE4" s="95"/>
      <c r="CF4" s="95"/>
      <c r="CG4" s="95"/>
      <c r="CH4" s="95"/>
      <c r="CI4" s="95"/>
      <c r="CJ4" s="95"/>
      <c r="CK4" s="95"/>
      <c r="CL4" s="95" t="s">
        <v>74</v>
      </c>
      <c r="CM4" s="95"/>
      <c r="CN4" s="95"/>
      <c r="CO4" s="95"/>
      <c r="CP4" s="95"/>
      <c r="CQ4" s="95"/>
      <c r="CR4" s="95"/>
      <c r="CS4" s="95"/>
      <c r="CT4" s="95"/>
      <c r="CU4" s="95"/>
      <c r="CV4" s="95"/>
      <c r="CW4" s="95" t="s">
        <v>75</v>
      </c>
      <c r="CX4" s="95"/>
      <c r="CY4" s="95"/>
      <c r="CZ4" s="95"/>
      <c r="DA4" s="95"/>
      <c r="DB4" s="95"/>
      <c r="DC4" s="95"/>
      <c r="DD4" s="95"/>
      <c r="DE4" s="95"/>
      <c r="DF4" s="95"/>
      <c r="DG4" s="95"/>
      <c r="DH4" s="95" t="s">
        <v>76</v>
      </c>
      <c r="DI4" s="95"/>
      <c r="DJ4" s="95"/>
      <c r="DK4" s="95"/>
      <c r="DL4" s="95"/>
      <c r="DM4" s="95"/>
      <c r="DN4" s="95"/>
      <c r="DO4" s="95"/>
      <c r="DP4" s="95"/>
      <c r="DQ4" s="95"/>
      <c r="DR4" s="95"/>
      <c r="DS4" s="95" t="s">
        <v>29</v>
      </c>
      <c r="DT4" s="95"/>
      <c r="DU4" s="95"/>
      <c r="DV4" s="95"/>
      <c r="DW4" s="95"/>
      <c r="DX4" s="95"/>
      <c r="DY4" s="95"/>
      <c r="DZ4" s="95"/>
      <c r="EA4" s="95"/>
      <c r="EB4" s="95"/>
      <c r="EC4" s="95"/>
      <c r="ED4" s="95" t="s">
        <v>78</v>
      </c>
      <c r="EE4" s="95"/>
      <c r="EF4" s="95"/>
      <c r="EG4" s="95"/>
      <c r="EH4" s="95"/>
      <c r="EI4" s="95"/>
      <c r="EJ4" s="95"/>
      <c r="EK4" s="95"/>
      <c r="EL4" s="95"/>
      <c r="EM4" s="95"/>
      <c r="EN4" s="95"/>
    </row>
    <row r="5" spans="1:144">
      <c r="A5" s="29" t="s">
        <v>79</v>
      </c>
      <c r="B5" s="33"/>
      <c r="C5" s="33"/>
      <c r="D5" s="33"/>
      <c r="E5" s="33"/>
      <c r="F5" s="33"/>
      <c r="G5" s="33"/>
      <c r="H5" s="38" t="s">
        <v>77</v>
      </c>
      <c r="I5" s="38" t="s">
        <v>80</v>
      </c>
      <c r="J5" s="38" t="s">
        <v>81</v>
      </c>
      <c r="K5" s="38" t="s">
        <v>82</v>
      </c>
      <c r="L5" s="38" t="s">
        <v>83</v>
      </c>
      <c r="M5" s="38" t="s">
        <v>5</v>
      </c>
      <c r="N5" s="38" t="s">
        <v>84</v>
      </c>
      <c r="O5" s="38" t="s">
        <v>85</v>
      </c>
      <c r="P5" s="38" t="s">
        <v>86</v>
      </c>
      <c r="Q5" s="38" t="s">
        <v>87</v>
      </c>
      <c r="R5" s="38" t="s">
        <v>88</v>
      </c>
      <c r="S5" s="38" t="s">
        <v>89</v>
      </c>
      <c r="T5" s="38" t="s">
        <v>90</v>
      </c>
      <c r="U5" s="38" t="s">
        <v>91</v>
      </c>
      <c r="V5" s="38" t="s">
        <v>92</v>
      </c>
      <c r="W5" s="38" t="s">
        <v>93</v>
      </c>
      <c r="X5" s="38" t="s">
        <v>94</v>
      </c>
      <c r="Y5" s="38" t="s">
        <v>95</v>
      </c>
      <c r="Z5" s="38" t="s">
        <v>96</v>
      </c>
      <c r="AA5" s="38" t="s">
        <v>97</v>
      </c>
      <c r="AB5" s="38" t="s">
        <v>98</v>
      </c>
      <c r="AC5" s="38" t="s">
        <v>99</v>
      </c>
      <c r="AD5" s="38" t="s">
        <v>100</v>
      </c>
      <c r="AE5" s="38" t="s">
        <v>101</v>
      </c>
      <c r="AF5" s="38" t="s">
        <v>102</v>
      </c>
      <c r="AG5" s="38" t="s">
        <v>103</v>
      </c>
      <c r="AH5" s="38" t="s">
        <v>10</v>
      </c>
      <c r="AI5" s="38" t="s">
        <v>94</v>
      </c>
      <c r="AJ5" s="38" t="s">
        <v>95</v>
      </c>
      <c r="AK5" s="38" t="s">
        <v>96</v>
      </c>
      <c r="AL5" s="38" t="s">
        <v>97</v>
      </c>
      <c r="AM5" s="38" t="s">
        <v>98</v>
      </c>
      <c r="AN5" s="38" t="s">
        <v>99</v>
      </c>
      <c r="AO5" s="38" t="s">
        <v>100</v>
      </c>
      <c r="AP5" s="38" t="s">
        <v>101</v>
      </c>
      <c r="AQ5" s="38" t="s">
        <v>102</v>
      </c>
      <c r="AR5" s="38" t="s">
        <v>103</v>
      </c>
      <c r="AS5" s="38" t="s">
        <v>104</v>
      </c>
      <c r="AT5" s="38" t="s">
        <v>94</v>
      </c>
      <c r="AU5" s="38" t="s">
        <v>95</v>
      </c>
      <c r="AV5" s="38" t="s">
        <v>96</v>
      </c>
      <c r="AW5" s="38" t="s">
        <v>97</v>
      </c>
      <c r="AX5" s="38" t="s">
        <v>98</v>
      </c>
      <c r="AY5" s="38" t="s">
        <v>99</v>
      </c>
      <c r="AZ5" s="38" t="s">
        <v>100</v>
      </c>
      <c r="BA5" s="38" t="s">
        <v>101</v>
      </c>
      <c r="BB5" s="38" t="s">
        <v>102</v>
      </c>
      <c r="BC5" s="38" t="s">
        <v>103</v>
      </c>
      <c r="BD5" s="38" t="s">
        <v>104</v>
      </c>
      <c r="BE5" s="38" t="s">
        <v>94</v>
      </c>
      <c r="BF5" s="38" t="s">
        <v>95</v>
      </c>
      <c r="BG5" s="38" t="s">
        <v>96</v>
      </c>
      <c r="BH5" s="38" t="s">
        <v>97</v>
      </c>
      <c r="BI5" s="38" t="s">
        <v>98</v>
      </c>
      <c r="BJ5" s="38" t="s">
        <v>99</v>
      </c>
      <c r="BK5" s="38" t="s">
        <v>100</v>
      </c>
      <c r="BL5" s="38" t="s">
        <v>101</v>
      </c>
      <c r="BM5" s="38" t="s">
        <v>102</v>
      </c>
      <c r="BN5" s="38" t="s">
        <v>103</v>
      </c>
      <c r="BO5" s="38" t="s">
        <v>104</v>
      </c>
      <c r="BP5" s="38" t="s">
        <v>94</v>
      </c>
      <c r="BQ5" s="38" t="s">
        <v>95</v>
      </c>
      <c r="BR5" s="38" t="s">
        <v>96</v>
      </c>
      <c r="BS5" s="38" t="s">
        <v>97</v>
      </c>
      <c r="BT5" s="38" t="s">
        <v>98</v>
      </c>
      <c r="BU5" s="38" t="s">
        <v>99</v>
      </c>
      <c r="BV5" s="38" t="s">
        <v>100</v>
      </c>
      <c r="BW5" s="38" t="s">
        <v>101</v>
      </c>
      <c r="BX5" s="38" t="s">
        <v>102</v>
      </c>
      <c r="BY5" s="38" t="s">
        <v>103</v>
      </c>
      <c r="BZ5" s="38" t="s">
        <v>104</v>
      </c>
      <c r="CA5" s="38" t="s">
        <v>94</v>
      </c>
      <c r="CB5" s="38" t="s">
        <v>95</v>
      </c>
      <c r="CC5" s="38" t="s">
        <v>96</v>
      </c>
      <c r="CD5" s="38" t="s">
        <v>97</v>
      </c>
      <c r="CE5" s="38" t="s">
        <v>98</v>
      </c>
      <c r="CF5" s="38" t="s">
        <v>99</v>
      </c>
      <c r="CG5" s="38" t="s">
        <v>100</v>
      </c>
      <c r="CH5" s="38" t="s">
        <v>101</v>
      </c>
      <c r="CI5" s="38" t="s">
        <v>102</v>
      </c>
      <c r="CJ5" s="38" t="s">
        <v>103</v>
      </c>
      <c r="CK5" s="38" t="s">
        <v>104</v>
      </c>
      <c r="CL5" s="38" t="s">
        <v>94</v>
      </c>
      <c r="CM5" s="38" t="s">
        <v>95</v>
      </c>
      <c r="CN5" s="38" t="s">
        <v>96</v>
      </c>
      <c r="CO5" s="38" t="s">
        <v>97</v>
      </c>
      <c r="CP5" s="38" t="s">
        <v>98</v>
      </c>
      <c r="CQ5" s="38" t="s">
        <v>99</v>
      </c>
      <c r="CR5" s="38" t="s">
        <v>100</v>
      </c>
      <c r="CS5" s="38" t="s">
        <v>101</v>
      </c>
      <c r="CT5" s="38" t="s">
        <v>102</v>
      </c>
      <c r="CU5" s="38" t="s">
        <v>103</v>
      </c>
      <c r="CV5" s="38" t="s">
        <v>104</v>
      </c>
      <c r="CW5" s="38" t="s">
        <v>94</v>
      </c>
      <c r="CX5" s="38" t="s">
        <v>95</v>
      </c>
      <c r="CY5" s="38" t="s">
        <v>96</v>
      </c>
      <c r="CZ5" s="38" t="s">
        <v>97</v>
      </c>
      <c r="DA5" s="38" t="s">
        <v>98</v>
      </c>
      <c r="DB5" s="38" t="s">
        <v>99</v>
      </c>
      <c r="DC5" s="38" t="s">
        <v>100</v>
      </c>
      <c r="DD5" s="38" t="s">
        <v>101</v>
      </c>
      <c r="DE5" s="38" t="s">
        <v>102</v>
      </c>
      <c r="DF5" s="38" t="s">
        <v>103</v>
      </c>
      <c r="DG5" s="38" t="s">
        <v>104</v>
      </c>
      <c r="DH5" s="38" t="s">
        <v>94</v>
      </c>
      <c r="DI5" s="38" t="s">
        <v>95</v>
      </c>
      <c r="DJ5" s="38" t="s">
        <v>96</v>
      </c>
      <c r="DK5" s="38" t="s">
        <v>97</v>
      </c>
      <c r="DL5" s="38" t="s">
        <v>98</v>
      </c>
      <c r="DM5" s="38" t="s">
        <v>99</v>
      </c>
      <c r="DN5" s="38" t="s">
        <v>100</v>
      </c>
      <c r="DO5" s="38" t="s">
        <v>101</v>
      </c>
      <c r="DP5" s="38" t="s">
        <v>102</v>
      </c>
      <c r="DQ5" s="38" t="s">
        <v>103</v>
      </c>
      <c r="DR5" s="38" t="s">
        <v>104</v>
      </c>
      <c r="DS5" s="38" t="s">
        <v>94</v>
      </c>
      <c r="DT5" s="38" t="s">
        <v>95</v>
      </c>
      <c r="DU5" s="38" t="s">
        <v>96</v>
      </c>
      <c r="DV5" s="38" t="s">
        <v>97</v>
      </c>
      <c r="DW5" s="38" t="s">
        <v>98</v>
      </c>
      <c r="DX5" s="38" t="s">
        <v>99</v>
      </c>
      <c r="DY5" s="38" t="s">
        <v>100</v>
      </c>
      <c r="DZ5" s="38" t="s">
        <v>101</v>
      </c>
      <c r="EA5" s="38" t="s">
        <v>102</v>
      </c>
      <c r="EB5" s="38" t="s">
        <v>103</v>
      </c>
      <c r="EC5" s="38" t="s">
        <v>104</v>
      </c>
      <c r="ED5" s="38" t="s">
        <v>94</v>
      </c>
      <c r="EE5" s="38" t="s">
        <v>95</v>
      </c>
      <c r="EF5" s="38" t="s">
        <v>96</v>
      </c>
      <c r="EG5" s="38" t="s">
        <v>97</v>
      </c>
      <c r="EH5" s="38" t="s">
        <v>98</v>
      </c>
      <c r="EI5" s="38" t="s">
        <v>99</v>
      </c>
      <c r="EJ5" s="38" t="s">
        <v>100</v>
      </c>
      <c r="EK5" s="38" t="s">
        <v>101</v>
      </c>
      <c r="EL5" s="38" t="s">
        <v>102</v>
      </c>
      <c r="EM5" s="38" t="s">
        <v>103</v>
      </c>
      <c r="EN5" s="38" t="s">
        <v>104</v>
      </c>
    </row>
    <row r="6" spans="1:144" s="28" customFormat="1">
      <c r="A6" s="29" t="s">
        <v>105</v>
      </c>
      <c r="B6" s="34">
        <f t="shared" ref="B6:W6" si="1">B7</f>
        <v>2016</v>
      </c>
      <c r="C6" s="34">
        <f t="shared" si="1"/>
        <v>19984</v>
      </c>
      <c r="D6" s="34">
        <f t="shared" si="1"/>
        <v>46</v>
      </c>
      <c r="E6" s="34">
        <f t="shared" si="1"/>
        <v>1</v>
      </c>
      <c r="F6" s="34">
        <f t="shared" si="1"/>
        <v>0</v>
      </c>
      <c r="G6" s="34">
        <f t="shared" si="1"/>
        <v>2</v>
      </c>
      <c r="H6" s="34" t="str">
        <f t="shared" si="1"/>
        <v>北海道　石狩西部広域水道企業団</v>
      </c>
      <c r="I6" s="34" t="str">
        <f t="shared" si="1"/>
        <v>法適用</v>
      </c>
      <c r="J6" s="34" t="str">
        <f t="shared" si="1"/>
        <v>水道事業</v>
      </c>
      <c r="K6" s="34" t="str">
        <f t="shared" si="1"/>
        <v>用水供給事業</v>
      </c>
      <c r="L6" s="34" t="str">
        <f t="shared" si="1"/>
        <v>B</v>
      </c>
      <c r="M6" s="34">
        <f t="shared" si="1"/>
        <v>0</v>
      </c>
      <c r="N6" s="39" t="str">
        <f t="shared" si="1"/>
        <v>-</v>
      </c>
      <c r="O6" s="39">
        <f t="shared" si="1"/>
        <v>69.650000000000006</v>
      </c>
      <c r="P6" s="39">
        <f t="shared" si="1"/>
        <v>3.57</v>
      </c>
      <c r="Q6" s="39">
        <f t="shared" si="1"/>
        <v>0</v>
      </c>
      <c r="R6" s="39" t="str">
        <f t="shared" si="1"/>
        <v>-</v>
      </c>
      <c r="S6" s="39" t="str">
        <f t="shared" si="1"/>
        <v>-</v>
      </c>
      <c r="T6" s="39" t="str">
        <f t="shared" si="1"/>
        <v>-</v>
      </c>
      <c r="U6" s="39">
        <f t="shared" si="1"/>
        <v>76472</v>
      </c>
      <c r="V6" s="39">
        <f t="shared" si="1"/>
        <v>343.82</v>
      </c>
      <c r="W6" s="39">
        <f t="shared" si="1"/>
        <v>222.42</v>
      </c>
      <c r="X6" s="41" t="str">
        <f t="shared" ref="X6:AG6" si="2">IF(X7="",NA(),X7)</f>
        <v>-</v>
      </c>
      <c r="Y6" s="41">
        <f t="shared" si="2"/>
        <v>97.18</v>
      </c>
      <c r="Z6" s="41">
        <f t="shared" si="2"/>
        <v>101.49</v>
      </c>
      <c r="AA6" s="41">
        <f t="shared" si="2"/>
        <v>99.61</v>
      </c>
      <c r="AB6" s="41">
        <f t="shared" si="2"/>
        <v>100.98</v>
      </c>
      <c r="AC6" s="41" t="str">
        <f t="shared" si="2"/>
        <v>-</v>
      </c>
      <c r="AD6" s="41">
        <f t="shared" si="2"/>
        <v>113.88</v>
      </c>
      <c r="AE6" s="41">
        <f t="shared" si="2"/>
        <v>113.47</v>
      </c>
      <c r="AF6" s="41">
        <f t="shared" si="2"/>
        <v>113.33</v>
      </c>
      <c r="AG6" s="41">
        <f t="shared" si="2"/>
        <v>114.05</v>
      </c>
      <c r="AH6" s="39" t="str">
        <f>IF(AH7="","",IF(AH7="-","【-】","【"&amp;SUBSTITUTE(TEXT(AH7,"#,##0.00"),"-","△")&amp;"】"))</f>
        <v>【114.05】</v>
      </c>
      <c r="AI6" s="41" t="str">
        <f t="shared" ref="AI6:AR6" si="3">IF(AI7="",NA(),AI7)</f>
        <v>-</v>
      </c>
      <c r="AJ6" s="41">
        <f t="shared" si="3"/>
        <v>5.25</v>
      </c>
      <c r="AK6" s="41">
        <f t="shared" si="3"/>
        <v>2.52</v>
      </c>
      <c r="AL6" s="41">
        <f t="shared" si="3"/>
        <v>3.21</v>
      </c>
      <c r="AM6" s="41">
        <f t="shared" si="3"/>
        <v>1.47</v>
      </c>
      <c r="AN6" s="41" t="str">
        <f t="shared" si="3"/>
        <v>-</v>
      </c>
      <c r="AO6" s="41">
        <f t="shared" si="3"/>
        <v>21.34</v>
      </c>
      <c r="AP6" s="41">
        <f t="shared" si="3"/>
        <v>16.89</v>
      </c>
      <c r="AQ6" s="41">
        <f t="shared" si="3"/>
        <v>17.39</v>
      </c>
      <c r="AR6" s="41">
        <f t="shared" si="3"/>
        <v>12.65</v>
      </c>
      <c r="AS6" s="39" t="str">
        <f>IF(AS7="","",IF(AS7="-","【-】","【"&amp;SUBSTITUTE(TEXT(AS7,"#,##0.00"),"-","△")&amp;"】"))</f>
        <v>【12.65】</v>
      </c>
      <c r="AT6" s="41" t="str">
        <f t="shared" ref="AT6:BC6" si="4">IF(AT7="",NA(),AT7)</f>
        <v>-</v>
      </c>
      <c r="AU6" s="41">
        <f t="shared" si="4"/>
        <v>222.78</v>
      </c>
      <c r="AV6" s="41">
        <f t="shared" si="4"/>
        <v>253.12</v>
      </c>
      <c r="AW6" s="41">
        <f t="shared" si="4"/>
        <v>251.26</v>
      </c>
      <c r="AX6" s="41">
        <f t="shared" si="4"/>
        <v>247.37</v>
      </c>
      <c r="AY6" s="41" t="str">
        <f t="shared" si="4"/>
        <v>-</v>
      </c>
      <c r="AZ6" s="41">
        <f t="shared" si="4"/>
        <v>634.53</v>
      </c>
      <c r="BA6" s="41">
        <f t="shared" si="4"/>
        <v>200.22</v>
      </c>
      <c r="BB6" s="41">
        <f t="shared" si="4"/>
        <v>212.95</v>
      </c>
      <c r="BC6" s="41">
        <f t="shared" si="4"/>
        <v>224.41</v>
      </c>
      <c r="BD6" s="39" t="str">
        <f>IF(BD7="","",IF(BD7="-","【-】","【"&amp;SUBSTITUTE(TEXT(BD7,"#,##0.00"),"-","△")&amp;"】"))</f>
        <v>【224.41】</v>
      </c>
      <c r="BE6" s="41" t="str">
        <f t="shared" ref="BE6:BN6" si="5">IF(BE7="",NA(),BE7)</f>
        <v>-</v>
      </c>
      <c r="BF6" s="41">
        <f t="shared" si="5"/>
        <v>1798.74</v>
      </c>
      <c r="BG6" s="41">
        <f t="shared" si="5"/>
        <v>1746.22</v>
      </c>
      <c r="BH6" s="41">
        <f t="shared" si="5"/>
        <v>1686.53</v>
      </c>
      <c r="BI6" s="41">
        <f t="shared" si="5"/>
        <v>1624.95</v>
      </c>
      <c r="BJ6" s="41" t="str">
        <f t="shared" si="5"/>
        <v>-</v>
      </c>
      <c r="BK6" s="41">
        <f t="shared" si="5"/>
        <v>368.94</v>
      </c>
      <c r="BL6" s="41">
        <f t="shared" si="5"/>
        <v>351.06</v>
      </c>
      <c r="BM6" s="41">
        <f t="shared" si="5"/>
        <v>333.48</v>
      </c>
      <c r="BN6" s="41">
        <f t="shared" si="5"/>
        <v>320.31</v>
      </c>
      <c r="BO6" s="39" t="str">
        <f>IF(BO7="","",IF(BO7="-","【-】","【"&amp;SUBSTITUTE(TEXT(BO7,"#,##0.00"),"-","△")&amp;"】"))</f>
        <v>【320.31】</v>
      </c>
      <c r="BP6" s="41" t="str">
        <f t="shared" ref="BP6:BY6" si="6">IF(BP7="",NA(),BP7)</f>
        <v>-</v>
      </c>
      <c r="BQ6" s="41">
        <f t="shared" si="6"/>
        <v>53.79</v>
      </c>
      <c r="BR6" s="41">
        <f t="shared" si="6"/>
        <v>70.239999999999995</v>
      </c>
      <c r="BS6" s="41">
        <f t="shared" si="6"/>
        <v>70.61</v>
      </c>
      <c r="BT6" s="41">
        <f t="shared" si="6"/>
        <v>71.73</v>
      </c>
      <c r="BU6" s="41" t="str">
        <f t="shared" si="6"/>
        <v>-</v>
      </c>
      <c r="BV6" s="41">
        <f t="shared" si="6"/>
        <v>111.12</v>
      </c>
      <c r="BW6" s="41">
        <f t="shared" si="6"/>
        <v>112.92</v>
      </c>
      <c r="BX6" s="41">
        <f t="shared" si="6"/>
        <v>112.81</v>
      </c>
      <c r="BY6" s="41">
        <f t="shared" si="6"/>
        <v>113.88</v>
      </c>
      <c r="BZ6" s="39" t="str">
        <f>IF(BZ7="","",IF(BZ7="-","【-】","【"&amp;SUBSTITUTE(TEXT(BZ7,"#,##0.00"),"-","△")&amp;"】"))</f>
        <v>【113.88】</v>
      </c>
      <c r="CA6" s="41" t="str">
        <f t="shared" ref="CA6:CJ6" si="7">IF(CA7="",NA(),CA7)</f>
        <v>-</v>
      </c>
      <c r="CB6" s="41">
        <f t="shared" si="7"/>
        <v>211.95</v>
      </c>
      <c r="CC6" s="41">
        <f t="shared" si="7"/>
        <v>162.31</v>
      </c>
      <c r="CD6" s="41">
        <f t="shared" si="7"/>
        <v>161.44</v>
      </c>
      <c r="CE6" s="41">
        <f t="shared" si="7"/>
        <v>158.93</v>
      </c>
      <c r="CF6" s="41" t="str">
        <f t="shared" si="7"/>
        <v>-</v>
      </c>
      <c r="CG6" s="41">
        <f t="shared" si="7"/>
        <v>75.75</v>
      </c>
      <c r="CH6" s="41">
        <f t="shared" si="7"/>
        <v>75.3</v>
      </c>
      <c r="CI6" s="41">
        <f t="shared" si="7"/>
        <v>75.3</v>
      </c>
      <c r="CJ6" s="41">
        <f t="shared" si="7"/>
        <v>74.02</v>
      </c>
      <c r="CK6" s="39" t="str">
        <f>IF(CK7="","",IF(CK7="-","【-】","【"&amp;SUBSTITUTE(TEXT(CK7,"#,##0.00"),"-","△")&amp;"】"))</f>
        <v>【74.02】</v>
      </c>
      <c r="CL6" s="41" t="str">
        <f t="shared" ref="CL6:CU6" si="8">IF(CL7="",NA(),CL7)</f>
        <v>-</v>
      </c>
      <c r="CM6" s="41">
        <f t="shared" si="8"/>
        <v>56.65</v>
      </c>
      <c r="CN6" s="41">
        <f t="shared" si="8"/>
        <v>62.63</v>
      </c>
      <c r="CO6" s="41">
        <f t="shared" si="8"/>
        <v>63.59</v>
      </c>
      <c r="CP6" s="41">
        <f t="shared" si="8"/>
        <v>63.02</v>
      </c>
      <c r="CQ6" s="41" t="str">
        <f t="shared" si="8"/>
        <v>-</v>
      </c>
      <c r="CR6" s="41">
        <f t="shared" si="8"/>
        <v>64.12</v>
      </c>
      <c r="CS6" s="41">
        <f t="shared" si="8"/>
        <v>62.69</v>
      </c>
      <c r="CT6" s="41">
        <f t="shared" si="8"/>
        <v>61.82</v>
      </c>
      <c r="CU6" s="41">
        <f t="shared" si="8"/>
        <v>61.66</v>
      </c>
      <c r="CV6" s="39" t="str">
        <f>IF(CV7="","",IF(CV7="-","【-】","【"&amp;SUBSTITUTE(TEXT(CV7,"#,##0.00"),"-","△")&amp;"】"))</f>
        <v>【61.66】</v>
      </c>
      <c r="CW6" s="41" t="str">
        <f t="shared" ref="CW6:DF6" si="9">IF(CW7="",NA(),CW7)</f>
        <v>-</v>
      </c>
      <c r="CX6" s="41">
        <f t="shared" si="9"/>
        <v>126.24</v>
      </c>
      <c r="CY6" s="41">
        <f t="shared" si="9"/>
        <v>114.57</v>
      </c>
      <c r="CZ6" s="41">
        <f t="shared" si="9"/>
        <v>112.91</v>
      </c>
      <c r="DA6" s="41">
        <f t="shared" si="9"/>
        <v>114.48</v>
      </c>
      <c r="DB6" s="41" t="str">
        <f t="shared" si="9"/>
        <v>-</v>
      </c>
      <c r="DC6" s="41">
        <f t="shared" si="9"/>
        <v>100.12</v>
      </c>
      <c r="DD6" s="41">
        <f t="shared" si="9"/>
        <v>100.12</v>
      </c>
      <c r="DE6" s="41">
        <f t="shared" si="9"/>
        <v>100.03</v>
      </c>
      <c r="DF6" s="41">
        <f t="shared" si="9"/>
        <v>100.05</v>
      </c>
      <c r="DG6" s="39" t="str">
        <f>IF(DG7="","",IF(DG7="-","【-】","【"&amp;SUBSTITUTE(TEXT(DG7,"#,##0.00"),"-","△")&amp;"】"))</f>
        <v>【100.05】</v>
      </c>
      <c r="DH6" s="41" t="str">
        <f t="shared" ref="DH6:DQ6" si="10">IF(DH7="",NA(),DH7)</f>
        <v>-</v>
      </c>
      <c r="DI6" s="41">
        <f t="shared" si="10"/>
        <v>2.2000000000000002</v>
      </c>
      <c r="DJ6" s="41">
        <f t="shared" si="10"/>
        <v>4.4000000000000004</v>
      </c>
      <c r="DK6" s="41">
        <f t="shared" si="10"/>
        <v>6.6</v>
      </c>
      <c r="DL6" s="41">
        <f t="shared" si="10"/>
        <v>8.8000000000000007</v>
      </c>
      <c r="DM6" s="41" t="str">
        <f t="shared" si="10"/>
        <v>-</v>
      </c>
      <c r="DN6" s="41">
        <f t="shared" si="10"/>
        <v>39.81</v>
      </c>
      <c r="DO6" s="41">
        <f t="shared" si="10"/>
        <v>51.44</v>
      </c>
      <c r="DP6" s="41">
        <f t="shared" si="10"/>
        <v>52.4</v>
      </c>
      <c r="DQ6" s="41">
        <f t="shared" si="10"/>
        <v>53.56</v>
      </c>
      <c r="DR6" s="39" t="str">
        <f>IF(DR7="","",IF(DR7="-","【-】","【"&amp;SUBSTITUTE(TEXT(DR7,"#,##0.00"),"-","△")&amp;"】"))</f>
        <v>【53.56】</v>
      </c>
      <c r="DS6" s="41" t="str">
        <f t="shared" ref="DS6:EB6" si="11">IF(DS7="",NA(),DS7)</f>
        <v>-</v>
      </c>
      <c r="DT6" s="39">
        <f t="shared" si="11"/>
        <v>0</v>
      </c>
      <c r="DU6" s="39">
        <f t="shared" si="11"/>
        <v>0</v>
      </c>
      <c r="DV6" s="39">
        <f t="shared" si="11"/>
        <v>0</v>
      </c>
      <c r="DW6" s="39">
        <f t="shared" si="11"/>
        <v>0</v>
      </c>
      <c r="DX6" s="41" t="str">
        <f t="shared" si="11"/>
        <v>-</v>
      </c>
      <c r="DY6" s="41">
        <f t="shared" si="11"/>
        <v>13.72</v>
      </c>
      <c r="DZ6" s="41">
        <f t="shared" si="11"/>
        <v>16.77</v>
      </c>
      <c r="EA6" s="41">
        <f t="shared" si="11"/>
        <v>18.05</v>
      </c>
      <c r="EB6" s="41">
        <f t="shared" si="11"/>
        <v>19.440000000000001</v>
      </c>
      <c r="EC6" s="39" t="str">
        <f>IF(EC7="","",IF(EC7="-","【-】","【"&amp;SUBSTITUTE(TEXT(EC7,"#,##0.00"),"-","△")&amp;"】"))</f>
        <v>【19.44】</v>
      </c>
      <c r="ED6" s="41" t="str">
        <f t="shared" ref="ED6:EM6" si="12">IF(ED7="",NA(),ED7)</f>
        <v>-</v>
      </c>
      <c r="EE6" s="39">
        <f t="shared" si="12"/>
        <v>0</v>
      </c>
      <c r="EF6" s="39">
        <f t="shared" si="12"/>
        <v>0</v>
      </c>
      <c r="EG6" s="39">
        <f t="shared" si="12"/>
        <v>0</v>
      </c>
      <c r="EH6" s="39">
        <f t="shared" si="12"/>
        <v>0</v>
      </c>
      <c r="EI6" s="41" t="str">
        <f t="shared" si="12"/>
        <v>-</v>
      </c>
      <c r="EJ6" s="41">
        <f t="shared" si="12"/>
        <v>0.25</v>
      </c>
      <c r="EK6" s="41">
        <f t="shared" si="12"/>
        <v>0.13</v>
      </c>
      <c r="EL6" s="41">
        <f t="shared" si="12"/>
        <v>0.26</v>
      </c>
      <c r="EM6" s="41">
        <f t="shared" si="12"/>
        <v>0.24</v>
      </c>
      <c r="EN6" s="39" t="str">
        <f>IF(EN7="","",IF(EN7="-","【-】","【"&amp;SUBSTITUTE(TEXT(EN7,"#,##0.00"),"-","△")&amp;"】"))</f>
        <v>【0.24】</v>
      </c>
    </row>
    <row r="7" spans="1:144" s="28" customFormat="1">
      <c r="A7" s="29"/>
      <c r="B7" s="35">
        <v>2016</v>
      </c>
      <c r="C7" s="35">
        <v>19984</v>
      </c>
      <c r="D7" s="35">
        <v>46</v>
      </c>
      <c r="E7" s="35">
        <v>1</v>
      </c>
      <c r="F7" s="35">
        <v>0</v>
      </c>
      <c r="G7" s="35">
        <v>2</v>
      </c>
      <c r="H7" s="35" t="s">
        <v>50</v>
      </c>
      <c r="I7" s="35" t="s">
        <v>106</v>
      </c>
      <c r="J7" s="35" t="s">
        <v>107</v>
      </c>
      <c r="K7" s="35" t="s">
        <v>108</v>
      </c>
      <c r="L7" s="35" t="s">
        <v>24</v>
      </c>
      <c r="M7" s="35"/>
      <c r="N7" s="40" t="s">
        <v>109</v>
      </c>
      <c r="O7" s="40">
        <v>69.650000000000006</v>
      </c>
      <c r="P7" s="40">
        <v>3.57</v>
      </c>
      <c r="Q7" s="40">
        <v>0</v>
      </c>
      <c r="R7" s="40" t="s">
        <v>109</v>
      </c>
      <c r="S7" s="40" t="s">
        <v>109</v>
      </c>
      <c r="T7" s="40" t="s">
        <v>109</v>
      </c>
      <c r="U7" s="40">
        <v>76472</v>
      </c>
      <c r="V7" s="40">
        <v>343.82</v>
      </c>
      <c r="W7" s="40">
        <v>222.42</v>
      </c>
      <c r="X7" s="40" t="s">
        <v>109</v>
      </c>
      <c r="Y7" s="40">
        <v>97.18</v>
      </c>
      <c r="Z7" s="40">
        <v>101.49</v>
      </c>
      <c r="AA7" s="40">
        <v>99.61</v>
      </c>
      <c r="AB7" s="40">
        <v>100.98</v>
      </c>
      <c r="AC7" s="40" t="s">
        <v>109</v>
      </c>
      <c r="AD7" s="40">
        <v>113.88</v>
      </c>
      <c r="AE7" s="40">
        <v>113.47</v>
      </c>
      <c r="AF7" s="40">
        <v>113.33</v>
      </c>
      <c r="AG7" s="40">
        <v>114.05</v>
      </c>
      <c r="AH7" s="40">
        <v>114.05</v>
      </c>
      <c r="AI7" s="40" t="s">
        <v>109</v>
      </c>
      <c r="AJ7" s="40">
        <v>5.25</v>
      </c>
      <c r="AK7" s="40">
        <v>2.52</v>
      </c>
      <c r="AL7" s="40">
        <v>3.21</v>
      </c>
      <c r="AM7" s="40">
        <v>1.47</v>
      </c>
      <c r="AN7" s="40" t="s">
        <v>109</v>
      </c>
      <c r="AO7" s="40">
        <v>21.34</v>
      </c>
      <c r="AP7" s="40">
        <v>16.89</v>
      </c>
      <c r="AQ7" s="40">
        <v>17.39</v>
      </c>
      <c r="AR7" s="40">
        <v>12.65</v>
      </c>
      <c r="AS7" s="40">
        <v>12.65</v>
      </c>
      <c r="AT7" s="40" t="s">
        <v>109</v>
      </c>
      <c r="AU7" s="40">
        <v>222.78</v>
      </c>
      <c r="AV7" s="40">
        <v>253.12</v>
      </c>
      <c r="AW7" s="40">
        <v>251.26</v>
      </c>
      <c r="AX7" s="40">
        <v>247.37</v>
      </c>
      <c r="AY7" s="40" t="s">
        <v>109</v>
      </c>
      <c r="AZ7" s="40">
        <v>634.53</v>
      </c>
      <c r="BA7" s="40">
        <v>200.22</v>
      </c>
      <c r="BB7" s="40">
        <v>212.95</v>
      </c>
      <c r="BC7" s="40">
        <v>224.41</v>
      </c>
      <c r="BD7" s="40">
        <v>224.41</v>
      </c>
      <c r="BE7" s="40" t="s">
        <v>109</v>
      </c>
      <c r="BF7" s="40">
        <v>1798.74</v>
      </c>
      <c r="BG7" s="40">
        <v>1746.22</v>
      </c>
      <c r="BH7" s="40">
        <v>1686.53</v>
      </c>
      <c r="BI7" s="40">
        <v>1624.95</v>
      </c>
      <c r="BJ7" s="40" t="s">
        <v>109</v>
      </c>
      <c r="BK7" s="40">
        <v>368.94</v>
      </c>
      <c r="BL7" s="40">
        <v>351.06</v>
      </c>
      <c r="BM7" s="40">
        <v>333.48</v>
      </c>
      <c r="BN7" s="40">
        <v>320.31</v>
      </c>
      <c r="BO7" s="40">
        <v>320.31</v>
      </c>
      <c r="BP7" s="40" t="s">
        <v>109</v>
      </c>
      <c r="BQ7" s="40">
        <v>53.79</v>
      </c>
      <c r="BR7" s="40">
        <v>70.239999999999995</v>
      </c>
      <c r="BS7" s="40">
        <v>70.61</v>
      </c>
      <c r="BT7" s="40">
        <v>71.73</v>
      </c>
      <c r="BU7" s="40" t="s">
        <v>109</v>
      </c>
      <c r="BV7" s="40">
        <v>111.12</v>
      </c>
      <c r="BW7" s="40">
        <v>112.92</v>
      </c>
      <c r="BX7" s="40">
        <v>112.81</v>
      </c>
      <c r="BY7" s="40">
        <v>113.88</v>
      </c>
      <c r="BZ7" s="40">
        <v>113.88</v>
      </c>
      <c r="CA7" s="40" t="s">
        <v>109</v>
      </c>
      <c r="CB7" s="40">
        <v>211.95</v>
      </c>
      <c r="CC7" s="40">
        <v>162.31</v>
      </c>
      <c r="CD7" s="40">
        <v>161.44</v>
      </c>
      <c r="CE7" s="40">
        <v>158.93</v>
      </c>
      <c r="CF7" s="40" t="s">
        <v>109</v>
      </c>
      <c r="CG7" s="40">
        <v>75.75</v>
      </c>
      <c r="CH7" s="40">
        <v>75.3</v>
      </c>
      <c r="CI7" s="40">
        <v>75.3</v>
      </c>
      <c r="CJ7" s="40">
        <v>74.02</v>
      </c>
      <c r="CK7" s="40">
        <v>74.02</v>
      </c>
      <c r="CL7" s="40" t="s">
        <v>109</v>
      </c>
      <c r="CM7" s="40">
        <v>56.65</v>
      </c>
      <c r="CN7" s="40">
        <v>62.63</v>
      </c>
      <c r="CO7" s="40">
        <v>63.59</v>
      </c>
      <c r="CP7" s="40">
        <v>63.02</v>
      </c>
      <c r="CQ7" s="40" t="s">
        <v>109</v>
      </c>
      <c r="CR7" s="40">
        <v>64.12</v>
      </c>
      <c r="CS7" s="40">
        <v>62.69</v>
      </c>
      <c r="CT7" s="40">
        <v>61.82</v>
      </c>
      <c r="CU7" s="40">
        <v>61.66</v>
      </c>
      <c r="CV7" s="40">
        <v>61.66</v>
      </c>
      <c r="CW7" s="40" t="s">
        <v>109</v>
      </c>
      <c r="CX7" s="40">
        <v>126.24</v>
      </c>
      <c r="CY7" s="40">
        <v>114.57</v>
      </c>
      <c r="CZ7" s="40">
        <v>112.91</v>
      </c>
      <c r="DA7" s="40">
        <v>114.48</v>
      </c>
      <c r="DB7" s="40" t="s">
        <v>109</v>
      </c>
      <c r="DC7" s="40">
        <v>100.12</v>
      </c>
      <c r="DD7" s="40">
        <v>100.12</v>
      </c>
      <c r="DE7" s="40">
        <v>100.03</v>
      </c>
      <c r="DF7" s="40">
        <v>100.05</v>
      </c>
      <c r="DG7" s="40">
        <v>100.05</v>
      </c>
      <c r="DH7" s="40" t="s">
        <v>109</v>
      </c>
      <c r="DI7" s="40">
        <v>2.2000000000000002</v>
      </c>
      <c r="DJ7" s="40">
        <v>4.4000000000000004</v>
      </c>
      <c r="DK7" s="40">
        <v>6.6</v>
      </c>
      <c r="DL7" s="40">
        <v>8.8000000000000007</v>
      </c>
      <c r="DM7" s="40" t="s">
        <v>109</v>
      </c>
      <c r="DN7" s="40">
        <v>39.81</v>
      </c>
      <c r="DO7" s="40">
        <v>51.44</v>
      </c>
      <c r="DP7" s="40">
        <v>52.4</v>
      </c>
      <c r="DQ7" s="40">
        <v>53.56</v>
      </c>
      <c r="DR7" s="40">
        <v>53.56</v>
      </c>
      <c r="DS7" s="40" t="s">
        <v>109</v>
      </c>
      <c r="DT7" s="40">
        <v>0</v>
      </c>
      <c r="DU7" s="40">
        <v>0</v>
      </c>
      <c r="DV7" s="40">
        <v>0</v>
      </c>
      <c r="DW7" s="40">
        <v>0</v>
      </c>
      <c r="DX7" s="40" t="s">
        <v>109</v>
      </c>
      <c r="DY7" s="40">
        <v>13.72</v>
      </c>
      <c r="DZ7" s="40">
        <v>16.77</v>
      </c>
      <c r="EA7" s="40">
        <v>18.05</v>
      </c>
      <c r="EB7" s="40">
        <v>19.440000000000001</v>
      </c>
      <c r="EC7" s="40">
        <v>19.440000000000001</v>
      </c>
      <c r="ED7" s="40" t="s">
        <v>109</v>
      </c>
      <c r="EE7" s="40">
        <v>0</v>
      </c>
      <c r="EF7" s="40">
        <v>0</v>
      </c>
      <c r="EG7" s="40">
        <v>0</v>
      </c>
      <c r="EH7" s="40">
        <v>0</v>
      </c>
      <c r="EI7" s="40" t="s">
        <v>109</v>
      </c>
      <c r="EJ7" s="40">
        <v>0.25</v>
      </c>
      <c r="EK7" s="40">
        <v>0.13</v>
      </c>
      <c r="EL7" s="40">
        <v>0.26</v>
      </c>
      <c r="EM7" s="40">
        <v>0.24</v>
      </c>
      <c r="EN7" s="40">
        <v>0.24</v>
      </c>
    </row>
    <row r="8" spans="1:144">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c r="A9" s="30"/>
      <c r="B9" s="30" t="s">
        <v>110</v>
      </c>
      <c r="C9" s="30" t="s">
        <v>111</v>
      </c>
      <c r="D9" s="30" t="s">
        <v>112</v>
      </c>
      <c r="E9" s="30" t="s">
        <v>113</v>
      </c>
      <c r="F9" s="30" t="s">
        <v>114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c r="A10" s="30" t="s">
        <v>66</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2018-02-14T23:45:09Z</cp:lastPrinted>
  <dcterms:modified xsi:type="dcterms:W3CDTF">2018-02-22T14:41:01Z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2018-02-08T06:45:18Z</vt:filetime>
  </property>
</Properties>
</file>