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E10" i="5" l="1"/>
  <c r="C10" i="5"/>
  <c r="D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<sst xmlns="http://schemas.openxmlformats.org/spreadsheetml/2006/main" count="240" uniqueCount="126">
  <si>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</si>
  <si>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</si>
  <si>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</si>
  <si>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</si>
  <si>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</si>
  <si>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</si>
  <si>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</si>
  <si>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</si>
  <si>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</si>
  <si>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</si>
  <si>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</si>
  <si>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</si>
  <si>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</si>
  <si>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</si>
  <si>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</si>
  <si>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</si>
  <si>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</si>
  <si>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</si>
  <si>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</si>
  <si>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</si>
  <si>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</si>
  <si>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</si>
  <si>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</si>
  <si>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</si>
  <si>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</si>
  <si>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</si>
  <si>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</si>
  <si>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</si>
  <si>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</si>
  <si>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</si>
  <si>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</si>
  <si>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</si>
  <si>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</si>
  <si>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</si>
  <si>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</si>
  <si>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</si>
  <si>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</si>
  <si>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</si>
  <si>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</si>
  <si>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</si>
  <si>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</si>
  <si>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</si>
  <si>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</si>
  <si>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</si>
  <si>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</si>
  <si>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</si>
  <si>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</si>
  <si>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</si>
  <si>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</si>
  <si>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</si>
  <si>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</si>
  <si>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</si>
  <si>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</si>
  <si>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</si>
  <si>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</si>
  <si>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</si>
  <si>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</si>
  <si>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</si>
  <si>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</si>
  <si>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</si>
  <si>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</si>
  <si>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</si>
  <si>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</si>
  <si>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</si>
  <si>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</si>
  <si>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</si>
  <si>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</si>
  <si>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</si>
  <si>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</si>
  <si>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</si>
  <si>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</si>
  <si>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</si>
  <si>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</si>
  <si>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</si>
  <si>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</si>
  <si>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</si>
  <si>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</si>
  <si>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</si>
  <si>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</si>
  <si>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</si>
  <si>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</si>
  <si>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</si>
  <si>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</si>
  <si>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</si>
  <si>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</si>
  <si>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</si>
  <si>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</si>
  <si>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</si>
  <si>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</si>
  <si>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</si>
  <si>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</si>
  <si>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</si>
  <si>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</si>
  <si>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</si>
  <si>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</si>
  <si>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</si>
  <si>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</si>
  <si>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</si>
  <si>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</si>
  <si>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</si>
  <si>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</si>
  <si>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</si>
  <si>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</si>
  <si>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</si>
  <si>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</si>
  <si>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</si>
  <si>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</si>
  <si>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</si>
  <si>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</si>
  <si>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</si>
  <si>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</si>
  <si>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</si>
  <si>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</si>
  <si>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</si>
  <si>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</si>
  <si>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</si>
  <si>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</si>
  <si>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</si>
  <si>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</si>
  <si>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</si>
  <si>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</si>
  <si>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</si>
  <si>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流域下水道事業については、県が事業を実施しており、直接住民から下水道使用料を受けるのではなく、流域関連市町村等の負担金で賄われている。そのため、⑤経費回収率が0％となっている。
　①収益的収支比率をみると建設事業に係る地方債の償還を行っているため60％～80％台となっており過去５年間でほぼ横ばいである。④企業債残高対事業規模比率は類似団体平均値よりも高くなっている。
　しかし、④企業債残高対事業規模比率及び⑥汚水処理原価は年々減少しており、⑦施設利用率及び⑧水洗化率は年々増加しているといった改善傾向がみられるため、今後も引き続き経営改善を図っていく必要がある。</t>
    <rPh sb="1" eb="3">
      <t>リュウイキ</t>
    </rPh>
    <rPh sb="3" eb="6">
      <t>ゲスイドウ</t>
    </rPh>
    <rPh sb="6" eb="8">
      <t>ジギョウ</t>
    </rPh>
    <rPh sb="14" eb="15">
      <t>ケン</t>
    </rPh>
    <rPh sb="16" eb="18">
      <t>ジギョウ</t>
    </rPh>
    <rPh sb="19" eb="21">
      <t>ジッシ</t>
    </rPh>
    <rPh sb="26" eb="28">
      <t>チョクセツ</t>
    </rPh>
    <rPh sb="28" eb="30">
      <t>ジュウミン</t>
    </rPh>
    <rPh sb="32" eb="35">
      <t>ゲスイドウ</t>
    </rPh>
    <rPh sb="35" eb="38">
      <t>シヨウリョウ</t>
    </rPh>
    <rPh sb="39" eb="40">
      <t>ウ</t>
    </rPh>
    <rPh sb="48" eb="50">
      <t>リュウイキ</t>
    </rPh>
    <rPh sb="50" eb="52">
      <t>カンレン</t>
    </rPh>
    <rPh sb="52" eb="55">
      <t>シチョウソン</t>
    </rPh>
    <rPh sb="55" eb="56">
      <t>トウ</t>
    </rPh>
    <rPh sb="57" eb="60">
      <t>フタンキン</t>
    </rPh>
    <rPh sb="61" eb="62">
      <t>マカナ</t>
    </rPh>
    <rPh sb="74" eb="76">
      <t>ケイヒ</t>
    </rPh>
    <rPh sb="76" eb="78">
      <t>カイシュウ</t>
    </rPh>
    <rPh sb="78" eb="79">
      <t>リツ</t>
    </rPh>
    <rPh sb="92" eb="95">
      <t>シュウエキテキ</t>
    </rPh>
    <rPh sb="95" eb="97">
      <t>シュウシ</t>
    </rPh>
    <rPh sb="97" eb="99">
      <t>ヒリツ</t>
    </rPh>
    <rPh sb="103" eb="105">
      <t>ケンセツ</t>
    </rPh>
    <rPh sb="105" eb="107">
      <t>ジギョウ</t>
    </rPh>
    <rPh sb="108" eb="109">
      <t>カカ</t>
    </rPh>
    <rPh sb="110" eb="113">
      <t>チホウサイ</t>
    </rPh>
    <rPh sb="114" eb="116">
      <t>ショウカン</t>
    </rPh>
    <rPh sb="117" eb="118">
      <t>オコナ</t>
    </rPh>
    <rPh sb="131" eb="132">
      <t>ダイ</t>
    </rPh>
    <rPh sb="138" eb="140">
      <t>カコ</t>
    </rPh>
    <rPh sb="141" eb="142">
      <t>ネン</t>
    </rPh>
    <rPh sb="142" eb="143">
      <t>カン</t>
    </rPh>
    <rPh sb="146" eb="147">
      <t>ヨコ</t>
    </rPh>
    <rPh sb="154" eb="156">
      <t>キギョウ</t>
    </rPh>
    <rPh sb="156" eb="157">
      <t>サイ</t>
    </rPh>
    <rPh sb="157" eb="159">
      <t>ザンダカ</t>
    </rPh>
    <rPh sb="159" eb="160">
      <t>タイ</t>
    </rPh>
    <rPh sb="160" eb="162">
      <t>ジギョウ</t>
    </rPh>
    <rPh sb="162" eb="164">
      <t>キボ</t>
    </rPh>
    <rPh sb="164" eb="166">
      <t>ヒリツ</t>
    </rPh>
    <rPh sb="167" eb="169">
      <t>ルイジ</t>
    </rPh>
    <rPh sb="169" eb="171">
      <t>ダンタイ</t>
    </rPh>
    <rPh sb="171" eb="174">
      <t>ヘイキンチ</t>
    </rPh>
    <rPh sb="177" eb="178">
      <t>タカ</t>
    </rPh>
    <rPh sb="192" eb="194">
      <t>キギョウ</t>
    </rPh>
    <rPh sb="194" eb="195">
      <t>サイ</t>
    </rPh>
    <rPh sb="195" eb="197">
      <t>ザンダカ</t>
    </rPh>
    <rPh sb="197" eb="198">
      <t>タイ</t>
    </rPh>
    <rPh sb="198" eb="200">
      <t>ジギョウ</t>
    </rPh>
    <rPh sb="200" eb="202">
      <t>キボ</t>
    </rPh>
    <rPh sb="202" eb="204">
      <t>ヒリツ</t>
    </rPh>
    <rPh sb="204" eb="205">
      <t>オヨ</t>
    </rPh>
    <rPh sb="207" eb="209">
      <t>オスイ</t>
    </rPh>
    <rPh sb="209" eb="211">
      <t>ショリ</t>
    </rPh>
    <rPh sb="211" eb="213">
      <t>ゲンカ</t>
    </rPh>
    <rPh sb="214" eb="216">
      <t>ネンネン</t>
    </rPh>
    <rPh sb="216" eb="218">
      <t>ゲンショウ</t>
    </rPh>
    <rPh sb="224" eb="226">
      <t>シセツ</t>
    </rPh>
    <rPh sb="226" eb="229">
      <t>リヨウリツ</t>
    </rPh>
    <rPh sb="229" eb="230">
      <t>オヨ</t>
    </rPh>
    <rPh sb="232" eb="235">
      <t>スイセンカ</t>
    </rPh>
    <rPh sb="235" eb="236">
      <t>リツ</t>
    </rPh>
    <rPh sb="237" eb="239">
      <t>ネンネン</t>
    </rPh>
    <rPh sb="239" eb="241">
      <t>ゾウカ</t>
    </rPh>
    <rPh sb="249" eb="251">
      <t>カイゼン</t>
    </rPh>
    <rPh sb="251" eb="253">
      <t>ケイコウ</t>
    </rPh>
    <rPh sb="261" eb="263">
      <t>コンゴ</t>
    </rPh>
    <rPh sb="264" eb="265">
      <t>ヒ</t>
    </rPh>
    <rPh sb="266" eb="267">
      <t>ツヅ</t>
    </rPh>
    <rPh sb="268" eb="270">
      <t>ケイエイ</t>
    </rPh>
    <rPh sb="270" eb="272">
      <t>カイゼン</t>
    </rPh>
    <rPh sb="273" eb="274">
      <t>ハカ</t>
    </rPh>
    <rPh sb="278" eb="280">
      <t>ヒツヨウ</t>
    </rPh>
    <phoneticPr fontId="7"/>
  </si>
  <si>
    <t>　管渠は、供用開始後30年程度経過していることから、今後、老朽化対策を検討していく必要がある。</t>
    <rPh sb="1" eb="3">
      <t>カンキョ</t>
    </rPh>
    <rPh sb="5" eb="7">
      <t>キョウヨウ</t>
    </rPh>
    <rPh sb="7" eb="10">
      <t>カイシゴ</t>
    </rPh>
    <rPh sb="12" eb="13">
      <t>ネン</t>
    </rPh>
    <rPh sb="13" eb="15">
      <t>テイド</t>
    </rPh>
    <rPh sb="15" eb="17">
      <t>ケイカ</t>
    </rPh>
    <rPh sb="26" eb="28">
      <t>コンゴ</t>
    </rPh>
    <rPh sb="29" eb="32">
      <t>ロウキュウカ</t>
    </rPh>
    <rPh sb="32" eb="34">
      <t>タイサク</t>
    </rPh>
    <rPh sb="35" eb="37">
      <t>ケントウ</t>
    </rPh>
    <rPh sb="41" eb="43">
      <t>ヒツヨウ</t>
    </rPh>
    <phoneticPr fontId="7"/>
  </si>
  <si>
    <t>　主に市町村負担金で賄われる流域下水道事業という特殊性があるが、本県の流域下水道事業については、類似団体平均値に及ばない項目があるが差は縮まってきており、年々改善傾向にある。
　今後も長寿命化計画やストックマネジメント計画に基づく効率的な設備の改築更新等により引き続き経営改善に努める必要がある。</t>
    <rPh sb="1" eb="2">
      <t>オモ</t>
    </rPh>
    <rPh sb="3" eb="6">
      <t>シチョウソン</t>
    </rPh>
    <rPh sb="6" eb="9">
      <t>フタンキン</t>
    </rPh>
    <rPh sb="10" eb="11">
      <t>マカナ</t>
    </rPh>
    <rPh sb="14" eb="16">
      <t>リュウイキ</t>
    </rPh>
    <rPh sb="16" eb="19">
      <t>ゲスイドウ</t>
    </rPh>
    <rPh sb="19" eb="21">
      <t>ジギョウ</t>
    </rPh>
    <rPh sb="24" eb="27">
      <t>トクシュセイ</t>
    </rPh>
    <rPh sb="32" eb="34">
      <t>ホンケン</t>
    </rPh>
    <rPh sb="35" eb="37">
      <t>リュウイキ</t>
    </rPh>
    <rPh sb="37" eb="40">
      <t>ゲスイドウ</t>
    </rPh>
    <rPh sb="40" eb="42">
      <t>ジギョウ</t>
    </rPh>
    <rPh sb="48" eb="50">
      <t>ルイジ</t>
    </rPh>
    <rPh sb="50" eb="52">
      <t>ダンタイ</t>
    </rPh>
    <rPh sb="52" eb="55">
      <t>ヘイキンチ</t>
    </rPh>
    <rPh sb="56" eb="57">
      <t>オヨ</t>
    </rPh>
    <rPh sb="60" eb="62">
      <t>コウモク</t>
    </rPh>
    <rPh sb="66" eb="67">
      <t>サ</t>
    </rPh>
    <rPh sb="68" eb="69">
      <t>チヂ</t>
    </rPh>
    <rPh sb="77" eb="79">
      <t>ネンネン</t>
    </rPh>
    <rPh sb="79" eb="81">
      <t>カイゼン</t>
    </rPh>
    <rPh sb="81" eb="83">
      <t>ケイコウ</t>
    </rPh>
    <rPh sb="89" eb="91">
      <t>コンゴ</t>
    </rPh>
    <rPh sb="92" eb="95">
      <t>チョウジュミョウ</t>
    </rPh>
    <rPh sb="95" eb="96">
      <t>カ</t>
    </rPh>
    <rPh sb="96" eb="98">
      <t>ケイカク</t>
    </rPh>
    <rPh sb="109" eb="111">
      <t>ケイカク</t>
    </rPh>
    <rPh sb="112" eb="113">
      <t>モト</t>
    </rPh>
    <rPh sb="115" eb="118">
      <t>コウリツテキ</t>
    </rPh>
    <rPh sb="119" eb="121">
      <t>セツビ</t>
    </rPh>
    <rPh sb="122" eb="124">
      <t>カイチク</t>
    </rPh>
    <rPh sb="124" eb="126">
      <t>コウシン</t>
    </rPh>
    <rPh sb="126" eb="127">
      <t>トウ</t>
    </rPh>
    <rPh sb="130" eb="131">
      <t>ヒ</t>
    </rPh>
    <rPh sb="132" eb="133">
      <t>ツヅ</t>
    </rPh>
    <rPh sb="134" eb="136">
      <t>ケイエイ</t>
    </rPh>
    <rPh sb="136" eb="138">
      <t>カイゼン</t>
    </rPh>
    <rPh sb="139" eb="140">
      <t>ツト</t>
    </rPh>
    <rPh sb="142" eb="144">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</si>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</sst>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3377128"/>
        <c:axId val="4533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53377128"/>
        <c:axId val="453374776"/>
      </c:lineChart>
      <c:dateAx>
        <c:axId val="453377128"/>
        <c:scaling>
          <c:orientation val="minMax"/>
        </c:scaling>
        <c:delete val="1"/>
        <c:axPos val="b"/>
        <c:numFmt formatCode="ge" sourceLinked="1"/>
        <c:majorTickMark val="none"/>
        <c:minorTickMark val="none"/>
        <c:tickLblPos val="none"/>
        <c:crossAx val="453374776"/>
        <c:crosses val="autoZero"/>
        <c:auto val="1"/>
        <c:lblOffset val="100"/>
        <c:baseTimeUnit val="years"/>
      </c:dateAx>
      <c:valAx>
        <c:axId val="4533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58.09</c:v>
                </c:pt>
                <c:pt idx="1">
                  <c:v>59.08</c:v>
                </c:pt>
                <c:pt idx="2">
                  <c:v>60.05</c:v>
                </c:pt>
                <c:pt idx="3">
                  <c:v>70.64</c:v>
                </c:pt>
                <c:pt idx="4">
                  <c:v>74.349999999999994</c:v>
                </c:pt>
              </c:numCache>
            </c:numRef>
          </c:val>
        </c:ser>
        <c:dLbls>
          <c:showLegendKey val="0"/>
          <c:showVal val="0"/>
          <c:showCatName val="0"/>
          <c:showSerName val="0"/>
          <c:showPercent val="0"/>
          <c:showBubbleSize val="0"/>
        </c:dLbls>
        <c:gapWidth val="150"/>
        <c:axId val="502985200"/>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502985200"/>
        <c:axId val="502978928"/>
      </c:lineChart>
      <c:dateAx>
        <c:axId val="502985200"/>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83.81</c:v>
                </c:pt>
                <c:pt idx="1">
                  <c:v>84.7</c:v>
                </c:pt>
                <c:pt idx="2">
                  <c:v>86.64</c:v>
                </c:pt>
                <c:pt idx="3">
                  <c:v>87.04</c:v>
                </c:pt>
                <c:pt idx="4">
                  <c:v>88.04</c:v>
                </c:pt>
              </c:numCache>
            </c:numRef>
          </c:val>
        </c:ser>
        <c:dLbls>
          <c:showLegendKey val="0"/>
          <c:showVal val="0"/>
          <c:showCatName val="0"/>
          <c:showSerName val="0"/>
          <c:showPercent val="0"/>
          <c:showBubbleSize val="0"/>
        </c:dLbls>
        <c:gapWidth val="150"/>
        <c:axId val="502979320"/>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502979320"/>
        <c:axId val="492550344"/>
      </c:lineChart>
      <c:dateAx>
        <c:axId val="502979320"/>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74.77</c:v>
                </c:pt>
                <c:pt idx="1">
                  <c:v>63.48</c:v>
                </c:pt>
                <c:pt idx="2">
                  <c:v>78.13</c:v>
                </c:pt>
                <c:pt idx="3">
                  <c:v>81.3</c:v>
                </c:pt>
                <c:pt idx="4">
                  <c:v>78.680000000000007</c:v>
                </c:pt>
              </c:numCache>
            </c:numRef>
          </c:val>
        </c:ser>
        <c:dLbls>
          <c:showLegendKey val="0"/>
          <c:showVal val="0"/>
          <c:showCatName val="0"/>
          <c:showSerName val="0"/>
          <c:showPercent val="0"/>
          <c:showBubbleSize val="0"/>
        </c:dLbls>
        <c:gapWidth val="150"/>
        <c:axId val="453371248"/>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71248"/>
        <c:axId val="453375952"/>
      </c:lineChart>
      <c:dateAx>
        <c:axId val="453371248"/>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7240928"/>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7240928"/>
        <c:axId val="277243280"/>
      </c:lineChart>
      <c:dateAx>
        <c:axId val="277240928"/>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14360"/>
        <c:axId val="66451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14360"/>
        <c:axId val="664513576"/>
      </c:lineChart>
      <c:dateAx>
        <c:axId val="664514360"/>
        <c:scaling>
          <c:orientation val="minMax"/>
        </c:scaling>
        <c:delete val="1"/>
        <c:axPos val="b"/>
        <c:numFmt formatCode="ge" sourceLinked="1"/>
        <c:majorTickMark val="none"/>
        <c:minorTickMark val="none"/>
        <c:tickLblPos val="none"/>
        <c:crossAx val="664513576"/>
        <c:crosses val="autoZero"/>
        <c:auto val="1"/>
        <c:lblOffset val="100"/>
        <c:baseTimeUnit val="years"/>
      </c:dateAx>
      <c:valAx>
        <c:axId val="6645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10048"/>
        <c:axId val="6645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10048"/>
        <c:axId val="664513184"/>
      </c:lineChart>
      <c:dateAx>
        <c:axId val="664510048"/>
        <c:scaling>
          <c:orientation val="minMax"/>
        </c:scaling>
        <c:delete val="1"/>
        <c:axPos val="b"/>
        <c:numFmt formatCode="ge" sourceLinked="1"/>
        <c:majorTickMark val="none"/>
        <c:minorTickMark val="none"/>
        <c:tickLblPos val="none"/>
        <c:crossAx val="664513184"/>
        <c:crosses val="autoZero"/>
        <c:auto val="1"/>
        <c:lblOffset val="100"/>
        <c:baseTimeUnit val="years"/>
      </c:dateAx>
      <c:valAx>
        <c:axId val="6645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563.98</c:v>
                </c:pt>
                <c:pt idx="1">
                  <c:v>544.38</c:v>
                </c:pt>
                <c:pt idx="2">
                  <c:v>478.8</c:v>
                </c:pt>
                <c:pt idx="3">
                  <c:v>378.08</c:v>
                </c:pt>
                <c:pt idx="4">
                  <c:v>356.69</c:v>
                </c:pt>
              </c:numCache>
            </c:numRef>
          </c:val>
        </c:ser>
        <c:dLbls>
          <c:showLegendKey val="0"/>
          <c:showVal val="0"/>
          <c:showCatName val="0"/>
          <c:showSerName val="0"/>
          <c:showPercent val="0"/>
          <c:showBubbleSize val="0"/>
        </c:dLbls>
        <c:gapWidth val="150"/>
        <c:axId val="664512008"/>
        <c:axId val="664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664512008"/>
        <c:axId val="664511616"/>
      </c:lineChart>
      <c:dateAx>
        <c:axId val="664512008"/>
        <c:scaling>
          <c:orientation val="minMax"/>
        </c:scaling>
        <c:delete val="1"/>
        <c:axPos val="b"/>
        <c:numFmt formatCode="ge" sourceLinked="1"/>
        <c:majorTickMark val="none"/>
        <c:minorTickMark val="none"/>
        <c:tickLblPos val="none"/>
        <c:crossAx val="664511616"/>
        <c:crosses val="autoZero"/>
        <c:auto val="1"/>
        <c:lblOffset val="100"/>
        <c:baseTimeUnit val="years"/>
      </c:dateAx>
      <c:valAx>
        <c:axId val="66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4416"/>
        <c:axId val="5029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2984416"/>
        <c:axId val="502980104"/>
      </c:lineChart>
      <c:dateAx>
        <c:axId val="502984416"/>
        <c:scaling>
          <c:orientation val="minMax"/>
        </c:scaling>
        <c:delete val="1"/>
        <c:axPos val="b"/>
        <c:numFmt formatCode="ge" sourceLinked="1"/>
        <c:majorTickMark val="none"/>
        <c:minorTickMark val="none"/>
        <c:tickLblPos val="none"/>
        <c:crossAx val="502980104"/>
        <c:crosses val="autoZero"/>
        <c:auto val="1"/>
        <c:lblOffset val="100"/>
        <c:baseTimeUnit val="years"/>
      </c:dateAx>
      <c:valAx>
        <c:axId val="5029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101.28</c:v>
                </c:pt>
                <c:pt idx="1">
                  <c:v>98.16</c:v>
                </c:pt>
                <c:pt idx="2">
                  <c:v>96.09</c:v>
                </c:pt>
                <c:pt idx="3">
                  <c:v>87.97</c:v>
                </c:pt>
                <c:pt idx="4">
                  <c:v>82.99</c:v>
                </c:pt>
              </c:numCache>
            </c:numRef>
          </c:val>
        </c:ser>
        <c:dLbls>
          <c:showLegendKey val="0"/>
          <c:showVal val="0"/>
          <c:showCatName val="0"/>
          <c:showSerName val="0"/>
          <c:showPercent val="0"/>
          <c:showBubbleSize val="0"/>
        </c:dLbls>
        <c:gapWidth val="150"/>
        <c:axId val="502981280"/>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502981280"/>
        <c:axId val="502984024"/>
      </c:lineChart>
      <c:dateAx>
        <c:axId val="502981280"/>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
        <v>125</v>
      </c>
      <c r="AE8" s="73"/>
      <c r="AF8" s="73"/>
      <c r="AG8" s="73"/>
      <c r="AH8" s="73"/>
      <c r="AI8" s="73"/>
      <c r="AJ8" s="73"/>
      <c r="AK8" s="4"/>
      <c r="AL8" s="67">
        <f>データ!S6</f>
        <v>1323861</v>
      </c>
      <c r="AM8" s="67"/>
      <c r="AN8" s="67"/>
      <c r="AO8" s="67"/>
      <c r="AP8" s="67"/>
      <c r="AQ8" s="67"/>
      <c r="AR8" s="67"/>
      <c r="AS8" s="67"/>
      <c r="AT8" s="66">
        <f>データ!T6</f>
        <v>9645.56</v>
      </c>
      <c r="AU8" s="66"/>
      <c r="AV8" s="66"/>
      <c r="AW8" s="66"/>
      <c r="AX8" s="66"/>
      <c r="AY8" s="66"/>
      <c r="AZ8" s="66"/>
      <c r="BA8" s="66"/>
      <c r="BB8" s="66">
        <f>データ!U6</f>
        <v>137.25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32.93</v>
      </c>
      <c r="Q10" s="66"/>
      <c r="R10" s="66"/>
      <c r="S10" s="66"/>
      <c r="T10" s="66"/>
      <c r="U10" s="66"/>
      <c r="V10" s="66"/>
      <c r="W10" s="66">
        <f>データ!Q6</f>
        <v>83.79</v>
      </c>
      <c r="X10" s="66"/>
      <c r="Y10" s="66"/>
      <c r="Z10" s="66"/>
      <c r="AA10" s="66"/>
      <c r="AB10" s="66"/>
      <c r="AC10" s="66"/>
      <c r="AD10" s="67">
        <f>データ!R6</f>
        <v>0</v>
      </c>
      <c r="AE10" s="67"/>
      <c r="AF10" s="67"/>
      <c r="AG10" s="67"/>
      <c r="AH10" s="67"/>
      <c r="AI10" s="67"/>
      <c r="AJ10" s="67"/>
      <c r="AK10" s="2"/>
      <c r="AL10" s="67">
        <f>データ!V6</f>
        <v>284083</v>
      </c>
      <c r="AM10" s="67"/>
      <c r="AN10" s="67"/>
      <c r="AO10" s="67"/>
      <c r="AP10" s="67"/>
      <c r="AQ10" s="67"/>
      <c r="AR10" s="67"/>
      <c r="AS10" s="67"/>
      <c r="AT10" s="66">
        <f>データ!W6</f>
        <v>83.59</v>
      </c>
      <c r="AU10" s="66"/>
      <c r="AV10" s="66"/>
      <c r="AW10" s="66"/>
      <c r="AX10" s="66"/>
      <c r="AY10" s="66"/>
      <c r="AZ10" s="66"/>
      <c r="BA10" s="66"/>
      <c r="BB10" s="66">
        <f>データ!X6</f>
        <v>3398.53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20001</v>
      </c>
      <c r="D6" s="33">
        <f t="shared" si="3"/>
        <v>47</v>
      </c>
      <c r="E6" s="33">
        <f t="shared" si="3"/>
        <v>17</v>
      </c>
      <c r="F6" s="33">
        <f t="shared" si="3"/>
        <v>3</v>
      </c>
      <c r="G6" s="33">
        <f t="shared" si="3"/>
        <v>0</v>
      </c>
      <c r="H6" s="33" t="str">
        <f t="shared" si="3"/>
        <v>青森県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32.93</v>
      </c>
      <c r="Q6" s="34">
        <f t="shared" si="3"/>
        <v>83.79</v>
      </c>
      <c r="R6" s="34">
        <f t="shared" si="3"/>
        <v>0</v>
      </c>
      <c r="S6" s="34">
        <f t="shared" si="3"/>
        <v>1323861</v>
      </c>
      <c r="T6" s="34">
        <f t="shared" si="3"/>
        <v>9645.56</v>
      </c>
      <c r="U6" s="34">
        <f t="shared" si="3"/>
        <v>137.25</v>
      </c>
      <c r="V6" s="34">
        <f t="shared" si="3"/>
        <v>284083</v>
      </c>
      <c r="W6" s="34">
        <f t="shared" si="3"/>
        <v>83.59</v>
      </c>
      <c r="X6" s="34">
        <f t="shared" si="3"/>
        <v>3398.53</v>
      </c>
      <c r="Y6" s="35">
        <f>IF(Y7="",NA(),Y7)</f>
        <v>74.77</v>
      </c>
      <c r="Z6" s="35">
        <f t="shared" ref="Z6:AH6" si="4">IF(Z7="",NA(),Z7)</f>
        <v>63.48</v>
      </c>
      <c r="AA6" s="35">
        <f t="shared" si="4"/>
        <v>78.13</v>
      </c>
      <c r="AB6" s="35">
        <f t="shared" si="4"/>
        <v>81.3</v>
      </c>
      <c r="AC6" s="35">
        <f t="shared" si="4"/>
        <v>78.680000000000007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563.98</v>
      </c>
      <c r="BG6" s="35">
        <f t="shared" ref="BG6:BO6" si="7">IF(BG7="",NA(),BG7)</f>
        <v>544.38</v>
      </c>
      <c r="BH6" s="35">
        <f t="shared" si="7"/>
        <v>478.8</v>
      </c>
      <c r="BI6" s="35">
        <f t="shared" si="7"/>
        <v>378.08</v>
      </c>
      <c r="BJ6" s="35">
        <f t="shared" si="7"/>
        <v>356.69</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101.28</v>
      </c>
      <c r="CC6" s="35">
        <f t="shared" ref="CC6:CK6" si="9">IF(CC7="",NA(),CC7)</f>
        <v>98.16</v>
      </c>
      <c r="CD6" s="35">
        <f t="shared" si="9"/>
        <v>96.09</v>
      </c>
      <c r="CE6" s="35">
        <f t="shared" si="9"/>
        <v>87.97</v>
      </c>
      <c r="CF6" s="35">
        <f t="shared" si="9"/>
        <v>82.99</v>
      </c>
      <c r="CG6" s="35">
        <f t="shared" si="9"/>
        <v>74.37</v>
      </c>
      <c r="CH6" s="35">
        <f t="shared" si="9"/>
        <v>72.790000000000006</v>
      </c>
      <c r="CI6" s="35">
        <f t="shared" si="9"/>
        <v>84.43</v>
      </c>
      <c r="CJ6" s="35">
        <f t="shared" si="9"/>
        <v>86.54</v>
      </c>
      <c r="CK6" s="35">
        <f t="shared" si="9"/>
        <v>81.91</v>
      </c>
      <c r="CL6" s="34" t="str">
        <f>IF(CL7="","",IF(CL7="-","【-】","【"&amp;SUBSTITUTE(TEXT(CL7,"#,##0.00"),"-","△")&amp;"】"))</f>
        <v>【60.62】</v>
      </c>
      <c r="CM6" s="35">
        <f>IF(CM7="",NA(),CM7)</f>
        <v>58.09</v>
      </c>
      <c r="CN6" s="35">
        <f t="shared" ref="CN6:CV6" si="10">IF(CN7="",NA(),CN7)</f>
        <v>59.08</v>
      </c>
      <c r="CO6" s="35">
        <f t="shared" si="10"/>
        <v>60.05</v>
      </c>
      <c r="CP6" s="35">
        <f t="shared" si="10"/>
        <v>70.64</v>
      </c>
      <c r="CQ6" s="35">
        <f t="shared" si="10"/>
        <v>74.349999999999994</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83.81</v>
      </c>
      <c r="CY6" s="35">
        <f t="shared" ref="CY6:DG6" si="11">IF(CY7="",NA(),CY7)</f>
        <v>84.7</v>
      </c>
      <c r="CZ6" s="35">
        <f t="shared" si="11"/>
        <v>86.64</v>
      </c>
      <c r="DA6" s="35">
        <f t="shared" si="11"/>
        <v>87.04</v>
      </c>
      <c r="DB6" s="35">
        <f t="shared" si="11"/>
        <v>88.04</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0.14000000000000001</v>
      </c>
      <c r="EG6" s="34">
        <f t="shared" si="14"/>
        <v>0</v>
      </c>
      <c r="EH6" s="34">
        <f t="shared" si="14"/>
        <v>0</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20001</v>
      </c>
      <c r="D7" s="37">
        <v>47</v>
      </c>
      <c r="E7" s="37">
        <v>17</v>
      </c>
      <c r="F7" s="37">
        <v>3</v>
      </c>
      <c r="G7" s="37">
        <v>0</v>
      </c>
      <c r="H7" s="37" t="s">
        <v>110</v>
      </c>
      <c r="I7" s="37" t="s">
        <v>111</v>
      </c>
      <c r="J7" s="37" t="s">
        <v>112</v>
      </c>
      <c r="K7" s="37" t="s">
        <v>113</v>
      </c>
      <c r="L7" s="37" t="s">
        <v>114</v>
      </c>
      <c r="M7" s="37"/>
      <c r="N7" s="38" t="s">
        <v>115</v>
      </c>
      <c r="O7" s="38" t="s">
        <v>116</v>
      </c>
      <c r="P7" s="38">
        <v>32.93</v>
      </c>
      <c r="Q7" s="38">
        <v>83.79</v>
      </c>
      <c r="R7" s="38">
        <v>0</v>
      </c>
      <c r="S7" s="38">
        <v>1323861</v>
      </c>
      <c r="T7" s="38">
        <v>9645.56</v>
      </c>
      <c r="U7" s="38">
        <v>137.25</v>
      </c>
      <c r="V7" s="38">
        <v>284083</v>
      </c>
      <c r="W7" s="38">
        <v>83.59</v>
      </c>
      <c r="X7" s="38">
        <v>3398.53</v>
      </c>
      <c r="Y7" s="38">
        <v>74.77</v>
      </c>
      <c r="Z7" s="38">
        <v>63.48</v>
      </c>
      <c r="AA7" s="38">
        <v>78.13</v>
      </c>
      <c r="AB7" s="38">
        <v>81.3</v>
      </c>
      <c r="AC7" s="38">
        <v>78.680000000000007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563.98</v>
      </c>
      <c r="BG7" s="38">
        <v>544.38</v>
      </c>
      <c r="BH7" s="38">
        <v>478.8</v>
      </c>
      <c r="BI7" s="38">
        <v>378.08</v>
      </c>
      <c r="BJ7" s="38">
        <v>356.69</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101.28</v>
      </c>
      <c r="CC7" s="38">
        <v>98.16</v>
      </c>
      <c r="CD7" s="38">
        <v>96.09</v>
      </c>
      <c r="CE7" s="38">
        <v>87.97</v>
      </c>
      <c r="CF7" s="38">
        <v>82.99</v>
      </c>
      <c r="CG7" s="38">
        <v>74.37</v>
      </c>
      <c r="CH7" s="38">
        <v>72.790000000000006</v>
      </c>
      <c r="CI7" s="38">
        <v>84.43</v>
      </c>
      <c r="CJ7" s="38">
        <v>86.54</v>
      </c>
      <c r="CK7" s="38">
        <v>81.91</v>
      </c>
      <c r="CL7" s="38">
        <v>60.62</v>
      </c>
      <c r="CM7" s="38">
        <v>58.09</v>
      </c>
      <c r="CN7" s="38">
        <v>59.08</v>
      </c>
      <c r="CO7" s="38">
        <v>60.05</v>
      </c>
      <c r="CP7" s="38">
        <v>70.64</v>
      </c>
      <c r="CQ7" s="38">
        <v>74.349999999999994</v>
      </c>
      <c r="CR7" s="38">
        <v>60.25</v>
      </c>
      <c r="CS7" s="38">
        <v>62.32</v>
      </c>
      <c r="CT7" s="38">
        <v>64.010000000000005</v>
      </c>
      <c r="CU7" s="38">
        <v>64.09</v>
      </c>
      <c r="CV7" s="38">
        <v>64.62</v>
      </c>
      <c r="CW7" s="38">
        <v>65.75</v>
      </c>
      <c r="CX7" s="38">
        <v>83.81</v>
      </c>
      <c r="CY7" s="38">
        <v>84.7</v>
      </c>
      <c r="CZ7" s="38">
        <v>86.64</v>
      </c>
      <c r="DA7" s="38">
        <v>87.04</v>
      </c>
      <c r="DB7" s="38">
        <v>88.04</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0.14000000000000001</v>
      </c>
      <c r="EG7" s="38">
        <v>0</v>
      </c>
      <c r="EH7" s="38">
        <v>0</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2018-02-08T04:24:54Z</cp:lastPrinted>
  <dcterms:created xsi:type="dcterms:W3CDTF">2017-12-25T02:14:18Z</dcterms:created>
  <dcterms:modified xsi:type="dcterms:W3CDTF">2018-02-22T15:20:25Z</dcterms:modified>
  <cp:category/>
</cp:coreProperties>
</file>