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P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<sst xmlns="http://schemas.openxmlformats.org/spreadsheetml/2006/main" count="232" uniqueCount="120">
  <si>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</si>
  <si>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</si>
  <si>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</si>
  <si>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</si>
  <si>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</si>
  <si>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</si>
  <si>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</si>
  <si>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</si>
  <si>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</si>
  <si>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</si>
  <si>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</si>
  <si>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</si>
  <si>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</si>
  <si>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</si>
  <si>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</si>
  <si>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</si>
  <si>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</si>
  <si>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</si>
  <si>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</si>
  <si>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</si>
  <si>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</si>
  <si>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</si>
  <si>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</si>
  <si>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</si>
  <si>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</si>
  <si>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</si>
  <si>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</si>
  <si>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</si>
  <si>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</si>
  <si>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</si>
  <si>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</si>
  <si>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</si>
  <si>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</si>
  <si>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</si>
  <si>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</si>
  <si>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</si>
  <si>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</si>
  <si>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</si>
  <si>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</si>
  <si>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</si>
  <si>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</si>
  <si>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</si>
  <si>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</si>
  <si>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</si>
  <si>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</si>
  <si>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</si>
  <si>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</si>
  <si>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</si>
  <si>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</si>
  <si>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</si>
  <si>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</si>
  <si>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</si>
  <si>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</si>
  <si>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</si>
  <si>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</si>
  <si>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</si>
  <si>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</si>
  <si>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</si>
  <si>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</si>
  <si>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</si>
  <si>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</si>
  <si>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</si>
  <si>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</si>
  <si>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</si>
  <si>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</si>
  <si>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</si>
  <si>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</si>
  <si>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</si>
  <si>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</si>
  <si>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</si>
  <si>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</si>
  <si>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</si>
  <si>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</si>
  <si>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</si>
  <si>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</si>
  <si>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</si>
  <si>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</si>
  <si>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</si>
  <si>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</si>
  <si>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</si>
  <si>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</si>
  <si>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</si>
  <si>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</si>
  <si>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</si>
  <si>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</si>
  <si>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</si>
  <si>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</si>
  <si>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</si>
  <si>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</si>
  <si>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</si>
  <si>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</si>
  <si>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</si>
  <si>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</si>
  <si>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</si>
  <si>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</si>
  <si>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</si>
  <si>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</si>
  <si>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</si>
  <si>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</si>
  <si>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</si>
  <si>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</si>
  <si>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</si>
  <si>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</si>
  <si>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</si>
  <si>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</si>
  <si>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</si>
  <si>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</si>
  <si>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</si>
  <si>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</si>
  <si>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</si>
  <si>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</si>
  <si>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</si>
  <si>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</si>
  <si>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</si>
  <si>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</si>
  <si>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</si>
  <si>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</si>
  <si>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経常収支比率は100％を超え，累積欠損金もなく，経営は安定しています。
　しかしながら，水源を確保するためのダム建設負担金や給水エリアが広範囲で管路敷設費用等が多額であったことから，設備投資に要した企業債の償還財源を確保するため，受水市町村との協議を経て資金ベースにより料金を徴収しており，経常収支比率及び料金回収率が類似団体平均より高くなっています。
　給水原価は，前述のとおり，設備投資が多額であったことから減価償却費負担が高額である一方で，給水人口が当初見込んだほどには増加せず，水需要が伸び悩んだことから，類似団体平均より高くなっています。
　また，企業債残高対給水収益比率は，初期投資に係る企業債償還が平成31年度に完了することから，低下傾向となっています。施設利用率は類似団体平均よりは高いですが，水需要の伸び悩みにより低下傾向にあります。
　なお，有収率が前年よりも低下しておりますが，これは管路の復旧工事に伴う洗管水量の影響によるものです。</t>
    <rPh sb="323" eb="325">
      <t>テイカ</t>
    </rPh>
    <rPh sb="325" eb="327">
      <t>ケイコウ</t>
    </rPh>
    <rPh sb="412" eb="413">
      <t>トモナ</t>
    </rPh>
    <rPh sb="419" eb="421">
      <t>エイキョウ</t>
    </rPh>
    <phoneticPr fontId="4"/>
  </si>
  <si>
    <t>　管路等は長寿命化の措置を講じることにより耐用年数以上の期間の使用が可能になることから，劣化・老朽化等の状況を調査しながら，適宜長寿命化及び更新の措置を講じるとともに管路の強靱化対策について，東日本大震災の教訓を踏まえた耐震化やループ化等に積極的に取り組んでいます。
　なお，管路更新については，繰越工事となったため，平成28年度の当該値は0.00となっています。</t>
    <rPh sb="3" eb="4">
      <t>トウ</t>
    </rPh>
    <rPh sb="10" eb="12">
      <t>ソチ</t>
    </rPh>
    <rPh sb="13" eb="14">
      <t>コウ</t>
    </rPh>
    <rPh sb="28" eb="30">
      <t>キカン</t>
    </rPh>
    <rPh sb="44" eb="46">
      <t>レッカ</t>
    </rPh>
    <rPh sb="47" eb="50">
      <t>ロウキュウカ</t>
    </rPh>
    <rPh sb="50" eb="51">
      <t>トウ</t>
    </rPh>
    <rPh sb="62" eb="64">
      <t>テキギ</t>
    </rPh>
    <rPh sb="64" eb="65">
      <t>チョウ</t>
    </rPh>
    <rPh sb="65" eb="68">
      <t>ジュミョウカ</t>
    </rPh>
    <rPh sb="68" eb="69">
      <t>オヨ</t>
    </rPh>
    <rPh sb="70" eb="72">
      <t>コウシン</t>
    </rPh>
    <rPh sb="73" eb="75">
      <t>ソチ</t>
    </rPh>
    <rPh sb="76" eb="77">
      <t>コウ</t>
    </rPh>
    <rPh sb="117" eb="118">
      <t>カ</t>
    </rPh>
    <rPh sb="118" eb="119">
      <t>トウ</t>
    </rPh>
    <rPh sb="138" eb="140">
      <t>カンロ</t>
    </rPh>
    <rPh sb="140" eb="142">
      <t>コウシン</t>
    </rPh>
    <rPh sb="148" eb="150">
      <t>クリコシ</t>
    </rPh>
    <rPh sb="150" eb="152">
      <t>コウジ</t>
    </rPh>
    <rPh sb="166" eb="168">
      <t>トウガイ</t>
    </rPh>
    <rPh sb="168" eb="169">
      <t>アタイ</t>
    </rPh>
    <phoneticPr fontId="7"/>
  </si>
  <si>
    <t xml:space="preserve">　水道用水供給事業の経営状況は，健全性が確保され安定して推移しており，平成27年4月には，企業債償還額の逓減や委託業務の見直し等によるコスト削減の取組により料金の減額改定を行っています。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を計画的に取り組んでいくとともに「民の力を最大限活用」した最適な管理運営方式について検討を進めていくこととしています。
</t>
    <rPh sb="102" eb="104">
      <t>コンゴ</t>
    </rPh>
    <rPh sb="136" eb="138">
      <t>ゾウカ</t>
    </rPh>
    <rPh sb="205" eb="206">
      <t>セ</t>
    </rPh>
    <rPh sb="206" eb="207">
      <t>サク</t>
    </rPh>
    <rPh sb="224" eb="225">
      <t>ミン</t>
    </rPh>
    <rPh sb="226" eb="227">
      <t>チカラ</t>
    </rPh>
    <rPh sb="228" eb="231">
      <t>サイダイゲン</t>
    </rPh>
    <rPh sb="231" eb="233">
      <t>カツヨウ</t>
    </rPh>
    <rPh sb="236" eb="238">
      <t>サイテキ</t>
    </rPh>
    <rPh sb="239" eb="241">
      <t>カンリ</t>
    </rPh>
    <rPh sb="241" eb="243">
      <t>ウンエイ</t>
    </rPh>
    <rPh sb="243" eb="245">
      <t>ホウシキ</t>
    </rPh>
    <rPh sb="249" eb="251">
      <t>ケントウ</t>
    </rPh>
    <rPh sb="252" eb="253">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</si>
</sst>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Fill="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0.05</c:v>
                </c:pt>
                <c:pt idx="2">
                  <c:v>0.05</c:v>
                </c:pt>
                <c:pt idx="3">
                  <c:v>0.37</c:v>
                </c:pt>
                <c:pt idx="4" formatCode="#,##0.00;&quot;△&quot;#,##0.00">
                  <c:v>0</c:v>
                </c:pt>
              </c:numCache>
            </c:numRef>
          </c:val>
          <c:extLst xmlns:c16r2="http://schemas.microsoft.com/office/drawing/2015/06/chart">
            <c:ext xmlns:c16="http://schemas.microsoft.com/office/drawing/2014/chart" uri="{C3380CC4-5D6E-409C-BE32-E72D297353CC}">
              <c16:uniqueId val="{00000000-E6D1-4644-9158-4712C6E80584}"/>
            </c:ext>
          </c:extLst>
        </c:ser>
        <c:dLbls>
          <c:showLegendKey val="0"/>
          <c:showVal val="0"/>
          <c:showCatName val="0"/>
          <c:showSerName val="0"/>
          <c:showPercent val="0"/>
          <c:showBubbleSize val="0"/>
        </c:dLbls>
        <c:gapWidth val="150"/>
        <c:axId val="275843968"/>
        <c:axId val="27584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E6D1-4644-9158-4712C6E80584}"/>
            </c:ext>
          </c:extLst>
        </c:ser>
        <c:dLbls>
          <c:showLegendKey val="0"/>
          <c:showVal val="0"/>
          <c:showCatName val="0"/>
          <c:showSerName val="0"/>
          <c:showPercent val="0"/>
          <c:showBubbleSize val="0"/>
        </c:dLbls>
        <c:marker val="1"/>
        <c:smooth val="0"/>
        <c:axId val="275843968"/>
        <c:axId val="275844360"/>
      </c:lineChart>
      <c:dateAx>
        <c:axId val="275843968"/>
        <c:scaling>
          <c:orientation val="minMax"/>
        </c:scaling>
        <c:delete val="1"/>
        <c:axPos val="b"/>
        <c:numFmt formatCode="ge" sourceLinked="1"/>
        <c:majorTickMark val="none"/>
        <c:minorTickMark val="none"/>
        <c:tickLblPos val="none"/>
        <c:crossAx val="275844360"/>
        <c:crosses val="autoZero"/>
        <c:auto val="1"/>
        <c:lblOffset val="100"/>
        <c:baseTimeUnit val="years"/>
      </c:dateAx>
      <c:valAx>
        <c:axId val="27584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146.65</c:v>
                </c:pt>
                <c:pt idx="1">
                  <c:v>153.26</c:v>
                </c:pt>
                <c:pt idx="2">
                  <c:v>146.79</c:v>
                </c:pt>
                <c:pt idx="3">
                  <c:v>138.38</c:v>
                </c:pt>
                <c:pt idx="4">
                  <c:v>141.57</c:v>
                </c:pt>
              </c:numCache>
            </c:numRef>
          </c:val>
          <c:extLst xmlns:c16r2="http://schemas.microsoft.com/office/drawing/2015/06/chart">
            <c:ext xmlns:c16="http://schemas.microsoft.com/office/drawing/2014/chart" uri="{C3380CC4-5D6E-409C-BE32-E72D297353CC}">
              <c16:uniqueId val="{00000000-2D53-4D54-9D13-8A3093A13BD7}"/>
            </c:ext>
          </c:extLst>
        </c:ser>
        <c:dLbls>
          <c:showLegendKey val="0"/>
          <c:showVal val="0"/>
          <c:showCatName val="0"/>
          <c:showSerName val="0"/>
          <c:showPercent val="0"/>
          <c:showBubbleSize val="0"/>
        </c:dLbls>
        <c:gapWidth val="150"/>
        <c:axId val="275845536"/>
        <c:axId val="27584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2D53-4D54-9D13-8A3093A13BD7}"/>
            </c:ext>
          </c:extLst>
        </c:ser>
        <c:dLbls>
          <c:showLegendKey val="0"/>
          <c:showVal val="0"/>
          <c:showCatName val="0"/>
          <c:showSerName val="0"/>
          <c:showPercent val="0"/>
          <c:showBubbleSize val="0"/>
        </c:dLbls>
        <c:marker val="1"/>
        <c:smooth val="0"/>
        <c:axId val="275845536"/>
        <c:axId val="275845928"/>
      </c:lineChart>
      <c:dateAx>
        <c:axId val="275845536"/>
        <c:scaling>
          <c:orientation val="minMax"/>
        </c:scaling>
        <c:delete val="1"/>
        <c:axPos val="b"/>
        <c:numFmt formatCode="ge" sourceLinked="1"/>
        <c:majorTickMark val="none"/>
        <c:minorTickMark val="none"/>
        <c:tickLblPos val="none"/>
        <c:crossAx val="275845928"/>
        <c:crosses val="autoZero"/>
        <c:auto val="1"/>
        <c:lblOffset val="100"/>
        <c:baseTimeUnit val="years"/>
      </c:dateAx>
      <c:valAx>
        <c:axId val="275845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58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33.71</c:v>
                </c:pt>
                <c:pt idx="1">
                  <c:v>34.92</c:v>
                </c:pt>
                <c:pt idx="2">
                  <c:v>43.51</c:v>
                </c:pt>
                <c:pt idx="3">
                  <c:v>45.08</c:v>
                </c:pt>
                <c:pt idx="4">
                  <c:v>46.97</c:v>
                </c:pt>
              </c:numCache>
            </c:numRef>
          </c:val>
          <c:extLst xmlns:c16r2="http://schemas.microsoft.com/office/drawing/2015/06/chart">
            <c:ext xmlns:c16="http://schemas.microsoft.com/office/drawing/2014/chart" uri="{C3380CC4-5D6E-409C-BE32-E72D297353CC}">
              <c16:uniqueId val="{00000000-C81B-4273-8A72-9EC42D12ABF3}"/>
            </c:ext>
          </c:extLst>
        </c:ser>
        <c:dLbls>
          <c:showLegendKey val="0"/>
          <c:showVal val="0"/>
          <c:showCatName val="0"/>
          <c:showSerName val="0"/>
          <c:showPercent val="0"/>
          <c:showBubbleSize val="0"/>
        </c:dLbls>
        <c:gapWidth val="150"/>
        <c:axId val="275847104"/>
        <c:axId val="2758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C81B-4273-8A72-9EC42D12ABF3}"/>
            </c:ext>
          </c:extLst>
        </c:ser>
        <c:dLbls>
          <c:showLegendKey val="0"/>
          <c:showVal val="0"/>
          <c:showCatName val="0"/>
          <c:showSerName val="0"/>
          <c:showPercent val="0"/>
          <c:showBubbleSize val="0"/>
        </c:dLbls>
        <c:marker val="1"/>
        <c:smooth val="0"/>
        <c:axId val="275847104"/>
        <c:axId val="275847496"/>
      </c:lineChart>
      <c:dateAx>
        <c:axId val="275847104"/>
        <c:scaling>
          <c:orientation val="minMax"/>
        </c:scaling>
        <c:delete val="1"/>
        <c:axPos val="b"/>
        <c:numFmt formatCode="ge" sourceLinked="1"/>
        <c:majorTickMark val="none"/>
        <c:minorTickMark val="none"/>
        <c:tickLblPos val="none"/>
        <c:crossAx val="275847496"/>
        <c:crosses val="autoZero"/>
        <c:auto val="1"/>
        <c:lblOffset val="100"/>
        <c:baseTimeUnit val="years"/>
      </c:dateAx>
      <c:valAx>
        <c:axId val="2758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5.08</c:v>
                </c:pt>
                <c:pt idx="3" formatCode="#,##0.00;&quot;△&quot;#,##0.00;&quot;-&quot;">
                  <c:v>1.34</c:v>
                </c:pt>
                <c:pt idx="4" formatCode="#,##0.00;&quot;△&quot;#,##0.00;&quot;-&quot;">
                  <c:v>1.86</c:v>
                </c:pt>
              </c:numCache>
            </c:numRef>
          </c:val>
          <c:extLst xmlns:c16r2="http://schemas.microsoft.com/office/drawing/2015/06/chart">
            <c:ext xmlns:c16="http://schemas.microsoft.com/office/drawing/2014/chart" uri="{C3380CC4-5D6E-409C-BE32-E72D297353CC}">
              <c16:uniqueId val="{00000000-1D82-48BE-862E-B816AC1C8A91}"/>
            </c:ext>
          </c:extLst>
        </c:ser>
        <c:dLbls>
          <c:showLegendKey val="0"/>
          <c:showVal val="0"/>
          <c:showCatName val="0"/>
          <c:showSerName val="0"/>
          <c:showPercent val="0"/>
          <c:showBubbleSize val="0"/>
        </c:dLbls>
        <c:gapWidth val="150"/>
        <c:axId val="275848672"/>
        <c:axId val="2758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1D82-48BE-862E-B816AC1C8A91}"/>
            </c:ext>
          </c:extLst>
        </c:ser>
        <c:dLbls>
          <c:showLegendKey val="0"/>
          <c:showVal val="0"/>
          <c:showCatName val="0"/>
          <c:showSerName val="0"/>
          <c:showPercent val="0"/>
          <c:showBubbleSize val="0"/>
        </c:dLbls>
        <c:marker val="1"/>
        <c:smooth val="0"/>
        <c:axId val="275848672"/>
        <c:axId val="275849064"/>
      </c:lineChart>
      <c:dateAx>
        <c:axId val="275848672"/>
        <c:scaling>
          <c:orientation val="minMax"/>
        </c:scaling>
        <c:delete val="1"/>
        <c:axPos val="b"/>
        <c:numFmt formatCode="ge" sourceLinked="1"/>
        <c:majorTickMark val="none"/>
        <c:minorTickMark val="none"/>
        <c:tickLblPos val="none"/>
        <c:crossAx val="275849064"/>
        <c:crosses val="autoZero"/>
        <c:auto val="1"/>
        <c:lblOffset val="100"/>
        <c:baseTimeUnit val="years"/>
      </c:dateAx>
      <c:valAx>
        <c:axId val="2758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E2-4AB3-BFE7-28EDE432BBEC}"/>
            </c:ext>
          </c:extLst>
        </c:ser>
        <c:dLbls>
          <c:showLegendKey val="0"/>
          <c:showVal val="0"/>
          <c:showCatName val="0"/>
          <c:showSerName val="0"/>
          <c:showPercent val="0"/>
          <c:showBubbleSize val="0"/>
        </c:dLbls>
        <c:gapWidth val="150"/>
        <c:axId val="483859816"/>
        <c:axId val="48386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94E2-4AB3-BFE7-28EDE432BBEC}"/>
            </c:ext>
          </c:extLst>
        </c:ser>
        <c:dLbls>
          <c:showLegendKey val="0"/>
          <c:showVal val="0"/>
          <c:showCatName val="0"/>
          <c:showSerName val="0"/>
          <c:showPercent val="0"/>
          <c:showBubbleSize val="0"/>
        </c:dLbls>
        <c:marker val="1"/>
        <c:smooth val="0"/>
        <c:axId val="483859816"/>
        <c:axId val="483860208"/>
      </c:lineChart>
      <c:dateAx>
        <c:axId val="483859816"/>
        <c:scaling>
          <c:orientation val="minMax"/>
        </c:scaling>
        <c:delete val="1"/>
        <c:axPos val="b"/>
        <c:numFmt formatCode="ge" sourceLinked="1"/>
        <c:majorTickMark val="none"/>
        <c:minorTickMark val="none"/>
        <c:tickLblPos val="none"/>
        <c:crossAx val="483860208"/>
        <c:crosses val="autoZero"/>
        <c:auto val="1"/>
        <c:lblOffset val="100"/>
        <c:baseTimeUnit val="years"/>
      </c:dateAx>
      <c:valAx>
        <c:axId val="48386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5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744.61</c:v>
                </c:pt>
                <c:pt idx="1">
                  <c:v>580.91</c:v>
                </c:pt>
                <c:pt idx="2">
                  <c:v>109.25</c:v>
                </c:pt>
                <c:pt idx="3">
                  <c:v>140.35</c:v>
                </c:pt>
                <c:pt idx="4">
                  <c:v>179.72</c:v>
                </c:pt>
              </c:numCache>
            </c:numRef>
          </c:val>
          <c:extLst xmlns:c16r2="http://schemas.microsoft.com/office/drawing/2015/06/chart">
            <c:ext xmlns:c16="http://schemas.microsoft.com/office/drawing/2014/chart" uri="{C3380CC4-5D6E-409C-BE32-E72D297353CC}">
              <c16:uniqueId val="{00000000-E0CC-455F-8A04-037B46AA97FA}"/>
            </c:ext>
          </c:extLst>
        </c:ser>
        <c:dLbls>
          <c:showLegendKey val="0"/>
          <c:showVal val="0"/>
          <c:showCatName val="0"/>
          <c:showSerName val="0"/>
          <c:showPercent val="0"/>
          <c:showBubbleSize val="0"/>
        </c:dLbls>
        <c:gapWidth val="150"/>
        <c:axId val="483861384"/>
        <c:axId val="48386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E0CC-455F-8A04-037B46AA97FA}"/>
            </c:ext>
          </c:extLst>
        </c:ser>
        <c:dLbls>
          <c:showLegendKey val="0"/>
          <c:showVal val="0"/>
          <c:showCatName val="0"/>
          <c:showSerName val="0"/>
          <c:showPercent val="0"/>
          <c:showBubbleSize val="0"/>
        </c:dLbls>
        <c:marker val="1"/>
        <c:smooth val="0"/>
        <c:axId val="483861384"/>
        <c:axId val="483861776"/>
      </c:lineChart>
      <c:dateAx>
        <c:axId val="483861384"/>
        <c:scaling>
          <c:orientation val="minMax"/>
        </c:scaling>
        <c:delete val="1"/>
        <c:axPos val="b"/>
        <c:numFmt formatCode="ge" sourceLinked="1"/>
        <c:majorTickMark val="none"/>
        <c:minorTickMark val="none"/>
        <c:tickLblPos val="none"/>
        <c:crossAx val="483861776"/>
        <c:crosses val="autoZero"/>
        <c:auto val="1"/>
        <c:lblOffset val="100"/>
        <c:baseTimeUnit val="years"/>
      </c:dateAx>
      <c:valAx>
        <c:axId val="48386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494.84</c:v>
                </c:pt>
                <c:pt idx="1">
                  <c:v>437.74</c:v>
                </c:pt>
                <c:pt idx="2">
                  <c:v>383.5</c:v>
                </c:pt>
                <c:pt idx="3">
                  <c:v>365.57</c:v>
                </c:pt>
                <c:pt idx="4">
                  <c:v>320.14999999999998</c:v>
                </c:pt>
              </c:numCache>
            </c:numRef>
          </c:val>
          <c:extLst xmlns:c16r2="http://schemas.microsoft.com/office/drawing/2015/06/chart">
            <c:ext xmlns:c16="http://schemas.microsoft.com/office/drawing/2014/chart" uri="{C3380CC4-5D6E-409C-BE32-E72D297353CC}">
              <c16:uniqueId val="{00000000-6DF9-455E-8554-3344243AEC5E}"/>
            </c:ext>
          </c:extLst>
        </c:ser>
        <c:dLbls>
          <c:showLegendKey val="0"/>
          <c:showVal val="0"/>
          <c:showCatName val="0"/>
          <c:showSerName val="0"/>
          <c:showPercent val="0"/>
          <c:showBubbleSize val="0"/>
        </c:dLbls>
        <c:gapWidth val="150"/>
        <c:axId val="483862952"/>
        <c:axId val="48386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6DF9-455E-8554-3344243AEC5E}"/>
            </c:ext>
          </c:extLst>
        </c:ser>
        <c:dLbls>
          <c:showLegendKey val="0"/>
          <c:showVal val="0"/>
          <c:showCatName val="0"/>
          <c:showSerName val="0"/>
          <c:showPercent val="0"/>
          <c:showBubbleSize val="0"/>
        </c:dLbls>
        <c:marker val="1"/>
        <c:smooth val="0"/>
        <c:axId val="483862952"/>
        <c:axId val="483863344"/>
      </c:lineChart>
      <c:dateAx>
        <c:axId val="483862952"/>
        <c:scaling>
          <c:orientation val="minMax"/>
        </c:scaling>
        <c:delete val="1"/>
        <c:axPos val="b"/>
        <c:numFmt formatCode="ge" sourceLinked="1"/>
        <c:majorTickMark val="none"/>
        <c:minorTickMark val="none"/>
        <c:tickLblPos val="none"/>
        <c:crossAx val="483863344"/>
        <c:crosses val="autoZero"/>
        <c:auto val="1"/>
        <c:lblOffset val="100"/>
        <c:baseTimeUnit val="years"/>
      </c:dateAx>
      <c:valAx>
        <c:axId val="48386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6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145.22</c:v>
                </c:pt>
                <c:pt idx="1">
                  <c:v>151.97999999999999</c:v>
                </c:pt>
                <c:pt idx="2">
                  <c:v>151.94999999999999</c:v>
                </c:pt>
                <c:pt idx="3">
                  <c:v>143.32</c:v>
                </c:pt>
                <c:pt idx="4">
                  <c:v>146.66999999999999</c:v>
                </c:pt>
              </c:numCache>
            </c:numRef>
          </c:val>
          <c:extLst xmlns:c16r2="http://schemas.microsoft.com/office/drawing/2015/06/chart">
            <c:ext xmlns:c16="http://schemas.microsoft.com/office/drawing/2014/chart" uri="{C3380CC4-5D6E-409C-BE32-E72D297353CC}">
              <c16:uniqueId val="{00000000-AD52-497E-A992-0A07295D4CBA}"/>
            </c:ext>
          </c:extLst>
        </c:ser>
        <c:dLbls>
          <c:showLegendKey val="0"/>
          <c:showVal val="0"/>
          <c:showCatName val="0"/>
          <c:showSerName val="0"/>
          <c:showPercent val="0"/>
          <c:showBubbleSize val="0"/>
        </c:dLbls>
        <c:gapWidth val="150"/>
        <c:axId val="483864520"/>
        <c:axId val="48386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AD52-497E-A992-0A07295D4CBA}"/>
            </c:ext>
          </c:extLst>
        </c:ser>
        <c:dLbls>
          <c:showLegendKey val="0"/>
          <c:showVal val="0"/>
          <c:showCatName val="0"/>
          <c:showSerName val="0"/>
          <c:showPercent val="0"/>
          <c:showBubbleSize val="0"/>
        </c:dLbls>
        <c:marker val="1"/>
        <c:smooth val="0"/>
        <c:axId val="483864520"/>
        <c:axId val="483864912"/>
      </c:lineChart>
      <c:dateAx>
        <c:axId val="483864520"/>
        <c:scaling>
          <c:orientation val="minMax"/>
        </c:scaling>
        <c:delete val="1"/>
        <c:axPos val="b"/>
        <c:numFmt formatCode="ge" sourceLinked="1"/>
        <c:majorTickMark val="none"/>
        <c:minorTickMark val="none"/>
        <c:tickLblPos val="none"/>
        <c:crossAx val="483864912"/>
        <c:crosses val="autoZero"/>
        <c:auto val="1"/>
        <c:lblOffset val="100"/>
        <c:baseTimeUnit val="years"/>
      </c:dateAx>
      <c:valAx>
        <c:axId val="48386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107.81</c:v>
                </c:pt>
                <c:pt idx="1">
                  <c:v>103.43</c:v>
                </c:pt>
                <c:pt idx="2">
                  <c:v>103.88</c:v>
                </c:pt>
                <c:pt idx="3">
                  <c:v>101.37</c:v>
                </c:pt>
                <c:pt idx="4">
                  <c:v>99.56</c:v>
                </c:pt>
              </c:numCache>
            </c:numRef>
          </c:val>
          <c:extLst xmlns:c16r2="http://schemas.microsoft.com/office/drawing/2015/06/chart">
            <c:ext xmlns:c16="http://schemas.microsoft.com/office/drawing/2014/chart" uri="{C3380CC4-5D6E-409C-BE32-E72D297353CC}">
              <c16:uniqueId val="{00000000-5DDE-49B4-9A3D-BAF49849943D}"/>
            </c:ext>
          </c:extLst>
        </c:ser>
        <c:dLbls>
          <c:showLegendKey val="0"/>
          <c:showVal val="0"/>
          <c:showCatName val="0"/>
          <c:showSerName val="0"/>
          <c:showPercent val="0"/>
          <c:showBubbleSize val="0"/>
        </c:dLbls>
        <c:gapWidth val="150"/>
        <c:axId val="483866088"/>
        <c:axId val="48386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5DDE-49B4-9A3D-BAF49849943D}"/>
            </c:ext>
          </c:extLst>
        </c:ser>
        <c:dLbls>
          <c:showLegendKey val="0"/>
          <c:showVal val="0"/>
          <c:showCatName val="0"/>
          <c:showSerName val="0"/>
          <c:showPercent val="0"/>
          <c:showBubbleSize val="0"/>
        </c:dLbls>
        <c:marker val="1"/>
        <c:smooth val="0"/>
        <c:axId val="483866088"/>
        <c:axId val="483866480"/>
      </c:lineChart>
      <c:dateAx>
        <c:axId val="483866088"/>
        <c:scaling>
          <c:orientation val="minMax"/>
        </c:scaling>
        <c:delete val="1"/>
        <c:axPos val="b"/>
        <c:numFmt formatCode="ge" sourceLinked="1"/>
        <c:majorTickMark val="none"/>
        <c:minorTickMark val="none"/>
        <c:tickLblPos val="none"/>
        <c:crossAx val="483866480"/>
        <c:crosses val="autoZero"/>
        <c:auto val="1"/>
        <c:lblOffset val="100"/>
        <c:baseTimeUnit val="years"/>
      </c:dateAx>
      <c:valAx>
        <c:axId val="48386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69.52</c:v>
                </c:pt>
                <c:pt idx="1">
                  <c:v>69.209999999999994</c:v>
                </c:pt>
                <c:pt idx="2">
                  <c:v>68.83</c:v>
                </c:pt>
                <c:pt idx="3">
                  <c:v>68.14</c:v>
                </c:pt>
                <c:pt idx="4">
                  <c:v>67.77</c:v>
                </c:pt>
              </c:numCache>
            </c:numRef>
          </c:val>
          <c:extLst xmlns:c16r2="http://schemas.microsoft.com/office/drawing/2015/06/chart">
            <c:ext xmlns:c16="http://schemas.microsoft.com/office/drawing/2014/chart" uri="{C3380CC4-5D6E-409C-BE32-E72D297353CC}">
              <c16:uniqueId val="{00000000-2E08-4992-967F-AB0D9098DDD4}"/>
            </c:ext>
          </c:extLst>
        </c:ser>
        <c:dLbls>
          <c:showLegendKey val="0"/>
          <c:showVal val="0"/>
          <c:showCatName val="0"/>
          <c:showSerName val="0"/>
          <c:showPercent val="0"/>
          <c:showBubbleSize val="0"/>
        </c:dLbls>
        <c:gapWidth val="150"/>
        <c:axId val="503232096"/>
        <c:axId val="50323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2E08-4992-967F-AB0D9098DDD4}"/>
            </c:ext>
          </c:extLst>
        </c:ser>
        <c:dLbls>
          <c:showLegendKey val="0"/>
          <c:showVal val="0"/>
          <c:showCatName val="0"/>
          <c:showSerName val="0"/>
          <c:showPercent val="0"/>
          <c:showBubbleSize val="0"/>
        </c:dLbls>
        <c:marker val="1"/>
        <c:smooth val="0"/>
        <c:axId val="503232096"/>
        <c:axId val="503232488"/>
      </c:lineChart>
      <c:dateAx>
        <c:axId val="503232096"/>
        <c:scaling>
          <c:orientation val="minMax"/>
        </c:scaling>
        <c:delete val="1"/>
        <c:axPos val="b"/>
        <c:numFmt formatCode="ge" sourceLinked="1"/>
        <c:majorTickMark val="none"/>
        <c:minorTickMark val="none"/>
        <c:tickLblPos val="none"/>
        <c:crossAx val="503232488"/>
        <c:crosses val="autoZero"/>
        <c:auto val="1"/>
        <c:lblOffset val="100"/>
        <c:baseTimeUnit val="years"/>
      </c:dateAx>
      <c:valAx>
        <c:axId val="50323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99.98</c:v>
                </c:pt>
                <c:pt idx="1">
                  <c:v>99.97</c:v>
                </c:pt>
                <c:pt idx="2">
                  <c:v>99.99</c:v>
                </c:pt>
                <c:pt idx="3">
                  <c:v>99.98</c:v>
                </c:pt>
                <c:pt idx="4">
                  <c:v>99.94</c:v>
                </c:pt>
              </c:numCache>
            </c:numRef>
          </c:val>
          <c:extLst xmlns:c16r2="http://schemas.microsoft.com/office/drawing/2015/06/chart">
            <c:ext xmlns:c16="http://schemas.microsoft.com/office/drawing/2014/chart" uri="{C3380CC4-5D6E-409C-BE32-E72D297353CC}">
              <c16:uniqueId val="{00000000-952D-44B4-AE41-C13E770D0C42}"/>
            </c:ext>
          </c:extLst>
        </c:ser>
        <c:dLbls>
          <c:showLegendKey val="0"/>
          <c:showVal val="0"/>
          <c:showCatName val="0"/>
          <c:showSerName val="0"/>
          <c:showPercent val="0"/>
          <c:showBubbleSize val="0"/>
        </c:dLbls>
        <c:gapWidth val="150"/>
        <c:axId val="503233664"/>
        <c:axId val="50323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952D-44B4-AE41-C13E770D0C42}"/>
            </c:ext>
          </c:extLst>
        </c:ser>
        <c:dLbls>
          <c:showLegendKey val="0"/>
          <c:showVal val="0"/>
          <c:showCatName val="0"/>
          <c:showSerName val="0"/>
          <c:showPercent val="0"/>
          <c:showBubbleSize val="0"/>
        </c:dLbls>
        <c:marker val="1"/>
        <c:smooth val="0"/>
        <c:axId val="503233664"/>
        <c:axId val="503234056"/>
      </c:lineChart>
      <c:dateAx>
        <c:axId val="503233664"/>
        <c:scaling>
          <c:orientation val="minMax"/>
        </c:scaling>
        <c:delete val="1"/>
        <c:axPos val="b"/>
        <c:numFmt formatCode="ge" sourceLinked="1"/>
        <c:majorTickMark val="none"/>
        <c:minorTickMark val="none"/>
        <c:tickLblPos val="none"/>
        <c:crossAx val="503234056"/>
        <c:crosses val="autoZero"/>
        <c:auto val="1"/>
        <c:lblOffset val="100"/>
        <c:baseTimeUnit val="years"/>
      </c:dateAx>
      <c:valAx>
        <c:axId val="50323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2319438</v>
      </c>
      <c r="AM8" s="61"/>
      <c r="AN8" s="61"/>
      <c r="AO8" s="61"/>
      <c r="AP8" s="61"/>
      <c r="AQ8" s="61"/>
      <c r="AR8" s="61"/>
      <c r="AS8" s="61"/>
      <c r="AT8" s="51">
        <f>データ!$S$6</f>
        <v>7282.22</v>
      </c>
      <c r="AU8" s="52"/>
      <c r="AV8" s="52"/>
      <c r="AW8" s="52"/>
      <c r="AX8" s="52"/>
      <c r="AY8" s="52"/>
      <c r="AZ8" s="52"/>
      <c r="BA8" s="52"/>
      <c r="BB8" s="53">
        <f>データ!$T$6</f>
        <v>318.51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78.12</v>
      </c>
      <c r="J10" s="52"/>
      <c r="K10" s="52"/>
      <c r="L10" s="52"/>
      <c r="M10" s="52"/>
      <c r="N10" s="52"/>
      <c r="O10" s="64"/>
      <c r="P10" s="53">
        <f>データ!$P$6</f>
        <v>99.44</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1876697</v>
      </c>
      <c r="AM10" s="61"/>
      <c r="AN10" s="61"/>
      <c r="AO10" s="61"/>
      <c r="AP10" s="61"/>
      <c r="AQ10" s="61"/>
      <c r="AR10" s="61"/>
      <c r="AS10" s="61"/>
      <c r="AT10" s="51">
        <f>データ!$V$6</f>
        <v>4612.4799999999996</v>
      </c>
      <c r="AU10" s="52"/>
      <c r="AV10" s="52"/>
      <c r="AW10" s="52"/>
      <c r="AX10" s="52"/>
      <c r="AY10" s="52"/>
      <c r="AZ10" s="52"/>
      <c r="BA10" s="52"/>
      <c r="BB10" s="53">
        <f>データ!$W$6</f>
        <v>406.87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85" t="s">
        <v>30</v>
      </c>
      <c r="BM45" s="86"/>
      <c r="BN45" s="86"/>
      <c r="BO45" s="86"/>
      <c r="BP45" s="86"/>
      <c r="BQ45" s="86"/>
      <c r="BR45" s="86"/>
      <c r="BS45" s="86"/>
      <c r="BT45" s="86"/>
      <c r="BU45" s="86"/>
      <c r="BV45" s="86"/>
      <c r="BW45" s="86"/>
      <c r="BX45" s="86"/>
      <c r="BY45" s="86"/>
      <c r="BZ45" s="8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88"/>
      <c r="BM46" s="89"/>
      <c r="BN46" s="89"/>
      <c r="BO46" s="89"/>
      <c r="BP46" s="89"/>
      <c r="BQ46" s="89"/>
      <c r="BR46" s="89"/>
      <c r="BS46" s="89"/>
      <c r="BT46" s="89"/>
      <c r="BU46" s="89"/>
      <c r="BV46" s="89"/>
      <c r="BW46" s="89"/>
      <c r="BX46" s="89"/>
      <c r="BY46" s="89"/>
      <c r="BZ46" s="9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85" t="s">
        <v>36</v>
      </c>
      <c r="BM64" s="86"/>
      <c r="BN64" s="86"/>
      <c r="BO64" s="86"/>
      <c r="BP64" s="86"/>
      <c r="BQ64" s="86"/>
      <c r="BR64" s="86"/>
      <c r="BS64" s="86"/>
      <c r="BT64" s="86"/>
      <c r="BU64" s="86"/>
      <c r="BV64" s="86"/>
      <c r="BW64" s="86"/>
      <c r="BX64" s="86"/>
      <c r="BY64" s="86"/>
      <c r="BZ64" s="8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88"/>
      <c r="BM65" s="89"/>
      <c r="BN65" s="89"/>
      <c r="BO65" s="89"/>
      <c r="BP65" s="89"/>
      <c r="BQ65" s="89"/>
      <c r="BR65" s="89"/>
      <c r="BS65" s="89"/>
      <c r="BT65" s="89"/>
      <c r="BU65" s="89"/>
      <c r="BV65" s="89"/>
      <c r="BW65" s="89"/>
      <c r="BX65" s="89"/>
      <c r="BY65" s="89"/>
      <c r="BZ65" s="9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40002</v>
      </c>
      <c r="D6" s="34">
        <f t="shared" si="3"/>
        <v>46</v>
      </c>
      <c r="E6" s="34">
        <f t="shared" si="3"/>
        <v>1</v>
      </c>
      <c r="F6" s="34">
        <f t="shared" si="3"/>
        <v>0</v>
      </c>
      <c r="G6" s="34">
        <f t="shared" si="3"/>
        <v>2</v>
      </c>
      <c r="H6" s="34" t="str">
        <f t="shared" si="3"/>
        <v>宮城県</v>
      </c>
      <c r="I6" s="34" t="str">
        <f t="shared" si="3"/>
        <v>法適用</v>
      </c>
      <c r="J6" s="34" t="str">
        <f t="shared" si="3"/>
        <v>水道事業</v>
      </c>
      <c r="K6" s="34" t="str">
        <f t="shared" si="3"/>
        <v>用水供給事業</v>
      </c>
      <c r="L6" s="34" t="str">
        <f t="shared" si="3"/>
        <v>B</v>
      </c>
      <c r="M6" s="34">
        <f t="shared" si="3"/>
        <v>0</v>
      </c>
      <c r="N6" s="35" t="str">
        <f t="shared" si="3"/>
        <v>-</v>
      </c>
      <c r="O6" s="35">
        <f t="shared" si="3"/>
        <v>78.12</v>
      </c>
      <c r="P6" s="35">
        <f t="shared" si="3"/>
        <v>99.44</v>
      </c>
      <c r="Q6" s="35">
        <f t="shared" si="3"/>
        <v>0</v>
      </c>
      <c r="R6" s="35">
        <f t="shared" si="3"/>
        <v>2319438</v>
      </c>
      <c r="S6" s="35">
        <f t="shared" si="3"/>
        <v>7282.22</v>
      </c>
      <c r="T6" s="35">
        <f t="shared" si="3"/>
        <v>318.51</v>
      </c>
      <c r="U6" s="35">
        <f t="shared" si="3"/>
        <v>1876697</v>
      </c>
      <c r="V6" s="35">
        <f t="shared" si="3"/>
        <v>4612.4799999999996</v>
      </c>
      <c r="W6" s="35">
        <f t="shared" si="3"/>
        <v>406.87</v>
      </c>
      <c r="X6" s="36">
        <f>IF(X7="",NA(),X7)</f>
        <v>146.65</v>
      </c>
      <c r="Y6" s="36">
        <f t="shared" ref="Y6:AG6" si="4">IF(Y7="",NA(),Y7)</f>
        <v>153.26</v>
      </c>
      <c r="Z6" s="36">
        <f t="shared" si="4"/>
        <v>146.79</v>
      </c>
      <c r="AA6" s="36">
        <f t="shared" si="4"/>
        <v>138.38</v>
      </c>
      <c r="AB6" s="36">
        <f t="shared" si="4"/>
        <v>141.57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744.61</v>
      </c>
      <c r="AU6" s="36">
        <f t="shared" ref="AU6:BC6" si="6">IF(AU7="",NA(),AU7)</f>
        <v>580.91</v>
      </c>
      <c r="AV6" s="36">
        <f t="shared" si="6"/>
        <v>109.25</v>
      </c>
      <c r="AW6" s="36">
        <f t="shared" si="6"/>
        <v>140.35</v>
      </c>
      <c r="AX6" s="36">
        <f t="shared" si="6"/>
        <v>179.72</v>
      </c>
      <c r="AY6" s="36">
        <f t="shared" si="6"/>
        <v>654.97</v>
      </c>
      <c r="AZ6" s="36">
        <f t="shared" si="6"/>
        <v>634.53</v>
      </c>
      <c r="BA6" s="36">
        <f t="shared" si="6"/>
        <v>200.22</v>
      </c>
      <c r="BB6" s="36">
        <f t="shared" si="6"/>
        <v>212.95</v>
      </c>
      <c r="BC6" s="36">
        <f t="shared" si="6"/>
        <v>224.41</v>
      </c>
      <c r="BD6" s="35" t="str">
        <f>IF(BD7="","",IF(BD7="-","【-】","【"&amp;SUBSTITUTE(TEXT(BD7,"#,##0.00"),"-","△")&amp;"】"))</f>
        <v>【224.41】</v>
      </c>
      <c r="BE6" s="36">
        <f>IF(BE7="",NA(),BE7)</f>
        <v>494.84</v>
      </c>
      <c r="BF6" s="36">
        <f t="shared" ref="BF6:BN6" si="7">IF(BF7="",NA(),BF7)</f>
        <v>437.74</v>
      </c>
      <c r="BG6" s="36">
        <f t="shared" si="7"/>
        <v>383.5</v>
      </c>
      <c r="BH6" s="36">
        <f t="shared" si="7"/>
        <v>365.57</v>
      </c>
      <c r="BI6" s="36">
        <f t="shared" si="7"/>
        <v>320.14999999999998</v>
      </c>
      <c r="BJ6" s="36">
        <f t="shared" si="7"/>
        <v>383.75</v>
      </c>
      <c r="BK6" s="36">
        <f t="shared" si="7"/>
        <v>368.94</v>
      </c>
      <c r="BL6" s="36">
        <f t="shared" si="7"/>
        <v>351.06</v>
      </c>
      <c r="BM6" s="36">
        <f t="shared" si="7"/>
        <v>333.48</v>
      </c>
      <c r="BN6" s="36">
        <f t="shared" si="7"/>
        <v>320.31</v>
      </c>
      <c r="BO6" s="35" t="str">
        <f>IF(BO7="","",IF(BO7="-","【-】","【"&amp;SUBSTITUTE(TEXT(BO7,"#,##0.00"),"-","△")&amp;"】"))</f>
        <v>【320.31】</v>
      </c>
      <c r="BP6" s="36">
        <f>IF(BP7="",NA(),BP7)</f>
        <v>145.22</v>
      </c>
      <c r="BQ6" s="36">
        <f t="shared" ref="BQ6:BY6" si="8">IF(BQ7="",NA(),BQ7)</f>
        <v>151.97999999999999</v>
      </c>
      <c r="BR6" s="36">
        <f t="shared" si="8"/>
        <v>151.94999999999999</v>
      </c>
      <c r="BS6" s="36">
        <f t="shared" si="8"/>
        <v>143.32</v>
      </c>
      <c r="BT6" s="36">
        <f t="shared" si="8"/>
        <v>146.66999999999999</v>
      </c>
      <c r="BU6" s="36">
        <f t="shared" si="8"/>
        <v>110.39</v>
      </c>
      <c r="BV6" s="36">
        <f t="shared" si="8"/>
        <v>111.12</v>
      </c>
      <c r="BW6" s="36">
        <f t="shared" si="8"/>
        <v>112.92</v>
      </c>
      <c r="BX6" s="36">
        <f t="shared" si="8"/>
        <v>112.81</v>
      </c>
      <c r="BY6" s="36">
        <f t="shared" si="8"/>
        <v>113.88</v>
      </c>
      <c r="BZ6" s="35" t="str">
        <f>IF(BZ7="","",IF(BZ7="-","【-】","【"&amp;SUBSTITUTE(TEXT(BZ7,"#,##0.00"),"-","△")&amp;"】"))</f>
        <v>【113.88】</v>
      </c>
      <c r="CA6" s="36">
        <f>IF(CA7="",NA(),CA7)</f>
        <v>107.81</v>
      </c>
      <c r="CB6" s="36">
        <f t="shared" ref="CB6:CJ6" si="9">IF(CB7="",NA(),CB7)</f>
        <v>103.43</v>
      </c>
      <c r="CC6" s="36">
        <f t="shared" si="9"/>
        <v>103.88</v>
      </c>
      <c r="CD6" s="36">
        <f t="shared" si="9"/>
        <v>101.37</v>
      </c>
      <c r="CE6" s="36">
        <f t="shared" si="9"/>
        <v>99.56</v>
      </c>
      <c r="CF6" s="36">
        <f t="shared" si="9"/>
        <v>76.81</v>
      </c>
      <c r="CG6" s="36">
        <f t="shared" si="9"/>
        <v>75.75</v>
      </c>
      <c r="CH6" s="36">
        <f t="shared" si="9"/>
        <v>75.3</v>
      </c>
      <c r="CI6" s="36">
        <f t="shared" si="9"/>
        <v>75.3</v>
      </c>
      <c r="CJ6" s="36">
        <f t="shared" si="9"/>
        <v>74.02</v>
      </c>
      <c r="CK6" s="35" t="str">
        <f>IF(CK7="","",IF(CK7="-","【-】","【"&amp;SUBSTITUTE(TEXT(CK7,"#,##0.00"),"-","△")&amp;"】"))</f>
        <v>【74.02】</v>
      </c>
      <c r="CL6" s="36">
        <f>IF(CL7="",NA(),CL7)</f>
        <v>69.52</v>
      </c>
      <c r="CM6" s="36">
        <f t="shared" ref="CM6:CU6" si="10">IF(CM7="",NA(),CM7)</f>
        <v>69.209999999999994</v>
      </c>
      <c r="CN6" s="36">
        <f t="shared" si="10"/>
        <v>68.83</v>
      </c>
      <c r="CO6" s="36">
        <f t="shared" si="10"/>
        <v>68.14</v>
      </c>
      <c r="CP6" s="36">
        <f t="shared" si="10"/>
        <v>67.77</v>
      </c>
      <c r="CQ6" s="36">
        <f t="shared" si="10"/>
        <v>64.55</v>
      </c>
      <c r="CR6" s="36">
        <f t="shared" si="10"/>
        <v>64.12</v>
      </c>
      <c r="CS6" s="36">
        <f t="shared" si="10"/>
        <v>62.69</v>
      </c>
      <c r="CT6" s="36">
        <f t="shared" si="10"/>
        <v>61.82</v>
      </c>
      <c r="CU6" s="36">
        <f t="shared" si="10"/>
        <v>61.66</v>
      </c>
      <c r="CV6" s="35" t="str">
        <f>IF(CV7="","",IF(CV7="-","【-】","【"&amp;SUBSTITUTE(TEXT(CV7,"#,##0.00"),"-","△")&amp;"】"))</f>
        <v>【61.66】</v>
      </c>
      <c r="CW6" s="36">
        <f>IF(CW7="",NA(),CW7)</f>
        <v>99.98</v>
      </c>
      <c r="CX6" s="36">
        <f t="shared" ref="CX6:DF6" si="11">IF(CX7="",NA(),CX7)</f>
        <v>99.97</v>
      </c>
      <c r="CY6" s="36">
        <f t="shared" si="11"/>
        <v>99.99</v>
      </c>
      <c r="CZ6" s="36">
        <f t="shared" si="11"/>
        <v>99.98</v>
      </c>
      <c r="DA6" s="36">
        <f t="shared" si="11"/>
        <v>99.94</v>
      </c>
      <c r="DB6" s="36">
        <f t="shared" si="11"/>
        <v>99.93</v>
      </c>
      <c r="DC6" s="36">
        <f t="shared" si="11"/>
        <v>100.12</v>
      </c>
      <c r="DD6" s="36">
        <f t="shared" si="11"/>
        <v>100.12</v>
      </c>
      <c r="DE6" s="36">
        <f t="shared" si="11"/>
        <v>100.03</v>
      </c>
      <c r="DF6" s="36">
        <f t="shared" si="11"/>
        <v>100.05</v>
      </c>
      <c r="DG6" s="35" t="str">
        <f>IF(DG7="","",IF(DG7="-","【-】","【"&amp;SUBSTITUTE(TEXT(DG7,"#,##0.00"),"-","△")&amp;"】"))</f>
        <v>【100.05】</v>
      </c>
      <c r="DH6" s="36">
        <f>IF(DH7="",NA(),DH7)</f>
        <v>33.71</v>
      </c>
      <c r="DI6" s="36">
        <f t="shared" ref="DI6:DQ6" si="12">IF(DI7="",NA(),DI7)</f>
        <v>34.92</v>
      </c>
      <c r="DJ6" s="36">
        <f t="shared" si="12"/>
        <v>43.51</v>
      </c>
      <c r="DK6" s="36">
        <f t="shared" si="12"/>
        <v>45.08</v>
      </c>
      <c r="DL6" s="36">
        <f t="shared" si="12"/>
        <v>46.97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6">
        <f t="shared" si="13"/>
        <v>5.08</v>
      </c>
      <c r="DV6" s="36">
        <f t="shared" si="13"/>
        <v>1.34</v>
      </c>
      <c r="DW6" s="36">
        <f t="shared" si="13"/>
        <v>1.86</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6">
        <f t="shared" ref="EE6:EM6" si="14">IF(EE7="",NA(),EE7)</f>
        <v>0.05</v>
      </c>
      <c r="EF6" s="36">
        <f t="shared" si="14"/>
        <v>0.05</v>
      </c>
      <c r="EG6" s="36">
        <f t="shared" si="14"/>
        <v>0.37</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40002</v>
      </c>
      <c r="D7" s="38">
        <v>46</v>
      </c>
      <c r="E7" s="38">
        <v>1</v>
      </c>
      <c r="F7" s="38">
        <v>0</v>
      </c>
      <c r="G7" s="38">
        <v>2</v>
      </c>
      <c r="H7" s="38" t="s">
        <v>105</v>
      </c>
      <c r="I7" s="38" t="s">
        <v>106</v>
      </c>
      <c r="J7" s="38" t="s">
        <v>107</v>
      </c>
      <c r="K7" s="38" t="s">
        <v>108</v>
      </c>
      <c r="L7" s="38" t="s">
        <v>109</v>
      </c>
      <c r="M7" s="38"/>
      <c r="N7" s="39" t="s">
        <v>110</v>
      </c>
      <c r="O7" s="39">
        <v>78.12</v>
      </c>
      <c r="P7" s="39">
        <v>99.44</v>
      </c>
      <c r="Q7" s="39">
        <v>0</v>
      </c>
      <c r="R7" s="39">
        <v>2319438</v>
      </c>
      <c r="S7" s="39">
        <v>7282.22</v>
      </c>
      <c r="T7" s="39">
        <v>318.51</v>
      </c>
      <c r="U7" s="39">
        <v>1876697</v>
      </c>
      <c r="V7" s="39">
        <v>4612.4799999999996</v>
      </c>
      <c r="W7" s="39">
        <v>406.87</v>
      </c>
      <c r="X7" s="39">
        <v>146.65</v>
      </c>
      <c r="Y7" s="39">
        <v>153.26</v>
      </c>
      <c r="Z7" s="39">
        <v>146.79</v>
      </c>
      <c r="AA7" s="39">
        <v>138.38</v>
      </c>
      <c r="AB7" s="39">
        <v>141.57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744.61</v>
      </c>
      <c r="AU7" s="39">
        <v>580.91</v>
      </c>
      <c r="AV7" s="39">
        <v>109.25</v>
      </c>
      <c r="AW7" s="39">
        <v>140.35</v>
      </c>
      <c r="AX7" s="39">
        <v>179.72</v>
      </c>
      <c r="AY7" s="39">
        <v>654.97</v>
      </c>
      <c r="AZ7" s="39">
        <v>634.53</v>
      </c>
      <c r="BA7" s="39">
        <v>200.22</v>
      </c>
      <c r="BB7" s="39">
        <v>212.95</v>
      </c>
      <c r="BC7" s="39">
        <v>224.41</v>
      </c>
      <c r="BD7" s="39">
        <v>224.41</v>
      </c>
      <c r="BE7" s="39">
        <v>494.84</v>
      </c>
      <c r="BF7" s="39">
        <v>437.74</v>
      </c>
      <c r="BG7" s="39">
        <v>383.5</v>
      </c>
      <c r="BH7" s="39">
        <v>365.57</v>
      </c>
      <c r="BI7" s="39">
        <v>320.14999999999998</v>
      </c>
      <c r="BJ7" s="39">
        <v>383.75</v>
      </c>
      <c r="BK7" s="39">
        <v>368.94</v>
      </c>
      <c r="BL7" s="39">
        <v>351.06</v>
      </c>
      <c r="BM7" s="39">
        <v>333.48</v>
      </c>
      <c r="BN7" s="39">
        <v>320.31</v>
      </c>
      <c r="BO7" s="39">
        <v>320.31</v>
      </c>
      <c r="BP7" s="39">
        <v>145.22</v>
      </c>
      <c r="BQ7" s="39">
        <v>151.97999999999999</v>
      </c>
      <c r="BR7" s="39">
        <v>151.94999999999999</v>
      </c>
      <c r="BS7" s="39">
        <v>143.32</v>
      </c>
      <c r="BT7" s="39">
        <v>146.66999999999999</v>
      </c>
      <c r="BU7" s="39">
        <v>110.39</v>
      </c>
      <c r="BV7" s="39">
        <v>111.12</v>
      </c>
      <c r="BW7" s="39">
        <v>112.92</v>
      </c>
      <c r="BX7" s="39">
        <v>112.81</v>
      </c>
      <c r="BY7" s="39">
        <v>113.88</v>
      </c>
      <c r="BZ7" s="39">
        <v>113.88</v>
      </c>
      <c r="CA7" s="39">
        <v>107.81</v>
      </c>
      <c r="CB7" s="39">
        <v>103.43</v>
      </c>
      <c r="CC7" s="39">
        <v>103.88</v>
      </c>
      <c r="CD7" s="39">
        <v>101.37</v>
      </c>
      <c r="CE7" s="39">
        <v>99.56</v>
      </c>
      <c r="CF7" s="39">
        <v>76.81</v>
      </c>
      <c r="CG7" s="39">
        <v>75.75</v>
      </c>
      <c r="CH7" s="39">
        <v>75.3</v>
      </c>
      <c r="CI7" s="39">
        <v>75.3</v>
      </c>
      <c r="CJ7" s="39">
        <v>74.02</v>
      </c>
      <c r="CK7" s="39">
        <v>74.02</v>
      </c>
      <c r="CL7" s="39">
        <v>69.52</v>
      </c>
      <c r="CM7" s="39">
        <v>69.209999999999994</v>
      </c>
      <c r="CN7" s="39">
        <v>68.83</v>
      </c>
      <c r="CO7" s="39">
        <v>68.14</v>
      </c>
      <c r="CP7" s="39">
        <v>67.77</v>
      </c>
      <c r="CQ7" s="39">
        <v>64.55</v>
      </c>
      <c r="CR7" s="39">
        <v>64.12</v>
      </c>
      <c r="CS7" s="39">
        <v>62.69</v>
      </c>
      <c r="CT7" s="39">
        <v>61.82</v>
      </c>
      <c r="CU7" s="39">
        <v>61.66</v>
      </c>
      <c r="CV7" s="39">
        <v>61.66</v>
      </c>
      <c r="CW7" s="39">
        <v>99.98</v>
      </c>
      <c r="CX7" s="39">
        <v>99.97</v>
      </c>
      <c r="CY7" s="39">
        <v>99.99</v>
      </c>
      <c r="CZ7" s="39">
        <v>99.98</v>
      </c>
      <c r="DA7" s="39">
        <v>99.94</v>
      </c>
      <c r="DB7" s="39">
        <v>99.93</v>
      </c>
      <c r="DC7" s="39">
        <v>100.12</v>
      </c>
      <c r="DD7" s="39">
        <v>100.12</v>
      </c>
      <c r="DE7" s="39">
        <v>100.03</v>
      </c>
      <c r="DF7" s="39">
        <v>100.05</v>
      </c>
      <c r="DG7" s="39">
        <v>100.05</v>
      </c>
      <c r="DH7" s="39">
        <v>33.71</v>
      </c>
      <c r="DI7" s="39">
        <v>34.92</v>
      </c>
      <c r="DJ7" s="39">
        <v>43.51</v>
      </c>
      <c r="DK7" s="39">
        <v>45.08</v>
      </c>
      <c r="DL7" s="39">
        <v>46.97</v>
      </c>
      <c r="DM7" s="39">
        <v>38.86</v>
      </c>
      <c r="DN7" s="39">
        <v>39.81</v>
      </c>
      <c r="DO7" s="39">
        <v>51.44</v>
      </c>
      <c r="DP7" s="39">
        <v>52.4</v>
      </c>
      <c r="DQ7" s="39">
        <v>53.56</v>
      </c>
      <c r="DR7" s="39">
        <v>53.56</v>
      </c>
      <c r="DS7" s="39">
        <v>0</v>
      </c>
      <c r="DT7" s="39">
        <v>0</v>
      </c>
      <c r="DU7" s="39">
        <v>5.08</v>
      </c>
      <c r="DV7" s="39">
        <v>1.34</v>
      </c>
      <c r="DW7" s="39">
        <v>1.86</v>
      </c>
      <c r="DX7" s="39">
        <v>12.13</v>
      </c>
      <c r="DY7" s="39">
        <v>13.72</v>
      </c>
      <c r="DZ7" s="39">
        <v>16.77</v>
      </c>
      <c r="EA7" s="39">
        <v>18.05</v>
      </c>
      <c r="EB7" s="39">
        <v>19.440000000000001</v>
      </c>
      <c r="EC7" s="39">
        <v>19.440000000000001</v>
      </c>
      <c r="ED7" s="39">
        <v>0</v>
      </c>
      <c r="EE7" s="39">
        <v>0.05</v>
      </c>
      <c r="EF7" s="39">
        <v>0.05</v>
      </c>
      <c r="EG7" s="39">
        <v>0.37</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2018-02-13T08:13:11Z</cp:lastPrinted>
  <dcterms:created xsi:type="dcterms:W3CDTF">2017-12-25T01:21:33Z</dcterms:created>
  <dcterms:modified xsi:type="dcterms:W3CDTF">2018-02-22T14:41:20Z</dcterms:modified>
  <cp:category/>
</cp:coreProperties>
</file>