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ko1\04調査係\★経営比較分析表\★ H28決算（上水・下水・電気・バス・観光・駐車場）\H300216 ★公表に向けて\01 各事業係提出フォルダ\02 下水道\02 法非適\"/>
    </mc:Choice>
  </mc:AlternateContent>
  <workbookProtection workbookPassword="B319" lockStructure="1"/>
  <bookViews>
    <workbookView xWindow="240" yWindow="60" windowWidth="14940" windowHeight="7872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O6" i="5" l="1"/>
  <c r="O86" i="4" s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BB8" i="4" s="1"/>
  <c r="T6" i="5"/>
  <c r="S6" i="5"/>
  <c r="AL8" i="4" s="1"/>
  <c r="R6" i="5"/>
  <c r="Q6" i="5"/>
  <c r="W10" i="4" s="1"/>
  <c r="P6" i="5"/>
  <c r="O6" i="5"/>
  <c r="I10" i="4" s="1"/>
  <c r="N6" i="5"/>
  <c r="M6" i="5"/>
  <c r="L6" i="5"/>
  <c r="W8" i="4" s="1"/>
  <c r="K6" i="5"/>
  <c r="P8" i="4" s="1"/>
  <c r="J6" i="5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6" i="4"/>
  <c r="H86" i="4"/>
  <c r="AL10" i="4"/>
  <c r="AD10" i="4"/>
  <c r="P10" i="4"/>
  <c r="B10" i="4"/>
  <c r="AT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<sst xmlns="http://schemas.openxmlformats.org/spreadsheetml/2006/main" count="240" uniqueCount="126">
  <si>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</si>
  <si>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</si>
  <si>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</si>
  <si>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</si>
  <si>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</si>
  <si>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</si>
  <si>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</si>
  <si>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</si>
  <si>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</si>
  <si>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</si>
  <si>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</si>
  <si>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</si>
  <si>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</si>
  <si>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</si>
  <si>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</si>
  <si>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</si>
  <si>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</si>
  <si>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</si>
  <si>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</si>
  <si>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</si>
  <si>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</si>
  <si>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</si>
  <si>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</si>
  <si>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</si>
  <si>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</si>
  <si>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</si>
  <si>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</si>
  <si>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</si>
  <si>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</si>
  <si>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</si>
  <si>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</si>
  <si>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</si>
  <si>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</si>
  <si>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</si>
  <si>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</si>
  <si>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</si>
  <si>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</si>
  <si>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</si>
  <si>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</si>
  <si>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</si>
  <si>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</si>
  <si>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</si>
  <si>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</si>
  <si>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</si>
  <si>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</si>
  <si>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</si>
  <si>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</si>
  <si>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</si>
  <si>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</si>
  <si>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</si>
  <si>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</si>
  <si>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</si>
  <si>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</si>
  <si>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</si>
  <si>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</si>
  <si>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</si>
  <si>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</si>
  <si>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</si>
  <si>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</si>
  <si>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</si>
  <si>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</si>
  <si>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</si>
  <si>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</si>
  <si>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</si>
  <si>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</si>
  <si>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</si>
  <si>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</si>
  <si>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</si>
  <si>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</si>
  <si>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</si>
  <si>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</si>
  <si>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</si>
  <si>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</si>
  <si>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</si>
  <si>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</si>
  <si>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</si>
  <si>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</si>
  <si>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</si>
  <si>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</si>
  <si>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</si>
  <si>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</si>
  <si>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</si>
  <si>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</si>
  <si>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</si>
  <si>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</si>
  <si>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</si>
  <si>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</si>
  <si>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</si>
  <si>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</si>
  <si>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</si>
  <si>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</si>
  <si>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</si>
  <si>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</si>
  <si>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</si>
  <si>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</si>
  <si>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</si>
  <si>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</si>
  <si>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</si>
  <si>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</si>
  <si>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</si>
  <si>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</si>
  <si>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</si>
  <si>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</si>
  <si>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</si>
  <si>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</si>
  <si>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</si>
  <si>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</si>
  <si>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</si>
  <si>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</si>
  <si>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</si>
  <si>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秋田県</t>
  </si>
  <si>
    <t>法非適用</t>
  </si>
  <si>
    <t>下水道事業</t>
  </si>
  <si>
    <t>流域下水道</t>
  </si>
  <si>
    <t>E1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</si>
  <si>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</si>
  <si>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</si>
  <si>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</si>
  <si>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</si>
  <si>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</si>
  <si>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</si>
  <si>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</si>
  <si>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非設置</t>
    <rPh sb="0" eb="1">
      <t>ヒ</t>
    </rPh>
    <rPh sb="1" eb="3">
      <t>セッチ</t>
    </rPh>
    <phoneticPr fontId="4"/>
  </si>
  <si>
    <t xml:space="preserve">○収益的収支比率
・収益的収支比率については１００％を下回って
  いるが、これは建設事業に係る地方債償還金の
  一部に対し、資本的収入である一般会計からの
  繰入金を充てているためである。
・総費用に地方債償還額を含めた額については、
  関連市町村からの負担金と一般会計からの基準
  内繰入金で賄われている。
○企業債残高対事業規模比率          　　　　
・企業債残高対事業規模比率は、類似団体平均値
  よりも高い値となっているものの、企業債の償
  還により、年々減少している。
○汚水処理原価
・汚水処理原価は、減少傾向を示しているものの
　それ以上に類似団体平均値の減少幅が大きくな
  っており、直近では約１３円の開きがある。
○施設利用率・水洗化率
・施設利用率及び水洗化率は、類似団体平均値よ
  り低い水準であるものの、年々増加してきてお
  り改善傾向が見られる。
○本県では、下水道事業の事業効果や効率性を高
  めるため広域共同化を推進しており、これによ
  り施設利用率の確保等、今後も引き続き経営改
  善を図っていく。
      </t>
    <rPh sb="271" eb="273">
      <t>ゲンショウ</t>
    </rPh>
    <rPh sb="273" eb="275">
      <t>ケイコウ</t>
    </rPh>
    <rPh sb="276" eb="277">
      <t>シメ</t>
    </rPh>
    <rPh sb="288" eb="290">
      <t>イジョウ</t>
    </rPh>
    <rPh sb="297" eb="298">
      <t>チ</t>
    </rPh>
    <rPh sb="299" eb="301">
      <t>ゲンショウ</t>
    </rPh>
    <rPh sb="301" eb="302">
      <t>ハバ</t>
    </rPh>
    <rPh sb="303" eb="304">
      <t>オオ</t>
    </rPh>
    <rPh sb="315" eb="317">
      <t>チョッキン</t>
    </rPh>
    <rPh sb="319" eb="320">
      <t>ヤク</t>
    </rPh>
    <rPh sb="407" eb="408">
      <t>ホン</t>
    </rPh>
    <rPh sb="481" eb="482">
      <t>ハカ</t>
    </rPh>
    <phoneticPr fontId="4"/>
  </si>
  <si>
    <t xml:space="preserve">○現在、Ｈ２４末に策定した管路施設の長寿命化
  計画により、管渠の改築更新を進めている。
○本県の流域下水道は、昭和５０年代に整備を開
  始しているが、管渠破損が増加する目安となる
  ３０年以上経過する管渠については現在３０％
  未満であるが、１０年後には７０％以上に急増
  する状況にあり、今後、改築更新費の増加が懸
  念される。
○今後増大する改築更新費に対応するため、スト
  ックマネジメント計画の策定により、投資の最
  適化を図っていく。
</t>
    <rPh sb="7" eb="8">
      <t>マツ</t>
    </rPh>
    <rPh sb="48" eb="49">
      <t>ホン</t>
    </rPh>
    <phoneticPr fontId="4"/>
  </si>
  <si>
    <t>○現在の収支については、関連市町村からの負担
  金と一般会計からの基準内繰入金で賄えており
  また、地方債残高も着実に減少していることか
  ら、経営状況は年々改善傾向にあるといえる。
○ただし、今後は、人口減少による有収水量の減
  少や施設の老朽化等が予測される中で、広域共
  同化の推進、長寿命化計画やストックマネジメ
  ント計画に基づく施設の改築更新、公営企業会
  計への移行等により、更なる経営改善に取り組
  んでいく。</t>
    <rPh sb="101" eb="103">
      <t>コンゴ</t>
    </rPh>
    <rPh sb="123" eb="125">
      <t>シセツ</t>
    </rPh>
    <rPh sb="126" eb="129">
      <t>ロウキュウカ</t>
    </rPh>
    <rPh sb="148" eb="150">
      <t>スイシン</t>
    </rPh>
    <rPh sb="151" eb="155">
      <t>チョウジュミョウカ</t>
    </rPh>
    <rPh sb="155" eb="157">
      <t>ケイカク</t>
    </rPh>
    <rPh sb="174" eb="175">
      <t>モト</t>
    </rPh>
    <rPh sb="177" eb="179">
      <t>シセツ</t>
    </rPh>
    <rPh sb="180" eb="182">
      <t>カイチク</t>
    </rPh>
    <rPh sb="182" eb="184">
      <t>コウシン</t>
    </rPh>
    <rPh sb="185" eb="187">
      <t>コウエイ</t>
    </rPh>
    <rPh sb="187" eb="189">
      <t>キギョウ</t>
    </rPh>
    <rPh sb="198" eb="199">
      <t>トウ</t>
    </rPh>
    <rPh sb="203" eb="204">
      <t>サラ</t>
    </rPh>
    <rPh sb="206" eb="208">
      <t>ケイエイ</t>
    </rPh>
    <rPh sb="208" eb="210">
      <t>カイゼン</t>
    </rPh>
    <rPh sb="211" eb="212">
      <t>ト</t>
    </rPh>
    <rPh sb="213" eb="214">
      <t>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</si>
</sst>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0.41</c:v>
                </c:pt>
                <c:pt idx="1">
                  <c:v>0.01</c:v>
                </c:pt>
                <c:pt idx="2">
                  <c:v>0.16</c:v>
                </c:pt>
                <c:pt idx="3">
                  <c:v>0.18</c:v>
                </c:pt>
                <c:pt idx="4">
                  <c:v>0.33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3315584"/>
        <c:axId val="273601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0.13</c:v>
                </c:pt>
                <c:pt idx="1">
                  <c:v>0.09</c:v>
                </c:pt>
                <c:pt idx="2">
                  <c:v>0.12</c:v>
                </c:pt>
                <c:pt idx="3">
                  <c:v>7.0000000000000007E-2</c:v>
                </c:pt>
                <c:pt idx="4">
                  <c:v>7.0000000000000007E-2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3315584"/>
        <c:axId val="273601760"/>
      </c:lineChart>
      <c:dateAx>
        <c:axId val="503315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73601760"/>
        <c:crosses val="autoZero"/>
        <c:auto val="1"/>
        <c:lblOffset val="100"/>
        <c:baseTimeUnit val="years"/>
      </c:dateAx>
      <c:valAx>
        <c:axId val="273601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33155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59.38</c:v>
                </c:pt>
                <c:pt idx="1">
                  <c:v>60.11</c:v>
                </c:pt>
                <c:pt idx="2">
                  <c:v>61.16</c:v>
                </c:pt>
                <c:pt idx="3">
                  <c:v>62.93</c:v>
                </c:pt>
                <c:pt idx="4">
                  <c:v>63.26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9264512"/>
        <c:axId val="439264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71.87</c:v>
                </c:pt>
                <c:pt idx="1">
                  <c:v>65.430000000000007</c:v>
                </c:pt>
                <c:pt idx="2">
                  <c:v>64.930000000000007</c:v>
                </c:pt>
                <c:pt idx="3">
                  <c:v>66.02</c:v>
                </c:pt>
                <c:pt idx="4">
                  <c:v>65.900000000000006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264512"/>
        <c:axId val="439264904"/>
      </c:lineChart>
      <c:dateAx>
        <c:axId val="439264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9264904"/>
        <c:crosses val="autoZero"/>
        <c:auto val="1"/>
        <c:lblOffset val="100"/>
        <c:baseTimeUnit val="years"/>
      </c:dateAx>
      <c:valAx>
        <c:axId val="439264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92645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78.94</c:v>
                </c:pt>
                <c:pt idx="1">
                  <c:v>79.98</c:v>
                </c:pt>
                <c:pt idx="2">
                  <c:v>80.75</c:v>
                </c:pt>
                <c:pt idx="3">
                  <c:v>81.430000000000007</c:v>
                </c:pt>
                <c:pt idx="4">
                  <c:v>82.36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9266080"/>
        <c:axId val="271238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92.39</c:v>
                </c:pt>
                <c:pt idx="1">
                  <c:v>92.51</c:v>
                </c:pt>
                <c:pt idx="2">
                  <c:v>92.69</c:v>
                </c:pt>
                <c:pt idx="3">
                  <c:v>92.96</c:v>
                </c:pt>
                <c:pt idx="4">
                  <c:v>92.8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266080"/>
        <c:axId val="271238920"/>
      </c:lineChart>
      <c:dateAx>
        <c:axId val="439266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71238920"/>
        <c:crosses val="autoZero"/>
        <c:auto val="1"/>
        <c:lblOffset val="100"/>
        <c:baseTimeUnit val="years"/>
      </c:dateAx>
      <c:valAx>
        <c:axId val="271238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9266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69.31</c:v>
                </c:pt>
                <c:pt idx="1">
                  <c:v>68.8</c:v>
                </c:pt>
                <c:pt idx="2">
                  <c:v>68.400000000000006</c:v>
                </c:pt>
                <c:pt idx="3">
                  <c:v>67.569999999999993</c:v>
                </c:pt>
                <c:pt idx="4">
                  <c:v>67.900000000000006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3602936"/>
        <c:axId val="273603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602936"/>
        <c:axId val="273603328"/>
      </c:lineChart>
      <c:dateAx>
        <c:axId val="273602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73603328"/>
        <c:crosses val="autoZero"/>
        <c:auto val="1"/>
        <c:lblOffset val="100"/>
        <c:baseTimeUnit val="years"/>
      </c:dateAx>
      <c:valAx>
        <c:axId val="273603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73602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0925912"/>
        <c:axId val="500926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0925912"/>
        <c:axId val="500926304"/>
      </c:lineChart>
      <c:dateAx>
        <c:axId val="5009259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0926304"/>
        <c:crosses val="autoZero"/>
        <c:auto val="1"/>
        <c:lblOffset val="100"/>
        <c:baseTimeUnit val="years"/>
      </c:dateAx>
      <c:valAx>
        <c:axId val="500926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09259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8251672"/>
        <c:axId val="498252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8251672"/>
        <c:axId val="498252064"/>
      </c:lineChart>
      <c:dateAx>
        <c:axId val="498251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98252064"/>
        <c:crosses val="autoZero"/>
        <c:auto val="1"/>
        <c:lblOffset val="100"/>
        <c:baseTimeUnit val="years"/>
      </c:dateAx>
      <c:valAx>
        <c:axId val="498252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98251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688960"/>
        <c:axId val="200689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688960"/>
        <c:axId val="200689352"/>
      </c:lineChart>
      <c:dateAx>
        <c:axId val="200688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0689352"/>
        <c:crosses val="autoZero"/>
        <c:auto val="1"/>
        <c:lblOffset val="100"/>
        <c:baseTimeUnit val="years"/>
      </c:dateAx>
      <c:valAx>
        <c:axId val="200689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0688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690528"/>
        <c:axId val="276179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690528"/>
        <c:axId val="276179632"/>
      </c:lineChart>
      <c:dateAx>
        <c:axId val="200690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76179632"/>
        <c:crosses val="autoZero"/>
        <c:auto val="1"/>
        <c:lblOffset val="100"/>
        <c:baseTimeUnit val="years"/>
      </c:dateAx>
      <c:valAx>
        <c:axId val="276179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0690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724.25</c:v>
                </c:pt>
                <c:pt idx="1">
                  <c:v>665.54</c:v>
                </c:pt>
                <c:pt idx="2">
                  <c:v>596.4</c:v>
                </c:pt>
                <c:pt idx="3">
                  <c:v>568.17999999999995</c:v>
                </c:pt>
                <c:pt idx="4">
                  <c:v>454.23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6180808"/>
        <c:axId val="276181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469.84</c:v>
                </c:pt>
                <c:pt idx="1">
                  <c:v>438.59</c:v>
                </c:pt>
                <c:pt idx="2">
                  <c:v>407.62</c:v>
                </c:pt>
                <c:pt idx="3">
                  <c:v>359.02</c:v>
                </c:pt>
                <c:pt idx="4">
                  <c:v>306.97000000000003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6180808"/>
        <c:axId val="276181200"/>
      </c:lineChart>
      <c:dateAx>
        <c:axId val="276180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76181200"/>
        <c:crosses val="autoZero"/>
        <c:auto val="1"/>
        <c:lblOffset val="100"/>
        <c:baseTimeUnit val="years"/>
      </c:dateAx>
      <c:valAx>
        <c:axId val="276181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76180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8215392"/>
        <c:axId val="498215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8215392"/>
        <c:axId val="498215784"/>
      </c:lineChart>
      <c:dateAx>
        <c:axId val="498215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98215784"/>
        <c:crosses val="autoZero"/>
        <c:auto val="1"/>
        <c:lblOffset val="100"/>
        <c:baseTimeUnit val="years"/>
      </c:dateAx>
      <c:valAx>
        <c:axId val="498215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98215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72.959999999999994</c:v>
                </c:pt>
                <c:pt idx="1">
                  <c:v>69.94</c:v>
                </c:pt>
                <c:pt idx="2">
                  <c:v>73.36</c:v>
                </c:pt>
                <c:pt idx="3">
                  <c:v>72.260000000000005</c:v>
                </c:pt>
                <c:pt idx="4">
                  <c:v>70.95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9008768"/>
        <c:axId val="439009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62.17</c:v>
                </c:pt>
                <c:pt idx="1">
                  <c:v>61.27</c:v>
                </c:pt>
                <c:pt idx="2">
                  <c:v>66.680000000000007</c:v>
                </c:pt>
                <c:pt idx="3">
                  <c:v>60.18</c:v>
                </c:pt>
                <c:pt idx="4">
                  <c:v>58.19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008768"/>
        <c:axId val="439009160"/>
      </c:lineChart>
      <c:dateAx>
        <c:axId val="439008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9009160"/>
        <c:crosses val="autoZero"/>
        <c:auto val="1"/>
        <c:lblOffset val="100"/>
        <c:baseTimeUnit val="years"/>
      </c:dateAx>
      <c:valAx>
        <c:axId val="439009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9008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【306.90】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【92.25】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="60" zoomScaleNormal="60" workbookViewId="0"/>
  </sheetViews>
  <sheetFormatPr defaultColWidth="2.6640625" defaultRowHeight="13.2"/>
  <cols>
    <col min="1" max="1" width="2.6640625" style="3" customWidth="1"/>
    <col min="2" max="62" width="3.77734375" style="3" customWidth="1"/>
    <col min="63" max="63" width="2.6640625" style="3"/>
    <col min="64" max="78" width="3.109375" style="3" customWidth="1"/>
    <col min="79" max="79" width="4.44140625" style="3" bestFit="1" customWidth="1"/>
    <col min="80" max="80" width="2.6640625" style="3"/>
    <col min="81" max="82" width="4.44140625" style="3" bestFit="1" customWidth="1"/>
    <col min="83" max="16384" width="2.6640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43" t="str">
        <f>データ!H6</f>
        <v>秋田県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4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流域下水道</v>
      </c>
      <c r="Q8" s="48"/>
      <c r="R8" s="48"/>
      <c r="S8" s="48"/>
      <c r="T8" s="48"/>
      <c r="U8" s="48"/>
      <c r="V8" s="48"/>
      <c r="W8" s="48" t="str">
        <f>データ!L6</f>
        <v>E1</v>
      </c>
      <c r="X8" s="48"/>
      <c r="Y8" s="48"/>
      <c r="Z8" s="48"/>
      <c r="AA8" s="48"/>
      <c r="AB8" s="48"/>
      <c r="AC8" s="48"/>
      <c r="AD8" s="49" t="s">
        <v>122</v>
      </c>
      <c r="AE8" s="49"/>
      <c r="AF8" s="49"/>
      <c r="AG8" s="49"/>
      <c r="AH8" s="49"/>
      <c r="AI8" s="49"/>
      <c r="AJ8" s="49"/>
      <c r="AK8" s="4"/>
      <c r="AL8" s="50">
        <f>データ!S6</f>
        <v>1029196</v>
      </c>
      <c r="AM8" s="50"/>
      <c r="AN8" s="50"/>
      <c r="AO8" s="50"/>
      <c r="AP8" s="50"/>
      <c r="AQ8" s="50"/>
      <c r="AR8" s="50"/>
      <c r="AS8" s="50"/>
      <c r="AT8" s="45">
        <f>データ!T6</f>
        <v>11637.52</v>
      </c>
      <c r="AU8" s="45"/>
      <c r="AV8" s="45"/>
      <c r="AW8" s="45"/>
      <c r="AX8" s="45"/>
      <c r="AY8" s="45"/>
      <c r="AZ8" s="45"/>
      <c r="BA8" s="45"/>
      <c r="BB8" s="45">
        <f>データ!U6</f>
        <v>88.44</v>
      </c>
      <c r="BC8" s="45"/>
      <c r="BD8" s="45"/>
      <c r="BE8" s="45"/>
      <c r="BF8" s="45"/>
      <c r="BG8" s="45"/>
      <c r="BH8" s="45"/>
      <c r="BI8" s="45"/>
      <c r="BJ8" s="4"/>
      <c r="BK8" s="4"/>
      <c r="BL8" s="46" t="s">
        <v>10</v>
      </c>
      <c r="BM8" s="47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4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4"/>
      <c r="BK9" s="4"/>
      <c r="BL9" s="51" t="s">
        <v>20</v>
      </c>
      <c r="BM9" s="52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62.43</v>
      </c>
      <c r="Q10" s="45"/>
      <c r="R10" s="45"/>
      <c r="S10" s="45"/>
      <c r="T10" s="45"/>
      <c r="U10" s="45"/>
      <c r="V10" s="45"/>
      <c r="W10" s="45">
        <f>データ!Q6</f>
        <v>100</v>
      </c>
      <c r="X10" s="45"/>
      <c r="Y10" s="45"/>
      <c r="Z10" s="45"/>
      <c r="AA10" s="45"/>
      <c r="AB10" s="45"/>
      <c r="AC10" s="45"/>
      <c r="AD10" s="50">
        <f>データ!R6</f>
        <v>0</v>
      </c>
      <c r="AE10" s="50"/>
      <c r="AF10" s="50"/>
      <c r="AG10" s="50"/>
      <c r="AH10" s="50"/>
      <c r="AI10" s="50"/>
      <c r="AJ10" s="50"/>
      <c r="AK10" s="2"/>
      <c r="AL10" s="50">
        <f>データ!V6</f>
        <v>469140</v>
      </c>
      <c r="AM10" s="50"/>
      <c r="AN10" s="50"/>
      <c r="AO10" s="50"/>
      <c r="AP10" s="50"/>
      <c r="AQ10" s="50"/>
      <c r="AR10" s="50"/>
      <c r="AS10" s="50"/>
      <c r="AT10" s="45">
        <f>データ!W6</f>
        <v>147.19999999999999</v>
      </c>
      <c r="AU10" s="45"/>
      <c r="AV10" s="45"/>
      <c r="AW10" s="45"/>
      <c r="AX10" s="45"/>
      <c r="AY10" s="45"/>
      <c r="AZ10" s="45"/>
      <c r="BA10" s="45"/>
      <c r="BB10" s="45">
        <f>データ!X6</f>
        <v>3187.09</v>
      </c>
      <c r="BC10" s="45"/>
      <c r="BD10" s="45"/>
      <c r="BE10" s="45"/>
      <c r="BF10" s="45"/>
      <c r="BG10" s="45"/>
      <c r="BH10" s="45"/>
      <c r="BI10" s="45"/>
      <c r="BJ10" s="2"/>
      <c r="BK10" s="2"/>
      <c r="BL10" s="53" t="s">
        <v>22</v>
      </c>
      <c r="BM10" s="54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69" t="s">
        <v>123</v>
      </c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1"/>
    </row>
    <row r="17" spans="1:78" ht="13.5" customHeight="1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69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1"/>
    </row>
    <row r="18" spans="1:78" ht="13.5" customHeight="1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69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1"/>
    </row>
    <row r="19" spans="1:78" ht="13.5" customHeight="1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69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1"/>
    </row>
    <row r="20" spans="1:78" ht="13.5" customHeight="1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69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1"/>
    </row>
    <row r="21" spans="1:78" ht="13.5" customHeight="1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69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1"/>
    </row>
    <row r="22" spans="1:78" ht="13.5" customHeight="1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69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1"/>
    </row>
    <row r="23" spans="1:78" ht="13.5" customHeight="1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69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1"/>
    </row>
    <row r="24" spans="1:78" ht="13.5" customHeight="1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69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1"/>
    </row>
    <row r="25" spans="1:78" ht="13.5" customHeight="1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69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1"/>
    </row>
    <row r="26" spans="1:78" ht="13.5" customHeight="1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69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1"/>
    </row>
    <row r="27" spans="1:78" ht="13.5" customHeight="1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69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1"/>
    </row>
    <row r="28" spans="1:78" ht="13.5" customHeight="1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69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1"/>
    </row>
    <row r="29" spans="1:78" ht="13.5" customHeight="1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69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1"/>
    </row>
    <row r="30" spans="1:78" ht="13.5" customHeight="1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69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1"/>
    </row>
    <row r="31" spans="1:78" ht="13.5" customHeight="1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69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1"/>
    </row>
    <row r="32" spans="1:78" ht="13.5" customHeight="1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69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1"/>
    </row>
    <row r="33" spans="1:78" ht="13.5" customHeight="1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69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1"/>
    </row>
    <row r="34" spans="1:78" ht="13.5" customHeight="1">
      <c r="A34" s="2"/>
      <c r="B34" s="17"/>
      <c r="C34" s="75" t="s">
        <v>27</v>
      </c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20"/>
      <c r="R34" s="75" t="s">
        <v>28</v>
      </c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20"/>
      <c r="AG34" s="75" t="s">
        <v>29</v>
      </c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20"/>
      <c r="AV34" s="75" t="s">
        <v>30</v>
      </c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19"/>
      <c r="BK34" s="2"/>
      <c r="BL34" s="69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1"/>
    </row>
    <row r="35" spans="1:78" ht="13.5" customHeight="1">
      <c r="A35" s="2"/>
      <c r="B35" s="17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20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20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20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19"/>
      <c r="BK35" s="2"/>
      <c r="BL35" s="69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1"/>
    </row>
    <row r="36" spans="1:78" ht="13.5" customHeight="1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69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1"/>
    </row>
    <row r="37" spans="1:78" ht="13.5" customHeight="1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69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1"/>
    </row>
    <row r="38" spans="1:78" ht="13.5" customHeight="1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69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1"/>
    </row>
    <row r="39" spans="1:78" ht="13.5" customHeight="1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69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1"/>
    </row>
    <row r="40" spans="1:78" ht="13.5" customHeight="1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69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1"/>
    </row>
    <row r="41" spans="1:78" ht="13.5" customHeight="1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69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1"/>
    </row>
    <row r="42" spans="1:78" ht="13.5" customHeight="1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69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1"/>
    </row>
    <row r="43" spans="1:78" ht="13.5" customHeight="1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69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1"/>
    </row>
    <row r="44" spans="1:78" ht="13.5" customHeight="1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72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ht="13.5" customHeight="1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63" t="s">
        <v>31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69" t="s">
        <v>124</v>
      </c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1"/>
    </row>
    <row r="48" spans="1:78" ht="13.5" customHeight="1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69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1"/>
    </row>
    <row r="49" spans="1:78" ht="13.5" customHeight="1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69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1"/>
    </row>
    <row r="50" spans="1:78" ht="13.5" customHeight="1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69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1"/>
    </row>
    <row r="51" spans="1:78" ht="13.5" customHeight="1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69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1"/>
    </row>
    <row r="52" spans="1:78" ht="13.5" customHeight="1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69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1"/>
    </row>
    <row r="53" spans="1:78" ht="13.5" customHeight="1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69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1"/>
    </row>
    <row r="54" spans="1:78" ht="13.5" customHeight="1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69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1"/>
    </row>
    <row r="55" spans="1:78" ht="13.5" customHeight="1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69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71"/>
    </row>
    <row r="56" spans="1:78" ht="13.5" customHeight="1">
      <c r="A56" s="2"/>
      <c r="B56" s="17"/>
      <c r="C56" s="75" t="s">
        <v>32</v>
      </c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20"/>
      <c r="R56" s="75" t="s">
        <v>33</v>
      </c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20"/>
      <c r="AG56" s="75" t="s">
        <v>34</v>
      </c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20"/>
      <c r="AV56" s="75" t="s">
        <v>35</v>
      </c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19"/>
      <c r="BK56" s="2"/>
      <c r="BL56" s="69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1"/>
    </row>
    <row r="57" spans="1:78" ht="13.5" customHeight="1">
      <c r="A57" s="2"/>
      <c r="B57" s="17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20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20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20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19"/>
      <c r="BK57" s="2"/>
      <c r="BL57" s="69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1"/>
    </row>
    <row r="58" spans="1:78" ht="13.5" customHeight="1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69"/>
      <c r="BM58" s="70"/>
      <c r="BN58" s="70"/>
      <c r="BO58" s="70"/>
      <c r="BP58" s="70"/>
      <c r="BQ58" s="70"/>
      <c r="BR58" s="70"/>
      <c r="BS58" s="70"/>
      <c r="BT58" s="70"/>
      <c r="BU58" s="70"/>
      <c r="BV58" s="70"/>
      <c r="BW58" s="70"/>
      <c r="BX58" s="70"/>
      <c r="BY58" s="70"/>
      <c r="BZ58" s="71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69"/>
      <c r="BM59" s="70"/>
      <c r="BN59" s="70"/>
      <c r="BO59" s="70"/>
      <c r="BP59" s="70"/>
      <c r="BQ59" s="70"/>
      <c r="BR59" s="70"/>
      <c r="BS59" s="70"/>
      <c r="BT59" s="70"/>
      <c r="BU59" s="70"/>
      <c r="BV59" s="70"/>
      <c r="BW59" s="70"/>
      <c r="BX59" s="70"/>
      <c r="BY59" s="70"/>
      <c r="BZ59" s="71"/>
    </row>
    <row r="60" spans="1:78" ht="13.5" customHeight="1">
      <c r="A60" s="2"/>
      <c r="B60" s="60" t="s">
        <v>36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69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1"/>
    </row>
    <row r="61" spans="1:78" ht="13.5" customHeight="1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69"/>
      <c r="BM61" s="70"/>
      <c r="BN61" s="70"/>
      <c r="BO61" s="70"/>
      <c r="BP61" s="70"/>
      <c r="BQ61" s="70"/>
      <c r="BR61" s="70"/>
      <c r="BS61" s="70"/>
      <c r="BT61" s="70"/>
      <c r="BU61" s="70"/>
      <c r="BV61" s="70"/>
      <c r="BW61" s="70"/>
      <c r="BX61" s="70"/>
      <c r="BY61" s="70"/>
      <c r="BZ61" s="71"/>
    </row>
    <row r="62" spans="1:78" ht="13.5" customHeight="1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69"/>
      <c r="BM62" s="70"/>
      <c r="BN62" s="70"/>
      <c r="BO62" s="70"/>
      <c r="BP62" s="70"/>
      <c r="BQ62" s="70"/>
      <c r="BR62" s="70"/>
      <c r="BS62" s="70"/>
      <c r="BT62" s="70"/>
      <c r="BU62" s="70"/>
      <c r="BV62" s="70"/>
      <c r="BW62" s="70"/>
      <c r="BX62" s="70"/>
      <c r="BY62" s="70"/>
      <c r="BZ62" s="71"/>
    </row>
    <row r="63" spans="1:78" ht="13.5" customHeight="1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72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4"/>
    </row>
    <row r="64" spans="1:78" ht="13.5" customHeigh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63" t="s">
        <v>37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69" t="s">
        <v>125</v>
      </c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  <c r="BX66" s="70"/>
      <c r="BY66" s="70"/>
      <c r="BZ66" s="71"/>
    </row>
    <row r="67" spans="1:78" ht="13.5" customHeight="1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69"/>
      <c r="BM67" s="70"/>
      <c r="BN67" s="70"/>
      <c r="BO67" s="70"/>
      <c r="BP67" s="70"/>
      <c r="BQ67" s="70"/>
      <c r="BR67" s="70"/>
      <c r="BS67" s="70"/>
      <c r="BT67" s="70"/>
      <c r="BU67" s="70"/>
      <c r="BV67" s="70"/>
      <c r="BW67" s="70"/>
      <c r="BX67" s="70"/>
      <c r="BY67" s="70"/>
      <c r="BZ67" s="71"/>
    </row>
    <row r="68" spans="1:78" ht="13.5" customHeight="1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69"/>
      <c r="BM68" s="70"/>
      <c r="BN68" s="70"/>
      <c r="BO68" s="70"/>
      <c r="BP68" s="70"/>
      <c r="BQ68" s="70"/>
      <c r="BR68" s="70"/>
      <c r="BS68" s="70"/>
      <c r="BT68" s="70"/>
      <c r="BU68" s="70"/>
      <c r="BV68" s="70"/>
      <c r="BW68" s="70"/>
      <c r="BX68" s="70"/>
      <c r="BY68" s="70"/>
      <c r="BZ68" s="71"/>
    </row>
    <row r="69" spans="1:78" ht="13.5" customHeight="1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69"/>
      <c r="BM69" s="70"/>
      <c r="BN69" s="70"/>
      <c r="BO69" s="70"/>
      <c r="BP69" s="70"/>
      <c r="BQ69" s="70"/>
      <c r="BR69" s="70"/>
      <c r="BS69" s="70"/>
      <c r="BT69" s="70"/>
      <c r="BU69" s="70"/>
      <c r="BV69" s="70"/>
      <c r="BW69" s="70"/>
      <c r="BX69" s="70"/>
      <c r="BY69" s="70"/>
      <c r="BZ69" s="71"/>
    </row>
    <row r="70" spans="1:78" ht="13.5" customHeight="1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69"/>
      <c r="BM70" s="70"/>
      <c r="BN70" s="70"/>
      <c r="BO70" s="70"/>
      <c r="BP70" s="70"/>
      <c r="BQ70" s="70"/>
      <c r="BR70" s="70"/>
      <c r="BS70" s="70"/>
      <c r="BT70" s="70"/>
      <c r="BU70" s="70"/>
      <c r="BV70" s="70"/>
      <c r="BW70" s="70"/>
      <c r="BX70" s="70"/>
      <c r="BY70" s="70"/>
      <c r="BZ70" s="71"/>
    </row>
    <row r="71" spans="1:78" ht="13.5" customHeight="1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69"/>
      <c r="BM71" s="70"/>
      <c r="BN71" s="70"/>
      <c r="BO71" s="70"/>
      <c r="BP71" s="70"/>
      <c r="BQ71" s="70"/>
      <c r="BR71" s="70"/>
      <c r="BS71" s="70"/>
      <c r="BT71" s="70"/>
      <c r="BU71" s="70"/>
      <c r="BV71" s="70"/>
      <c r="BW71" s="70"/>
      <c r="BX71" s="70"/>
      <c r="BY71" s="70"/>
      <c r="BZ71" s="71"/>
    </row>
    <row r="72" spans="1:78" ht="13.5" customHeight="1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69"/>
      <c r="BM72" s="70"/>
      <c r="BN72" s="70"/>
      <c r="BO72" s="70"/>
      <c r="BP72" s="70"/>
      <c r="BQ72" s="70"/>
      <c r="BR72" s="70"/>
      <c r="BS72" s="70"/>
      <c r="BT72" s="70"/>
      <c r="BU72" s="70"/>
      <c r="BV72" s="70"/>
      <c r="BW72" s="70"/>
      <c r="BX72" s="70"/>
      <c r="BY72" s="70"/>
      <c r="BZ72" s="71"/>
    </row>
    <row r="73" spans="1:78" ht="13.5" customHeight="1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69"/>
      <c r="BM73" s="70"/>
      <c r="BN73" s="70"/>
      <c r="BO73" s="70"/>
      <c r="BP73" s="70"/>
      <c r="BQ73" s="70"/>
      <c r="BR73" s="70"/>
      <c r="BS73" s="70"/>
      <c r="BT73" s="70"/>
      <c r="BU73" s="70"/>
      <c r="BV73" s="70"/>
      <c r="BW73" s="70"/>
      <c r="BX73" s="70"/>
      <c r="BY73" s="70"/>
      <c r="BZ73" s="71"/>
    </row>
    <row r="74" spans="1:78" ht="13.5" customHeight="1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69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1"/>
    </row>
    <row r="75" spans="1:78" ht="13.5" customHeight="1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69"/>
      <c r="BM75" s="70"/>
      <c r="BN75" s="70"/>
      <c r="BO75" s="70"/>
      <c r="BP75" s="70"/>
      <c r="BQ75" s="70"/>
      <c r="BR75" s="70"/>
      <c r="BS75" s="70"/>
      <c r="BT75" s="70"/>
      <c r="BU75" s="70"/>
      <c r="BV75" s="70"/>
      <c r="BW75" s="70"/>
      <c r="BX75" s="70"/>
      <c r="BY75" s="70"/>
      <c r="BZ75" s="71"/>
    </row>
    <row r="76" spans="1:78" ht="13.5" customHeight="1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69"/>
      <c r="BM76" s="70"/>
      <c r="BN76" s="70"/>
      <c r="BO76" s="70"/>
      <c r="BP76" s="70"/>
      <c r="BQ76" s="70"/>
      <c r="BR76" s="70"/>
      <c r="BS76" s="70"/>
      <c r="BT76" s="70"/>
      <c r="BU76" s="70"/>
      <c r="BV76" s="70"/>
      <c r="BW76" s="70"/>
      <c r="BX76" s="70"/>
      <c r="BY76" s="70"/>
      <c r="BZ76" s="71"/>
    </row>
    <row r="77" spans="1:78" ht="13.5" customHeight="1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69"/>
      <c r="BM77" s="70"/>
      <c r="BN77" s="70"/>
      <c r="BO77" s="70"/>
      <c r="BP77" s="70"/>
      <c r="BQ77" s="70"/>
      <c r="BR77" s="70"/>
      <c r="BS77" s="70"/>
      <c r="BT77" s="70"/>
      <c r="BU77" s="70"/>
      <c r="BV77" s="70"/>
      <c r="BW77" s="70"/>
      <c r="BX77" s="70"/>
      <c r="BY77" s="70"/>
      <c r="BZ77" s="71"/>
    </row>
    <row r="78" spans="1:78" ht="13.5" customHeight="1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69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71"/>
    </row>
    <row r="79" spans="1:78" ht="13.5" customHeight="1">
      <c r="A79" s="2"/>
      <c r="B79" s="17"/>
      <c r="C79" s="75" t="s">
        <v>38</v>
      </c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20"/>
      <c r="V79" s="20"/>
      <c r="W79" s="75" t="s">
        <v>39</v>
      </c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20"/>
      <c r="AP79" s="20"/>
      <c r="AQ79" s="75" t="s">
        <v>40</v>
      </c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18"/>
      <c r="BJ79" s="19"/>
      <c r="BK79" s="2"/>
      <c r="BL79" s="69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1"/>
    </row>
    <row r="80" spans="1:78" ht="13.5" customHeight="1">
      <c r="A80" s="2"/>
      <c r="B80" s="17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20"/>
      <c r="V80" s="20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20"/>
      <c r="AP80" s="20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18"/>
      <c r="BJ80" s="19"/>
      <c r="BK80" s="2"/>
      <c r="BL80" s="69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  <c r="BX80" s="70"/>
      <c r="BY80" s="70"/>
      <c r="BZ80" s="71"/>
    </row>
    <row r="81" spans="1:78" ht="13.5" customHeight="1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69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71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2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4"/>
    </row>
    <row r="83" spans="1:78">
      <c r="C83" s="2" t="s">
        <v>41</v>
      </c>
    </row>
    <row r="84" spans="1:78">
      <c r="C84" s="2" t="s">
        <v>42</v>
      </c>
    </row>
    <row r="85" spans="1:78" hidden="1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【306.90】</v>
      </c>
      <c r="I86" s="26" t="str">
        <f>データ!CA6</f>
        <v>【0.00】</v>
      </c>
      <c r="J86" s="26" t="str">
        <f>データ!CL6</f>
        <v>【60.62】</v>
      </c>
      <c r="K86" s="26" t="str">
        <f>データ!CW6</f>
        <v>【65.75】</v>
      </c>
      <c r="L86" s="26" t="str">
        <f>データ!DH6</f>
        <v>【92.25】</v>
      </c>
      <c r="M86" s="26" t="s">
        <v>56</v>
      </c>
      <c r="N86" s="26" t="s">
        <v>56</v>
      </c>
      <c r="O86" s="26" t="str">
        <f>データ!EO6</f>
        <v>【0.07】</v>
      </c>
    </row>
  </sheetData>
  <sheetProtection password="B319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12" scale="6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ColWidth="9" defaultRowHeight="13.2"/>
  <cols>
    <col min="1" max="1" width="9" style="3"/>
    <col min="2" max="144" width="11.88671875" style="3" customWidth="1"/>
    <col min="145" max="16384" width="9" style="3"/>
  </cols>
  <sheetData>
    <row r="1" spans="1:145">
      <c r="A1" s="3" t="s">
        <v>57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>
      <c r="A2" s="28" t="s">
        <v>58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>
      <c r="A3" s="28" t="s">
        <v>59</v>
      </c>
      <c r="B3" s="29" t="s">
        <v>60</v>
      </c>
      <c r="C3" s="29" t="s">
        <v>61</v>
      </c>
      <c r="D3" s="29" t="s">
        <v>62</v>
      </c>
      <c r="E3" s="29" t="s">
        <v>63</v>
      </c>
      <c r="F3" s="29" t="s">
        <v>64</v>
      </c>
      <c r="G3" s="29" t="s">
        <v>65</v>
      </c>
      <c r="H3" s="77" t="s">
        <v>66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67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68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>
      <c r="A4" s="28" t="s">
        <v>69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70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71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72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73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74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75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76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77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78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79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80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>
      <c r="A5" s="28" t="s">
        <v>81</v>
      </c>
      <c r="B5" s="31"/>
      <c r="C5" s="31"/>
      <c r="D5" s="31"/>
      <c r="E5" s="31"/>
      <c r="F5" s="31"/>
      <c r="G5" s="31"/>
      <c r="H5" s="32" t="s">
        <v>82</v>
      </c>
      <c r="I5" s="32" t="s">
        <v>83</v>
      </c>
      <c r="J5" s="32" t="s">
        <v>84</v>
      </c>
      <c r="K5" s="32" t="s">
        <v>85</v>
      </c>
      <c r="L5" s="32" t="s">
        <v>86</v>
      </c>
      <c r="M5" s="32" t="s">
        <v>5</v>
      </c>
      <c r="N5" s="32" t="s">
        <v>87</v>
      </c>
      <c r="O5" s="32" t="s">
        <v>88</v>
      </c>
      <c r="P5" s="32" t="s">
        <v>89</v>
      </c>
      <c r="Q5" s="32" t="s">
        <v>90</v>
      </c>
      <c r="R5" s="32" t="s">
        <v>91</v>
      </c>
      <c r="S5" s="32" t="s">
        <v>92</v>
      </c>
      <c r="T5" s="32" t="s">
        <v>93</v>
      </c>
      <c r="U5" s="32" t="s">
        <v>94</v>
      </c>
      <c r="V5" s="32" t="s">
        <v>95</v>
      </c>
      <c r="W5" s="32" t="s">
        <v>96</v>
      </c>
      <c r="X5" s="32" t="s">
        <v>97</v>
      </c>
      <c r="Y5" s="32" t="s">
        <v>98</v>
      </c>
      <c r="Z5" s="32" t="s">
        <v>99</v>
      </c>
      <c r="AA5" s="32" t="s">
        <v>100</v>
      </c>
      <c r="AB5" s="32" t="s">
        <v>101</v>
      </c>
      <c r="AC5" s="32" t="s">
        <v>102</v>
      </c>
      <c r="AD5" s="32" t="s">
        <v>103</v>
      </c>
      <c r="AE5" s="32" t="s">
        <v>104</v>
      </c>
      <c r="AF5" s="32" t="s">
        <v>105</v>
      </c>
      <c r="AG5" s="32" t="s">
        <v>106</v>
      </c>
      <c r="AH5" s="32" t="s">
        <v>107</v>
      </c>
      <c r="AI5" s="32" t="s">
        <v>43</v>
      </c>
      <c r="AJ5" s="32" t="s">
        <v>98</v>
      </c>
      <c r="AK5" s="32" t="s">
        <v>99</v>
      </c>
      <c r="AL5" s="32" t="s">
        <v>100</v>
      </c>
      <c r="AM5" s="32" t="s">
        <v>101</v>
      </c>
      <c r="AN5" s="32" t="s">
        <v>102</v>
      </c>
      <c r="AO5" s="32" t="s">
        <v>103</v>
      </c>
      <c r="AP5" s="32" t="s">
        <v>104</v>
      </c>
      <c r="AQ5" s="32" t="s">
        <v>105</v>
      </c>
      <c r="AR5" s="32" t="s">
        <v>106</v>
      </c>
      <c r="AS5" s="32" t="s">
        <v>107</v>
      </c>
      <c r="AT5" s="32" t="s">
        <v>108</v>
      </c>
      <c r="AU5" s="32" t="s">
        <v>98</v>
      </c>
      <c r="AV5" s="32" t="s">
        <v>99</v>
      </c>
      <c r="AW5" s="32" t="s">
        <v>100</v>
      </c>
      <c r="AX5" s="32" t="s">
        <v>101</v>
      </c>
      <c r="AY5" s="32" t="s">
        <v>102</v>
      </c>
      <c r="AZ5" s="32" t="s">
        <v>103</v>
      </c>
      <c r="BA5" s="32" t="s">
        <v>104</v>
      </c>
      <c r="BB5" s="32" t="s">
        <v>105</v>
      </c>
      <c r="BC5" s="32" t="s">
        <v>106</v>
      </c>
      <c r="BD5" s="32" t="s">
        <v>107</v>
      </c>
      <c r="BE5" s="32" t="s">
        <v>108</v>
      </c>
      <c r="BF5" s="32" t="s">
        <v>98</v>
      </c>
      <c r="BG5" s="32" t="s">
        <v>99</v>
      </c>
      <c r="BH5" s="32" t="s">
        <v>100</v>
      </c>
      <c r="BI5" s="32" t="s">
        <v>101</v>
      </c>
      <c r="BJ5" s="32" t="s">
        <v>102</v>
      </c>
      <c r="BK5" s="32" t="s">
        <v>103</v>
      </c>
      <c r="BL5" s="32" t="s">
        <v>104</v>
      </c>
      <c r="BM5" s="32" t="s">
        <v>105</v>
      </c>
      <c r="BN5" s="32" t="s">
        <v>106</v>
      </c>
      <c r="BO5" s="32" t="s">
        <v>107</v>
      </c>
      <c r="BP5" s="32" t="s">
        <v>108</v>
      </c>
      <c r="BQ5" s="32" t="s">
        <v>98</v>
      </c>
      <c r="BR5" s="32" t="s">
        <v>99</v>
      </c>
      <c r="BS5" s="32" t="s">
        <v>100</v>
      </c>
      <c r="BT5" s="32" t="s">
        <v>101</v>
      </c>
      <c r="BU5" s="32" t="s">
        <v>102</v>
      </c>
      <c r="BV5" s="32" t="s">
        <v>103</v>
      </c>
      <c r="BW5" s="32" t="s">
        <v>104</v>
      </c>
      <c r="BX5" s="32" t="s">
        <v>105</v>
      </c>
      <c r="BY5" s="32" t="s">
        <v>106</v>
      </c>
      <c r="BZ5" s="32" t="s">
        <v>107</v>
      </c>
      <c r="CA5" s="32" t="s">
        <v>108</v>
      </c>
      <c r="CB5" s="32" t="s">
        <v>98</v>
      </c>
      <c r="CC5" s="32" t="s">
        <v>99</v>
      </c>
      <c r="CD5" s="32" t="s">
        <v>100</v>
      </c>
      <c r="CE5" s="32" t="s">
        <v>101</v>
      </c>
      <c r="CF5" s="32" t="s">
        <v>102</v>
      </c>
      <c r="CG5" s="32" t="s">
        <v>103</v>
      </c>
      <c r="CH5" s="32" t="s">
        <v>104</v>
      </c>
      <c r="CI5" s="32" t="s">
        <v>105</v>
      </c>
      <c r="CJ5" s="32" t="s">
        <v>106</v>
      </c>
      <c r="CK5" s="32" t="s">
        <v>107</v>
      </c>
      <c r="CL5" s="32" t="s">
        <v>108</v>
      </c>
      <c r="CM5" s="32" t="s">
        <v>98</v>
      </c>
      <c r="CN5" s="32" t="s">
        <v>99</v>
      </c>
      <c r="CO5" s="32" t="s">
        <v>100</v>
      </c>
      <c r="CP5" s="32" t="s">
        <v>101</v>
      </c>
      <c r="CQ5" s="32" t="s">
        <v>102</v>
      </c>
      <c r="CR5" s="32" t="s">
        <v>103</v>
      </c>
      <c r="CS5" s="32" t="s">
        <v>104</v>
      </c>
      <c r="CT5" s="32" t="s">
        <v>105</v>
      </c>
      <c r="CU5" s="32" t="s">
        <v>106</v>
      </c>
      <c r="CV5" s="32" t="s">
        <v>107</v>
      </c>
      <c r="CW5" s="32" t="s">
        <v>108</v>
      </c>
      <c r="CX5" s="32" t="s">
        <v>98</v>
      </c>
      <c r="CY5" s="32" t="s">
        <v>99</v>
      </c>
      <c r="CZ5" s="32" t="s">
        <v>100</v>
      </c>
      <c r="DA5" s="32" t="s">
        <v>101</v>
      </c>
      <c r="DB5" s="32" t="s">
        <v>102</v>
      </c>
      <c r="DC5" s="32" t="s">
        <v>103</v>
      </c>
      <c r="DD5" s="32" t="s">
        <v>104</v>
      </c>
      <c r="DE5" s="32" t="s">
        <v>105</v>
      </c>
      <c r="DF5" s="32" t="s">
        <v>106</v>
      </c>
      <c r="DG5" s="32" t="s">
        <v>107</v>
      </c>
      <c r="DH5" s="32" t="s">
        <v>108</v>
      </c>
      <c r="DI5" s="32" t="s">
        <v>98</v>
      </c>
      <c r="DJ5" s="32" t="s">
        <v>99</v>
      </c>
      <c r="DK5" s="32" t="s">
        <v>100</v>
      </c>
      <c r="DL5" s="32" t="s">
        <v>101</v>
      </c>
      <c r="DM5" s="32" t="s">
        <v>102</v>
      </c>
      <c r="DN5" s="32" t="s">
        <v>103</v>
      </c>
      <c r="DO5" s="32" t="s">
        <v>104</v>
      </c>
      <c r="DP5" s="32" t="s">
        <v>105</v>
      </c>
      <c r="DQ5" s="32" t="s">
        <v>106</v>
      </c>
      <c r="DR5" s="32" t="s">
        <v>107</v>
      </c>
      <c r="DS5" s="32" t="s">
        <v>108</v>
      </c>
      <c r="DT5" s="32" t="s">
        <v>98</v>
      </c>
      <c r="DU5" s="32" t="s">
        <v>99</v>
      </c>
      <c r="DV5" s="32" t="s">
        <v>100</v>
      </c>
      <c r="DW5" s="32" t="s">
        <v>101</v>
      </c>
      <c r="DX5" s="32" t="s">
        <v>102</v>
      </c>
      <c r="DY5" s="32" t="s">
        <v>103</v>
      </c>
      <c r="DZ5" s="32" t="s">
        <v>104</v>
      </c>
      <c r="EA5" s="32" t="s">
        <v>105</v>
      </c>
      <c r="EB5" s="32" t="s">
        <v>106</v>
      </c>
      <c r="EC5" s="32" t="s">
        <v>107</v>
      </c>
      <c r="ED5" s="32" t="s">
        <v>108</v>
      </c>
      <c r="EE5" s="32" t="s">
        <v>98</v>
      </c>
      <c r="EF5" s="32" t="s">
        <v>99</v>
      </c>
      <c r="EG5" s="32" t="s">
        <v>100</v>
      </c>
      <c r="EH5" s="32" t="s">
        <v>101</v>
      </c>
      <c r="EI5" s="32" t="s">
        <v>102</v>
      </c>
      <c r="EJ5" s="32" t="s">
        <v>103</v>
      </c>
      <c r="EK5" s="32" t="s">
        <v>104</v>
      </c>
      <c r="EL5" s="32" t="s">
        <v>105</v>
      </c>
      <c r="EM5" s="32" t="s">
        <v>106</v>
      </c>
      <c r="EN5" s="32" t="s">
        <v>107</v>
      </c>
      <c r="EO5" s="32" t="s">
        <v>108</v>
      </c>
    </row>
    <row r="6" spans="1:145" s="36" customFormat="1">
      <c r="A6" s="28" t="s">
        <v>109</v>
      </c>
      <c r="B6" s="33">
        <f>B7</f>
        <v>2016</v>
      </c>
      <c r="C6" s="33">
        <f t="shared" ref="C6:X6" si="3">C7</f>
        <v>50008</v>
      </c>
      <c r="D6" s="33">
        <f t="shared" si="3"/>
        <v>47</v>
      </c>
      <c r="E6" s="33">
        <f t="shared" si="3"/>
        <v>17</v>
      </c>
      <c r="F6" s="33">
        <f t="shared" si="3"/>
        <v>3</v>
      </c>
      <c r="G6" s="33">
        <f t="shared" si="3"/>
        <v>0</v>
      </c>
      <c r="H6" s="33" t="str">
        <f t="shared" si="3"/>
        <v>秋田県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流域下水道</v>
      </c>
      <c r="L6" s="33" t="str">
        <f t="shared" si="3"/>
        <v>E1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62.43</v>
      </c>
      <c r="Q6" s="34">
        <f t="shared" si="3"/>
        <v>100</v>
      </c>
      <c r="R6" s="34">
        <f t="shared" si="3"/>
        <v>0</v>
      </c>
      <c r="S6" s="34">
        <f t="shared" si="3"/>
        <v>1029196</v>
      </c>
      <c r="T6" s="34">
        <f t="shared" si="3"/>
        <v>11637.52</v>
      </c>
      <c r="U6" s="34">
        <f t="shared" si="3"/>
        <v>88.44</v>
      </c>
      <c r="V6" s="34">
        <f t="shared" si="3"/>
        <v>469140</v>
      </c>
      <c r="W6" s="34">
        <f t="shared" si="3"/>
        <v>147.19999999999999</v>
      </c>
      <c r="X6" s="34">
        <f t="shared" si="3"/>
        <v>3187.09</v>
      </c>
      <c r="Y6" s="35">
        <f>IF(Y7="",NA(),Y7)</f>
        <v>69.31</v>
      </c>
      <c r="Z6" s="35">
        <f t="shared" ref="Z6:AH6" si="4">IF(Z7="",NA(),Z7)</f>
        <v>68.8</v>
      </c>
      <c r="AA6" s="35">
        <f t="shared" si="4"/>
        <v>68.400000000000006</v>
      </c>
      <c r="AB6" s="35">
        <f t="shared" si="4"/>
        <v>67.569999999999993</v>
      </c>
      <c r="AC6" s="35">
        <f t="shared" si="4"/>
        <v>67.900000000000006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724.25</v>
      </c>
      <c r="BG6" s="35">
        <f t="shared" ref="BG6:BO6" si="7">IF(BG7="",NA(),BG7)</f>
        <v>665.54</v>
      </c>
      <c r="BH6" s="35">
        <f t="shared" si="7"/>
        <v>596.4</v>
      </c>
      <c r="BI6" s="35">
        <f t="shared" si="7"/>
        <v>568.17999999999995</v>
      </c>
      <c r="BJ6" s="35">
        <f t="shared" si="7"/>
        <v>454.23</v>
      </c>
      <c r="BK6" s="35">
        <f t="shared" si="7"/>
        <v>469.84</v>
      </c>
      <c r="BL6" s="35">
        <f t="shared" si="7"/>
        <v>438.59</v>
      </c>
      <c r="BM6" s="35">
        <f t="shared" si="7"/>
        <v>407.62</v>
      </c>
      <c r="BN6" s="35">
        <f t="shared" si="7"/>
        <v>359.02</v>
      </c>
      <c r="BO6" s="35">
        <f t="shared" si="7"/>
        <v>306.97000000000003</v>
      </c>
      <c r="BP6" s="34" t="str">
        <f>IF(BP7="","",IF(BP7="-","【-】","【"&amp;SUBSTITUTE(TEXT(BP7,"#,##0.00"),"-","△")&amp;"】"))</f>
        <v>【306.90】</v>
      </c>
      <c r="BQ6" s="34">
        <f>IF(BQ7="",NA(),BQ7)</f>
        <v>0</v>
      </c>
      <c r="BR6" s="34">
        <f t="shared" ref="BR6:BZ6" si="8">IF(BR7="",NA(),BR7)</f>
        <v>0</v>
      </c>
      <c r="BS6" s="34">
        <f t="shared" si="8"/>
        <v>0</v>
      </c>
      <c r="BT6" s="34">
        <f t="shared" si="8"/>
        <v>0</v>
      </c>
      <c r="BU6" s="34">
        <f t="shared" si="8"/>
        <v>0</v>
      </c>
      <c r="BV6" s="34">
        <f t="shared" si="8"/>
        <v>0</v>
      </c>
      <c r="BW6" s="34">
        <f t="shared" si="8"/>
        <v>0</v>
      </c>
      <c r="BX6" s="34">
        <f t="shared" si="8"/>
        <v>0</v>
      </c>
      <c r="BY6" s="34">
        <f t="shared" si="8"/>
        <v>0</v>
      </c>
      <c r="BZ6" s="34">
        <f t="shared" si="8"/>
        <v>0</v>
      </c>
      <c r="CA6" s="34" t="str">
        <f>IF(CA7="","",IF(CA7="-","【-】","【"&amp;SUBSTITUTE(TEXT(CA7,"#,##0.00"),"-","△")&amp;"】"))</f>
        <v>【0.00】</v>
      </c>
      <c r="CB6" s="35">
        <f>IF(CB7="",NA(),CB7)</f>
        <v>72.959999999999994</v>
      </c>
      <c r="CC6" s="35">
        <f t="shared" ref="CC6:CK6" si="9">IF(CC7="",NA(),CC7)</f>
        <v>69.94</v>
      </c>
      <c r="CD6" s="35">
        <f t="shared" si="9"/>
        <v>73.36</v>
      </c>
      <c r="CE6" s="35">
        <f t="shared" si="9"/>
        <v>72.260000000000005</v>
      </c>
      <c r="CF6" s="35">
        <f t="shared" si="9"/>
        <v>70.95</v>
      </c>
      <c r="CG6" s="35">
        <f t="shared" si="9"/>
        <v>62.17</v>
      </c>
      <c r="CH6" s="35">
        <f t="shared" si="9"/>
        <v>61.27</v>
      </c>
      <c r="CI6" s="35">
        <f t="shared" si="9"/>
        <v>66.680000000000007</v>
      </c>
      <c r="CJ6" s="35">
        <f t="shared" si="9"/>
        <v>60.18</v>
      </c>
      <c r="CK6" s="35">
        <f t="shared" si="9"/>
        <v>58.19</v>
      </c>
      <c r="CL6" s="34" t="str">
        <f>IF(CL7="","",IF(CL7="-","【-】","【"&amp;SUBSTITUTE(TEXT(CL7,"#,##0.00"),"-","△")&amp;"】"))</f>
        <v>【60.62】</v>
      </c>
      <c r="CM6" s="35">
        <f>IF(CM7="",NA(),CM7)</f>
        <v>59.38</v>
      </c>
      <c r="CN6" s="35">
        <f t="shared" ref="CN6:CV6" si="10">IF(CN7="",NA(),CN7)</f>
        <v>60.11</v>
      </c>
      <c r="CO6" s="35">
        <f t="shared" si="10"/>
        <v>61.16</v>
      </c>
      <c r="CP6" s="35">
        <f t="shared" si="10"/>
        <v>62.93</v>
      </c>
      <c r="CQ6" s="35">
        <f t="shared" si="10"/>
        <v>63.26</v>
      </c>
      <c r="CR6" s="35">
        <f t="shared" si="10"/>
        <v>71.87</v>
      </c>
      <c r="CS6" s="35">
        <f t="shared" si="10"/>
        <v>65.430000000000007</v>
      </c>
      <c r="CT6" s="35">
        <f t="shared" si="10"/>
        <v>64.930000000000007</v>
      </c>
      <c r="CU6" s="35">
        <f t="shared" si="10"/>
        <v>66.02</v>
      </c>
      <c r="CV6" s="35">
        <f t="shared" si="10"/>
        <v>65.900000000000006</v>
      </c>
      <c r="CW6" s="34" t="str">
        <f>IF(CW7="","",IF(CW7="-","【-】","【"&amp;SUBSTITUTE(TEXT(CW7,"#,##0.00"),"-","△")&amp;"】"))</f>
        <v>【65.75】</v>
      </c>
      <c r="CX6" s="35">
        <f>IF(CX7="",NA(),CX7)</f>
        <v>78.94</v>
      </c>
      <c r="CY6" s="35">
        <f t="shared" ref="CY6:DG6" si="11">IF(CY7="",NA(),CY7)</f>
        <v>79.98</v>
      </c>
      <c r="CZ6" s="35">
        <f t="shared" si="11"/>
        <v>80.75</v>
      </c>
      <c r="DA6" s="35">
        <f t="shared" si="11"/>
        <v>81.430000000000007</v>
      </c>
      <c r="DB6" s="35">
        <f t="shared" si="11"/>
        <v>82.36</v>
      </c>
      <c r="DC6" s="35">
        <f t="shared" si="11"/>
        <v>92.39</v>
      </c>
      <c r="DD6" s="35">
        <f t="shared" si="11"/>
        <v>92.51</v>
      </c>
      <c r="DE6" s="35">
        <f t="shared" si="11"/>
        <v>92.69</v>
      </c>
      <c r="DF6" s="35">
        <f t="shared" si="11"/>
        <v>92.96</v>
      </c>
      <c r="DG6" s="35">
        <f t="shared" si="11"/>
        <v>92.8</v>
      </c>
      <c r="DH6" s="34" t="str">
        <f>IF(DH7="","",IF(DH7="-","【-】","【"&amp;SUBSTITUTE(TEXT(DH7,"#,##0.00"),"-","△")&amp;"】"))</f>
        <v>【92.25】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5">
        <f>IF(EE7="",NA(),EE7)</f>
        <v>0.41</v>
      </c>
      <c r="EF6" s="35">
        <f t="shared" ref="EF6:EN6" si="14">IF(EF7="",NA(),EF7)</f>
        <v>0.01</v>
      </c>
      <c r="EG6" s="35">
        <f t="shared" si="14"/>
        <v>0.16</v>
      </c>
      <c r="EH6" s="35">
        <f t="shared" si="14"/>
        <v>0.18</v>
      </c>
      <c r="EI6" s="35">
        <f t="shared" si="14"/>
        <v>0.33</v>
      </c>
      <c r="EJ6" s="35">
        <f t="shared" si="14"/>
        <v>0.13</v>
      </c>
      <c r="EK6" s="35">
        <f t="shared" si="14"/>
        <v>0.09</v>
      </c>
      <c r="EL6" s="35">
        <f t="shared" si="14"/>
        <v>0.12</v>
      </c>
      <c r="EM6" s="35">
        <f t="shared" si="14"/>
        <v>7.0000000000000007E-2</v>
      </c>
      <c r="EN6" s="35">
        <f t="shared" si="14"/>
        <v>7.0000000000000007E-2</v>
      </c>
      <c r="EO6" s="34" t="str">
        <f>IF(EO7="","",IF(EO7="-","【-】","【"&amp;SUBSTITUTE(TEXT(EO7,"#,##0.00"),"-","△")&amp;"】"))</f>
        <v>【0.07】</v>
      </c>
    </row>
    <row r="7" spans="1:145" s="36" customFormat="1">
      <c r="A7" s="28"/>
      <c r="B7" s="37">
        <v>2016</v>
      </c>
      <c r="C7" s="37">
        <v>50008</v>
      </c>
      <c r="D7" s="37">
        <v>47</v>
      </c>
      <c r="E7" s="37">
        <v>17</v>
      </c>
      <c r="F7" s="37">
        <v>3</v>
      </c>
      <c r="G7" s="37">
        <v>0</v>
      </c>
      <c r="H7" s="37" t="s">
        <v>110</v>
      </c>
      <c r="I7" s="37" t="s">
        <v>111</v>
      </c>
      <c r="J7" s="37" t="s">
        <v>112</v>
      </c>
      <c r="K7" s="37" t="s">
        <v>113</v>
      </c>
      <c r="L7" s="37" t="s">
        <v>114</v>
      </c>
      <c r="M7" s="37"/>
      <c r="N7" s="38" t="s">
        <v>115</v>
      </c>
      <c r="O7" s="38" t="s">
        <v>116</v>
      </c>
      <c r="P7" s="38">
        <v>62.43</v>
      </c>
      <c r="Q7" s="38">
        <v>100</v>
      </c>
      <c r="R7" s="38">
        <v>0</v>
      </c>
      <c r="S7" s="38">
        <v>1029196</v>
      </c>
      <c r="T7" s="38">
        <v>11637.52</v>
      </c>
      <c r="U7" s="38">
        <v>88.44</v>
      </c>
      <c r="V7" s="38">
        <v>469140</v>
      </c>
      <c r="W7" s="38">
        <v>147.19999999999999</v>
      </c>
      <c r="X7" s="38">
        <v>3187.09</v>
      </c>
      <c r="Y7" s="38">
        <v>69.31</v>
      </c>
      <c r="Z7" s="38">
        <v>68.8</v>
      </c>
      <c r="AA7" s="38">
        <v>68.400000000000006</v>
      </c>
      <c r="AB7" s="38">
        <v>67.569999999999993</v>
      </c>
      <c r="AC7" s="38">
        <v>67.900000000000006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724.25</v>
      </c>
      <c r="BG7" s="38">
        <v>665.54</v>
      </c>
      <c r="BH7" s="38">
        <v>596.4</v>
      </c>
      <c r="BI7" s="38">
        <v>568.17999999999995</v>
      </c>
      <c r="BJ7" s="38">
        <v>454.23</v>
      </c>
      <c r="BK7" s="38">
        <v>469.84</v>
      </c>
      <c r="BL7" s="38">
        <v>438.59</v>
      </c>
      <c r="BM7" s="38">
        <v>407.62</v>
      </c>
      <c r="BN7" s="38">
        <v>359.02</v>
      </c>
      <c r="BO7" s="38">
        <v>306.97000000000003</v>
      </c>
      <c r="BP7" s="38">
        <v>306.89999999999998</v>
      </c>
      <c r="BQ7" s="38">
        <v>0</v>
      </c>
      <c r="BR7" s="38">
        <v>0</v>
      </c>
      <c r="BS7" s="38">
        <v>0</v>
      </c>
      <c r="BT7" s="38">
        <v>0</v>
      </c>
      <c r="BU7" s="38">
        <v>0</v>
      </c>
      <c r="BV7" s="38">
        <v>0</v>
      </c>
      <c r="BW7" s="38">
        <v>0</v>
      </c>
      <c r="BX7" s="38">
        <v>0</v>
      </c>
      <c r="BY7" s="38">
        <v>0</v>
      </c>
      <c r="BZ7" s="38">
        <v>0</v>
      </c>
      <c r="CA7" s="38">
        <v>0</v>
      </c>
      <c r="CB7" s="38">
        <v>72.959999999999994</v>
      </c>
      <c r="CC7" s="38">
        <v>69.94</v>
      </c>
      <c r="CD7" s="38">
        <v>73.36</v>
      </c>
      <c r="CE7" s="38">
        <v>72.260000000000005</v>
      </c>
      <c r="CF7" s="38">
        <v>70.95</v>
      </c>
      <c r="CG7" s="38">
        <v>62.17</v>
      </c>
      <c r="CH7" s="38">
        <v>61.27</v>
      </c>
      <c r="CI7" s="38">
        <v>66.680000000000007</v>
      </c>
      <c r="CJ7" s="38">
        <v>60.18</v>
      </c>
      <c r="CK7" s="38">
        <v>58.19</v>
      </c>
      <c r="CL7" s="38">
        <v>60.62</v>
      </c>
      <c r="CM7" s="38">
        <v>59.38</v>
      </c>
      <c r="CN7" s="38">
        <v>60.11</v>
      </c>
      <c r="CO7" s="38">
        <v>61.16</v>
      </c>
      <c r="CP7" s="38">
        <v>62.93</v>
      </c>
      <c r="CQ7" s="38">
        <v>63.26</v>
      </c>
      <c r="CR7" s="38">
        <v>71.87</v>
      </c>
      <c r="CS7" s="38">
        <v>65.430000000000007</v>
      </c>
      <c r="CT7" s="38">
        <v>64.930000000000007</v>
      </c>
      <c r="CU7" s="38">
        <v>66.02</v>
      </c>
      <c r="CV7" s="38">
        <v>65.900000000000006</v>
      </c>
      <c r="CW7" s="38">
        <v>65.75</v>
      </c>
      <c r="CX7" s="38">
        <v>78.94</v>
      </c>
      <c r="CY7" s="38">
        <v>79.98</v>
      </c>
      <c r="CZ7" s="38">
        <v>80.75</v>
      </c>
      <c r="DA7" s="38">
        <v>81.430000000000007</v>
      </c>
      <c r="DB7" s="38">
        <v>82.36</v>
      </c>
      <c r="DC7" s="38">
        <v>92.39</v>
      </c>
      <c r="DD7" s="38">
        <v>92.51</v>
      </c>
      <c r="DE7" s="38">
        <v>92.69</v>
      </c>
      <c r="DF7" s="38">
        <v>92.96</v>
      </c>
      <c r="DG7" s="38">
        <v>92.8</v>
      </c>
      <c r="DH7" s="38">
        <v>92.25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0.41</v>
      </c>
      <c r="EF7" s="38">
        <v>0.01</v>
      </c>
      <c r="EG7" s="38">
        <v>0.16</v>
      </c>
      <c r="EH7" s="38">
        <v>0.18</v>
      </c>
      <c r="EI7" s="38">
        <v>0.33</v>
      </c>
      <c r="EJ7" s="38">
        <v>0.13</v>
      </c>
      <c r="EK7" s="38">
        <v>0.09</v>
      </c>
      <c r="EL7" s="38">
        <v>0.12</v>
      </c>
      <c r="EM7" s="38">
        <v>7.0000000000000007E-2</v>
      </c>
      <c r="EN7" s="38">
        <v>7.0000000000000007E-2</v>
      </c>
      <c r="EO7" s="38">
        <v>7.0000000000000007E-2</v>
      </c>
    </row>
    <row r="8" spans="1:14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>
      <c r="A9" s="40"/>
      <c r="B9" s="40" t="s">
        <v>117</v>
      </c>
      <c r="C9" s="40" t="s">
        <v>118</v>
      </c>
      <c r="D9" s="40" t="s">
        <v>119</v>
      </c>
      <c r="E9" s="40" t="s">
        <v>120</v>
      </c>
      <c r="F9" s="40" t="s">
        <v>121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>
      <c r="A10" s="40" t="s">
        <v>60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　</cp:lastModifiedBy>
  <cp:lastPrinted>2018-02-21T04:56:10Z</cp:lastPrinted>
  <dcterms:created xsi:type="dcterms:W3CDTF">2017-12-25T02:14:21Z</dcterms:created>
  <dcterms:modified xsi:type="dcterms:W3CDTF">2018-02-22T15:21:38Z</dcterms:modified>
  <cp:category/>
</cp:coreProperties>
</file>