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<sst xmlns="http://schemas.openxmlformats.org/spreadsheetml/2006/main" count="232" uniqueCount="120">
  <si>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</si>
  <si>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</si>
  <si>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</si>
  <si>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</si>
  <si>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</si>
  <si>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</si>
  <si>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</si>
  <si>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</si>
  <si>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</si>
  <si>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</si>
  <si>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</si>
  <si>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</si>
  <si>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</si>
  <si>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</si>
  <si>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</si>
  <si>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</si>
  <si>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</si>
  <si>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</si>
  <si>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</si>
  <si>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</si>
  <si>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</si>
  <si>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</si>
  <si>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</si>
  <si>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</si>
  <si>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</si>
  <si>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</si>
  <si>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</si>
  <si>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</si>
  <si>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</si>
  <si>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</si>
  <si>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</si>
  <si>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</si>
  <si>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</si>
  <si>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</si>
  <si>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</si>
  <si>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</si>
  <si>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</si>
  <si>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</si>
  <si>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</si>
  <si>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</si>
  <si>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</si>
  <si>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</si>
  <si>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</si>
  <si>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</si>
  <si>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</si>
  <si>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</si>
  <si>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</si>
  <si>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</si>
  <si>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</si>
  <si>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</si>
  <si>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</si>
  <si>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</si>
  <si>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</si>
  <si>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</si>
  <si>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</si>
  <si>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</si>
  <si>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</si>
  <si>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</si>
  <si>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</si>
  <si>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</si>
  <si>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</si>
  <si>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</si>
  <si>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</si>
  <si>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</si>
  <si>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</si>
  <si>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</si>
  <si>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</si>
  <si>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</si>
  <si>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</si>
  <si>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</si>
  <si>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</si>
  <si>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</si>
  <si>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</si>
  <si>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</si>
  <si>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</si>
  <si>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</si>
  <si>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</si>
  <si>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</si>
  <si>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</si>
  <si>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</si>
  <si>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</si>
  <si>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</si>
  <si>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</si>
  <si>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</si>
  <si>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</si>
  <si>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</si>
  <si>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</si>
  <si>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</si>
  <si>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</si>
  <si>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</si>
  <si>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</si>
  <si>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</si>
  <si>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</si>
  <si>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</si>
  <si>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</si>
  <si>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</si>
  <si>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</si>
  <si>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</si>
  <si>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</si>
  <si>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</si>
  <si>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</si>
  <si>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</si>
  <si>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</si>
  <si>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</si>
  <si>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</si>
  <si>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茨城県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</si>
  <si>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</si>
  <si>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</si>
  <si>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</si>
  <si>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</si>
  <si>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</si>
  <si>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</si>
  <si>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</si>
  <si>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</si>
  <si>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</si>
  <si>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</si>
  <si>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「①経常収支比率」は，過去５年間とも100％を超えており，かつ，「②累積欠損金」も発生していないことから，健全経営であるといえる。
  「③流動比率」は，平成26年度の会計基準見直しで，１年以内に償還する企業債が流動負債に移行したことに伴い大幅に低下したが，200％を超えており，十分な支払能力を確保している。
  「④企業債残高対給水収益比率」は，類似団体の平均を下回って推移していることから，概ね適正といえる。
  「⑤料金回収率」は，過去５年間とも100％を上回っており，将来の投資財源の確保も踏まえた料金水準となっている。
  「⑥給水原価」は，類似団体の平均を上回って推移している。これは可住地面積が広く投資効率が悪いこと及び開発費用のかかるダム等で水源を確保していることから，資本費（企業債利息及び減価償却費）が高いことが要因である。
  「⑦施設利用率」は，類似団体の平均を上回って推移していることから，概ね適正といえる。 
　「⑧有収率」は，類似団体の平均を下回っているが，過去５年間とも96％を超えており，高いレベルを維持している。
　</t>
    <rPh sb="3" eb="5">
      <t>ケイジョウ</t>
    </rPh>
    <rPh sb="5" eb="7">
      <t>シュウシ</t>
    </rPh>
    <rPh sb="7" eb="9">
      <t>ヒリツ</t>
    </rPh>
    <rPh sb="12" eb="14">
      <t>カコ</t>
    </rPh>
    <rPh sb="15" eb="17">
      <t>ネンカン</t>
    </rPh>
    <rPh sb="24" eb="25">
      <t>コ</t>
    </rPh>
    <rPh sb="35" eb="37">
      <t>ルイセキ</t>
    </rPh>
    <rPh sb="37" eb="40">
      <t>ケッソンキン</t>
    </rPh>
    <rPh sb="42" eb="44">
      <t>ハッセイ</t>
    </rPh>
    <rPh sb="54" eb="56">
      <t>ケンゼン</t>
    </rPh>
    <rPh sb="56" eb="58">
      <t>ケイエイ</t>
    </rPh>
    <rPh sb="71" eb="73">
      <t>リュウドウ</t>
    </rPh>
    <rPh sb="73" eb="75">
      <t>ヒリツ</t>
    </rPh>
    <rPh sb="78" eb="80">
      <t>ヘイセイ</t>
    </rPh>
    <rPh sb="82" eb="84">
      <t>ネンド</t>
    </rPh>
    <rPh sb="85" eb="87">
      <t>カイケイ</t>
    </rPh>
    <rPh sb="87" eb="89">
      <t>キジュン</t>
    </rPh>
    <rPh sb="89" eb="91">
      <t>ミナオ</t>
    </rPh>
    <rPh sb="95" eb="96">
      <t>ネン</t>
    </rPh>
    <rPh sb="96" eb="98">
      <t>イナイ</t>
    </rPh>
    <rPh sb="99" eb="101">
      <t>ショウカン</t>
    </rPh>
    <rPh sb="103" eb="105">
      <t>キギョウ</t>
    </rPh>
    <rPh sb="124" eb="126">
      <t>テイカ</t>
    </rPh>
    <rPh sb="141" eb="143">
      <t>ジュウブン</t>
    </rPh>
    <rPh sb="149" eb="151">
      <t>カクホ</t>
    </rPh>
    <rPh sb="188" eb="190">
      <t>スイイ</t>
    </rPh>
    <rPh sb="199" eb="200">
      <t>オオム</t>
    </rPh>
    <rPh sb="201" eb="203">
      <t>テキセイ</t>
    </rPh>
    <rPh sb="221" eb="223">
      <t>カコ</t>
    </rPh>
    <rPh sb="224" eb="226">
      <t>ネンカン</t>
    </rPh>
    <rPh sb="233" eb="235">
      <t>ウワマワ</t>
    </rPh>
    <rPh sb="240" eb="242">
      <t>ショウライ</t>
    </rPh>
    <rPh sb="243" eb="245">
      <t>トウシ</t>
    </rPh>
    <rPh sb="245" eb="247">
      <t>ザイゲン</t>
    </rPh>
    <rPh sb="248" eb="250">
      <t>カクホ</t>
    </rPh>
    <rPh sb="251" eb="252">
      <t>フ</t>
    </rPh>
    <rPh sb="255" eb="257">
      <t>リョウキン</t>
    </rPh>
    <rPh sb="257" eb="259">
      <t>スイジュン</t>
    </rPh>
    <rPh sb="271" eb="273">
      <t>キュウスイ</t>
    </rPh>
    <rPh sb="273" eb="275">
      <t>ゲンカ</t>
    </rPh>
    <rPh sb="278" eb="280">
      <t>ルイジ</t>
    </rPh>
    <rPh sb="280" eb="282">
      <t>ダンタイ</t>
    </rPh>
    <rPh sb="283" eb="285">
      <t>ヘイキン</t>
    </rPh>
    <rPh sb="286" eb="288">
      <t>ウワマワ</t>
    </rPh>
    <rPh sb="290" eb="292">
      <t>スイイ</t>
    </rPh>
    <rPh sb="300" eb="302">
      <t>カジュウ</t>
    </rPh>
    <rPh sb="379" eb="381">
      <t>シセツ</t>
    </rPh>
    <rPh sb="381" eb="383">
      <t>リヨウ</t>
    </rPh>
    <rPh sb="383" eb="384">
      <t>リツ</t>
    </rPh>
    <rPh sb="387" eb="389">
      <t>ルイジ</t>
    </rPh>
    <rPh sb="389" eb="391">
      <t>ダンタイ</t>
    </rPh>
    <rPh sb="392" eb="394">
      <t>ヘイキン</t>
    </rPh>
    <rPh sb="395" eb="397">
      <t>ウワマワ</t>
    </rPh>
    <rPh sb="399" eb="401">
      <t>スイイ</t>
    </rPh>
    <rPh sb="410" eb="411">
      <t>オオム</t>
    </rPh>
    <rPh sb="412" eb="414">
      <t>テキセイ</t>
    </rPh>
    <rPh sb="430" eb="432">
      <t>ルイジ</t>
    </rPh>
    <rPh sb="432" eb="434">
      <t>ダンタイ</t>
    </rPh>
    <rPh sb="435" eb="437">
      <t>ヘイキン</t>
    </rPh>
    <rPh sb="438" eb="440">
      <t>シタマワ</t>
    </rPh>
    <rPh sb="446" eb="448">
      <t>カコ</t>
    </rPh>
    <rPh sb="449" eb="451">
      <t>ネンカン</t>
    </rPh>
    <rPh sb="457" eb="458">
      <t>コ</t>
    </rPh>
    <rPh sb="463" eb="464">
      <t>タカ</t>
    </rPh>
    <rPh sb="469" eb="471">
      <t>イジ</t>
    </rPh>
    <phoneticPr fontId="7"/>
  </si>
  <si>
    <r>
      <t xml:space="preserve">　各経営指標の状況から判断すると，現時点では良好な経営状況にあるといえる。
　しかし，今後は，浄水場の更新期を迎えることによる大規模改築や危機管理対策としての管路耐震化等により，経営環境は厳しさを増すことが見込まれていることから，平成27年４月に策定した「企業局経営戦略」に基づき，計画的かつ効率的な経営の推進を図っていくこととしてている。
</t>
    </r>
    <r>
      <rPr>
        <b/>
        <sz val="11"/>
        <color theme="1"/>
        <rFont val="ＭＳ ゴシック"/>
        <family val="3"/>
        <charset val="128"/>
      </rPr>
      <t xml:space="preserve">※「企業局経営戦略」掲載ＵＲＬ
</t>
    </r>
    <r>
      <rPr>
        <sz val="11"/>
        <color theme="1"/>
        <rFont val="ＭＳ ゴシック"/>
        <family val="3"/>
        <charset val="128"/>
      </rPr>
      <t>http://www.pref.ibaraki.jp/kigyou/001_about/summary/volume.html</t>
    </r>
    <rPh sb="1" eb="2">
      <t>カク</t>
    </rPh>
    <rPh sb="2" eb="4">
      <t>ケイエイ</t>
    </rPh>
    <rPh sb="4" eb="6">
      <t>シヒョウ</t>
    </rPh>
    <rPh sb="7" eb="9">
      <t>ジョウキョウ</t>
    </rPh>
    <rPh sb="11" eb="13">
      <t>ハンダン</t>
    </rPh>
    <rPh sb="17" eb="20">
      <t>ゲンジテン</t>
    </rPh>
    <rPh sb="22" eb="24">
      <t>リョウコウ</t>
    </rPh>
    <rPh sb="25" eb="27">
      <t>ケイエイ</t>
    </rPh>
    <rPh sb="27" eb="29">
      <t>ジョウキョウ</t>
    </rPh>
    <rPh sb="43" eb="45">
      <t>コンゴ</t>
    </rPh>
    <rPh sb="47" eb="49">
      <t>ジョウスイ</t>
    </rPh>
    <rPh sb="49" eb="50">
      <t>バ</t>
    </rPh>
    <rPh sb="51" eb="53">
      <t>コウシン</t>
    </rPh>
    <rPh sb="174" eb="176">
      <t>キギョウ</t>
    </rPh>
    <rPh sb="176" eb="177">
      <t>キョク</t>
    </rPh>
    <rPh sb="177" eb="179">
      <t>ケイエイ</t>
    </rPh>
    <rPh sb="179" eb="181">
      <t>センリャク</t>
    </rPh>
    <rPh sb="182" eb="184">
      <t>ケイサイ</t>
    </rPh>
    <phoneticPr fontId="7"/>
  </si>
  <si>
    <t>自治体職員</t>
    <rPh sb="0" eb="3">
      <t>ジチタイ</t>
    </rPh>
    <rPh sb="3" eb="5">
      <t>ショクイン</t>
    </rPh>
    <phoneticPr fontId="4"/>
  </si>
  <si>
    <t>　「①有形固定資産減価償却率」は，平成２６年度において会計基準の見直しの影響により増加しているが，ほぼ類似団体の平均並の水準である。さらにその資産のうち，管路だけに着目した「②管路経年化率」では，給水開始からの期間が耐用年数に達していない管路が多いため，類似団体に比べて老朽化は進んでおらず，このため，「③管路更新率」も類似団体の平均を大きく下回っている。管路の老朽化対策として企業局経営戦略に基づき，劣化診断を行いながら管路の余寿命を把握する等，更新周期の長寿命化に取り組んでいる。</t>
    <rPh sb="51" eb="53">
      <t>ルイジ</t>
    </rPh>
    <rPh sb="53" eb="55">
      <t>ダンタイ</t>
    </rPh>
    <rPh sb="127" eb="129">
      <t>ルイジ</t>
    </rPh>
    <rPh sb="129" eb="131">
      <t>ダンタイ</t>
    </rPh>
    <rPh sb="132" eb="133">
      <t>クラ</t>
    </rPh>
    <rPh sb="160" eb="162">
      <t>ルイジ</t>
    </rPh>
    <rPh sb="162" eb="164">
      <t>ダンタイ</t>
    </rPh>
    <rPh sb="165" eb="167">
      <t>ヘイキン</t>
    </rPh>
    <rPh sb="168" eb="169">
      <t>オオ</t>
    </rPh>
    <rPh sb="171" eb="173">
      <t>シタマワ</t>
    </rPh>
    <rPh sb="178" eb="180">
      <t>カンロ</t>
    </rPh>
    <rPh sb="181" eb="184">
      <t>ロウキュウカ</t>
    </rPh>
    <rPh sb="184" eb="186">
      <t>タイサク</t>
    </rPh>
    <rPh sb="189" eb="192">
      <t>キギョウキョク</t>
    </rPh>
    <rPh sb="201" eb="203">
      <t>レッカ</t>
    </rPh>
    <rPh sb="203" eb="205">
      <t>シンダン</t>
    </rPh>
    <rPh sb="206" eb="207">
      <t>オコナ</t>
    </rPh>
    <rPh sb="211" eb="213">
      <t>カンロ</t>
    </rPh>
    <rPh sb="214" eb="215">
      <t>ヨ</t>
    </rPh>
    <rPh sb="215" eb="217">
      <t>ジュミョウ</t>
    </rPh>
    <rPh sb="218" eb="220">
      <t>ハアク</t>
    </rPh>
    <rPh sb="222" eb="223">
      <t>トウ</t>
    </rPh>
    <rPh sb="224" eb="226">
      <t>コウシン</t>
    </rPh>
    <rPh sb="226" eb="228">
      <t>シュウキ</t>
    </rPh>
    <rPh sb="229" eb="232">
      <t>チョウジュミョウ</t>
    </rPh>
    <rPh sb="232" eb="233">
      <t>カ</t>
    </rPh>
    <rPh sb="234" eb="235">
      <t>ト</t>
    </rPh>
    <rPh sb="236" eb="237">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</si>
</sst>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top" wrapText="1"/>
      <protection locked="0"/>
    </xf>
    <xf numFmtId="0" fontId="5" fillId="0" borderId="11"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12" xfId="1" applyFont="1" applyFill="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9">
    <cellStyle name="桁区切り 2" xfId="2"/>
    <cellStyle name="桁区切り 2 2" xfId="18"/>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0.08</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664410448"/>
        <c:axId val="5009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664410448"/>
        <c:axId val="500913624"/>
      </c:lineChart>
      <c:dateAx>
        <c:axId val="664410448"/>
        <c:scaling>
          <c:orientation val="minMax"/>
        </c:scaling>
        <c:delete val="1"/>
        <c:axPos val="b"/>
        <c:numFmt formatCode="ge" sourceLinked="1"/>
        <c:majorTickMark val="none"/>
        <c:minorTickMark val="none"/>
        <c:tickLblPos val="none"/>
        <c:crossAx val="500913624"/>
        <c:crosses val="autoZero"/>
        <c:auto val="1"/>
        <c:lblOffset val="100"/>
        <c:baseTimeUnit val="years"/>
      </c:dateAx>
      <c:valAx>
        <c:axId val="5009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118.57</c:v>
                </c:pt>
                <c:pt idx="1">
                  <c:v>119.06</c:v>
                </c:pt>
                <c:pt idx="2">
                  <c:v>123.24</c:v>
                </c:pt>
                <c:pt idx="3">
                  <c:v>118.45</c:v>
                </c:pt>
                <c:pt idx="4">
                  <c:v>125.87</c:v>
                </c:pt>
              </c:numCache>
            </c:numRef>
          </c:val>
        </c:ser>
        <c:dLbls>
          <c:showLegendKey val="0"/>
          <c:showVal val="0"/>
          <c:showCatName val="0"/>
          <c:showSerName val="0"/>
          <c:showPercent val="0"/>
          <c:showBubbleSize val="0"/>
        </c:dLbls>
        <c:gapWidth val="150"/>
        <c:axId val="500914016"/>
        <c:axId val="50091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0914016"/>
        <c:axId val="500915976"/>
      </c:lineChart>
      <c:dateAx>
        <c:axId val="500914016"/>
        <c:scaling>
          <c:orientation val="minMax"/>
        </c:scaling>
        <c:delete val="1"/>
        <c:axPos val="b"/>
        <c:numFmt formatCode="ge" sourceLinked="1"/>
        <c:majorTickMark val="none"/>
        <c:minorTickMark val="none"/>
        <c:tickLblPos val="none"/>
        <c:crossAx val="500915976"/>
        <c:crosses val="autoZero"/>
        <c:auto val="1"/>
        <c:lblOffset val="100"/>
        <c:baseTimeUnit val="years"/>
      </c:dateAx>
      <c:valAx>
        <c:axId val="50091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9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42.71</c:v>
                </c:pt>
                <c:pt idx="1">
                  <c:v>41.13</c:v>
                </c:pt>
                <c:pt idx="2">
                  <c:v>49.2</c:v>
                </c:pt>
                <c:pt idx="3">
                  <c:v>50.17</c:v>
                </c:pt>
                <c:pt idx="4">
                  <c:v>51.42</c:v>
                </c:pt>
              </c:numCache>
            </c:numRef>
          </c:val>
        </c:ser>
        <c:dLbls>
          <c:showLegendKey val="0"/>
          <c:showVal val="0"/>
          <c:showCatName val="0"/>
          <c:showSerName val="0"/>
          <c:showPercent val="0"/>
          <c:showBubbleSize val="0"/>
        </c:dLbls>
        <c:gapWidth val="150"/>
        <c:axId val="500915192"/>
        <c:axId val="5009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0915192"/>
        <c:axId val="500916368"/>
      </c:lineChart>
      <c:dateAx>
        <c:axId val="500915192"/>
        <c:scaling>
          <c:orientation val="minMax"/>
        </c:scaling>
        <c:delete val="1"/>
        <c:axPos val="b"/>
        <c:numFmt formatCode="ge" sourceLinked="1"/>
        <c:majorTickMark val="none"/>
        <c:minorTickMark val="none"/>
        <c:tickLblPos val="none"/>
        <c:crossAx val="500916368"/>
        <c:crosses val="autoZero"/>
        <c:auto val="1"/>
        <c:lblOffset val="100"/>
        <c:baseTimeUnit val="years"/>
      </c:dateAx>
      <c:valAx>
        <c:axId val="5009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3.2</c:v>
                </c:pt>
                <c:pt idx="1">
                  <c:v>3.52</c:v>
                </c:pt>
                <c:pt idx="2">
                  <c:v>3.87</c:v>
                </c:pt>
                <c:pt idx="3">
                  <c:v>4.92</c:v>
                </c:pt>
                <c:pt idx="4">
                  <c:v>6.7</c:v>
                </c:pt>
              </c:numCache>
            </c:numRef>
          </c:val>
        </c:ser>
        <c:dLbls>
          <c:showLegendKey val="0"/>
          <c:showVal val="0"/>
          <c:showCatName val="0"/>
          <c:showSerName val="0"/>
          <c:showPercent val="0"/>
          <c:showBubbleSize val="0"/>
        </c:dLbls>
        <c:gapWidth val="150"/>
        <c:axId val="202185064"/>
        <c:axId val="65467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202185064"/>
        <c:axId val="654675784"/>
      </c:lineChart>
      <c:dateAx>
        <c:axId val="202185064"/>
        <c:scaling>
          <c:orientation val="minMax"/>
        </c:scaling>
        <c:delete val="1"/>
        <c:axPos val="b"/>
        <c:numFmt formatCode="ge" sourceLinked="1"/>
        <c:majorTickMark val="none"/>
        <c:minorTickMark val="none"/>
        <c:tickLblPos val="none"/>
        <c:crossAx val="654675784"/>
        <c:crosses val="autoZero"/>
        <c:auto val="1"/>
        <c:lblOffset val="100"/>
        <c:baseTimeUnit val="years"/>
      </c:dateAx>
      <c:valAx>
        <c:axId val="65467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4676960"/>
        <c:axId val="65467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654676960"/>
        <c:axId val="654677352"/>
      </c:lineChart>
      <c:dateAx>
        <c:axId val="654676960"/>
        <c:scaling>
          <c:orientation val="minMax"/>
        </c:scaling>
        <c:delete val="1"/>
        <c:axPos val="b"/>
        <c:numFmt formatCode="ge" sourceLinked="1"/>
        <c:majorTickMark val="none"/>
        <c:minorTickMark val="none"/>
        <c:tickLblPos val="none"/>
        <c:crossAx val="654677352"/>
        <c:crosses val="autoZero"/>
        <c:auto val="1"/>
        <c:lblOffset val="100"/>
        <c:baseTimeUnit val="years"/>
      </c:dateAx>
      <c:valAx>
        <c:axId val="654677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46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585.92999999999995</c:v>
                </c:pt>
                <c:pt idx="1">
                  <c:v>516.91999999999996</c:v>
                </c:pt>
                <c:pt idx="2">
                  <c:v>209.93</c:v>
                </c:pt>
                <c:pt idx="3">
                  <c:v>262.86</c:v>
                </c:pt>
                <c:pt idx="4">
                  <c:v>312.72000000000003</c:v>
                </c:pt>
              </c:numCache>
            </c:numRef>
          </c:val>
        </c:ser>
        <c:dLbls>
          <c:showLegendKey val="0"/>
          <c:showVal val="0"/>
          <c:showCatName val="0"/>
          <c:showSerName val="0"/>
          <c:showPercent val="0"/>
          <c:showBubbleSize val="0"/>
        </c:dLbls>
        <c:gapWidth val="150"/>
        <c:axId val="654678528"/>
        <c:axId val="65467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654678528"/>
        <c:axId val="654678920"/>
      </c:lineChart>
      <c:dateAx>
        <c:axId val="654678528"/>
        <c:scaling>
          <c:orientation val="minMax"/>
        </c:scaling>
        <c:delete val="1"/>
        <c:axPos val="b"/>
        <c:numFmt formatCode="ge" sourceLinked="1"/>
        <c:majorTickMark val="none"/>
        <c:minorTickMark val="none"/>
        <c:tickLblPos val="none"/>
        <c:crossAx val="654678920"/>
        <c:crosses val="autoZero"/>
        <c:auto val="1"/>
        <c:lblOffset val="100"/>
        <c:baseTimeUnit val="years"/>
      </c:dateAx>
      <c:valAx>
        <c:axId val="654678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46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357.39</c:v>
                </c:pt>
                <c:pt idx="1">
                  <c:v>339.21</c:v>
                </c:pt>
                <c:pt idx="2">
                  <c:v>337.21</c:v>
                </c:pt>
                <c:pt idx="3">
                  <c:v>321.43</c:v>
                </c:pt>
                <c:pt idx="4">
                  <c:v>307.76</c:v>
                </c:pt>
              </c:numCache>
            </c:numRef>
          </c:val>
        </c:ser>
        <c:dLbls>
          <c:showLegendKey val="0"/>
          <c:showVal val="0"/>
          <c:showCatName val="0"/>
          <c:showSerName val="0"/>
          <c:showPercent val="0"/>
          <c:showBubbleSize val="0"/>
        </c:dLbls>
        <c:gapWidth val="150"/>
        <c:axId val="654680096"/>
        <c:axId val="65468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654680096"/>
        <c:axId val="654680488"/>
      </c:lineChart>
      <c:dateAx>
        <c:axId val="654680096"/>
        <c:scaling>
          <c:orientation val="minMax"/>
        </c:scaling>
        <c:delete val="1"/>
        <c:axPos val="b"/>
        <c:numFmt formatCode="ge" sourceLinked="1"/>
        <c:majorTickMark val="none"/>
        <c:minorTickMark val="none"/>
        <c:tickLblPos val="none"/>
        <c:crossAx val="654680488"/>
        <c:crosses val="autoZero"/>
        <c:auto val="1"/>
        <c:lblOffset val="100"/>
        <c:baseTimeUnit val="years"/>
      </c:dateAx>
      <c:valAx>
        <c:axId val="654680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46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111.51</c:v>
                </c:pt>
                <c:pt idx="1">
                  <c:v>112.57</c:v>
                </c:pt>
                <c:pt idx="2">
                  <c:v>121.68</c:v>
                </c:pt>
                <c:pt idx="3">
                  <c:v>116.65</c:v>
                </c:pt>
                <c:pt idx="4">
                  <c:v>127.6</c:v>
                </c:pt>
              </c:numCache>
            </c:numRef>
          </c:val>
        </c:ser>
        <c:dLbls>
          <c:showLegendKey val="0"/>
          <c:showVal val="0"/>
          <c:showCatName val="0"/>
          <c:showSerName val="0"/>
          <c:showPercent val="0"/>
          <c:showBubbleSize val="0"/>
        </c:dLbls>
        <c:gapWidth val="150"/>
        <c:axId val="654681664"/>
        <c:axId val="65468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654681664"/>
        <c:axId val="654682056"/>
      </c:lineChart>
      <c:dateAx>
        <c:axId val="654681664"/>
        <c:scaling>
          <c:orientation val="minMax"/>
        </c:scaling>
        <c:delete val="1"/>
        <c:axPos val="b"/>
        <c:numFmt formatCode="ge" sourceLinked="1"/>
        <c:majorTickMark val="none"/>
        <c:minorTickMark val="none"/>
        <c:tickLblPos val="none"/>
        <c:crossAx val="654682056"/>
        <c:crosses val="autoZero"/>
        <c:auto val="1"/>
        <c:lblOffset val="100"/>
        <c:baseTimeUnit val="years"/>
      </c:dateAx>
      <c:valAx>
        <c:axId val="65468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106.37</c:v>
                </c:pt>
                <c:pt idx="1">
                  <c:v>105.72</c:v>
                </c:pt>
                <c:pt idx="2">
                  <c:v>98.55</c:v>
                </c:pt>
                <c:pt idx="3">
                  <c:v>102.27</c:v>
                </c:pt>
                <c:pt idx="4">
                  <c:v>93.25</c:v>
                </c:pt>
              </c:numCache>
            </c:numRef>
          </c:val>
        </c:ser>
        <c:dLbls>
          <c:showLegendKey val="0"/>
          <c:showVal val="0"/>
          <c:showCatName val="0"/>
          <c:showSerName val="0"/>
          <c:showPercent val="0"/>
          <c:showBubbleSize val="0"/>
        </c:dLbls>
        <c:gapWidth val="150"/>
        <c:axId val="654683232"/>
        <c:axId val="47891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654683232"/>
        <c:axId val="478915832"/>
      </c:lineChart>
      <c:dateAx>
        <c:axId val="654683232"/>
        <c:scaling>
          <c:orientation val="minMax"/>
        </c:scaling>
        <c:delete val="1"/>
        <c:axPos val="b"/>
        <c:numFmt formatCode="ge" sourceLinked="1"/>
        <c:majorTickMark val="none"/>
        <c:minorTickMark val="none"/>
        <c:tickLblPos val="none"/>
        <c:crossAx val="478915832"/>
        <c:crosses val="autoZero"/>
        <c:auto val="1"/>
        <c:lblOffset val="100"/>
        <c:baseTimeUnit val="years"/>
      </c:dateAx>
      <c:valAx>
        <c:axId val="47891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68.16</c:v>
                </c:pt>
                <c:pt idx="1">
                  <c:v>67.459999999999994</c:v>
                </c:pt>
                <c:pt idx="2">
                  <c:v>64.31</c:v>
                </c:pt>
                <c:pt idx="3">
                  <c:v>65.81</c:v>
                </c:pt>
                <c:pt idx="4">
                  <c:v>65.31</c:v>
                </c:pt>
              </c:numCache>
            </c:numRef>
          </c:val>
        </c:ser>
        <c:dLbls>
          <c:showLegendKey val="0"/>
          <c:showVal val="0"/>
          <c:showCatName val="0"/>
          <c:showSerName val="0"/>
          <c:showPercent val="0"/>
          <c:showBubbleSize val="0"/>
        </c:dLbls>
        <c:gapWidth val="150"/>
        <c:axId val="478917008"/>
        <c:axId val="47891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78917008"/>
        <c:axId val="478917400"/>
      </c:lineChart>
      <c:dateAx>
        <c:axId val="478917008"/>
        <c:scaling>
          <c:orientation val="minMax"/>
        </c:scaling>
        <c:delete val="1"/>
        <c:axPos val="b"/>
        <c:numFmt formatCode="ge" sourceLinked="1"/>
        <c:majorTickMark val="none"/>
        <c:minorTickMark val="none"/>
        <c:tickLblPos val="none"/>
        <c:crossAx val="478917400"/>
        <c:crosses val="autoZero"/>
        <c:auto val="1"/>
        <c:lblOffset val="100"/>
        <c:baseTimeUnit val="years"/>
      </c:dateAx>
      <c:valAx>
        <c:axId val="47891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98.31</c:v>
                </c:pt>
                <c:pt idx="1">
                  <c:v>98.44</c:v>
                </c:pt>
                <c:pt idx="2">
                  <c:v>97.64</c:v>
                </c:pt>
                <c:pt idx="3">
                  <c:v>96.22</c:v>
                </c:pt>
                <c:pt idx="4">
                  <c:v>97.9</c:v>
                </c:pt>
              </c:numCache>
            </c:numRef>
          </c:val>
        </c:ser>
        <c:dLbls>
          <c:showLegendKey val="0"/>
          <c:showVal val="0"/>
          <c:showCatName val="0"/>
          <c:showSerName val="0"/>
          <c:showPercent val="0"/>
          <c:showBubbleSize val="0"/>
        </c:dLbls>
        <c:gapWidth val="150"/>
        <c:axId val="478918576"/>
        <c:axId val="47891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78918576"/>
        <c:axId val="478918968"/>
      </c:lineChart>
      <c:dateAx>
        <c:axId val="478918576"/>
        <c:scaling>
          <c:orientation val="minMax"/>
        </c:scaling>
        <c:delete val="1"/>
        <c:axPos val="b"/>
        <c:numFmt formatCode="ge" sourceLinked="1"/>
        <c:majorTickMark val="none"/>
        <c:minorTickMark val="none"/>
        <c:tickLblPos val="none"/>
        <c:crossAx val="478918968"/>
        <c:crosses val="autoZero"/>
        <c:auto val="1"/>
        <c:lblOffset val="100"/>
        <c:baseTimeUnit val="years"/>
      </c:dateAx>
      <c:valAx>
        <c:axId val="47891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茨城県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118</v>
      </c>
      <c r="AE8" s="60"/>
      <c r="AF8" s="60"/>
      <c r="AG8" s="60"/>
      <c r="AH8" s="60"/>
      <c r="AI8" s="60"/>
      <c r="AJ8" s="60"/>
      <c r="AK8" s="5"/>
      <c r="AL8" s="61">
        <f>データ!$R$6</f>
        <v>2960458</v>
      </c>
      <c r="AM8" s="61"/>
      <c r="AN8" s="61"/>
      <c r="AO8" s="61"/>
      <c r="AP8" s="61"/>
      <c r="AQ8" s="61"/>
      <c r="AR8" s="61"/>
      <c r="AS8" s="61"/>
      <c r="AT8" s="51">
        <f>データ!$S$6</f>
        <v>6097.12</v>
      </c>
      <c r="AU8" s="52"/>
      <c r="AV8" s="52"/>
      <c r="AW8" s="52"/>
      <c r="AX8" s="52"/>
      <c r="AY8" s="52"/>
      <c r="AZ8" s="52"/>
      <c r="BA8" s="52"/>
      <c r="BB8" s="53">
        <f>データ!$T$6</f>
        <v>485.55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79.41</v>
      </c>
      <c r="J10" s="52"/>
      <c r="K10" s="52"/>
      <c r="L10" s="52"/>
      <c r="M10" s="52"/>
      <c r="N10" s="52"/>
      <c r="O10" s="64"/>
      <c r="P10" s="53">
        <f>データ!$P$6</f>
        <v>91.57</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2279140</v>
      </c>
      <c r="AM10" s="61"/>
      <c r="AN10" s="61"/>
      <c r="AO10" s="61"/>
      <c r="AP10" s="61"/>
      <c r="AQ10" s="61"/>
      <c r="AR10" s="61"/>
      <c r="AS10" s="61"/>
      <c r="AT10" s="51">
        <f>データ!$V$6</f>
        <v>4117.87</v>
      </c>
      <c r="AU10" s="52"/>
      <c r="AV10" s="52"/>
      <c r="AW10" s="52"/>
      <c r="AX10" s="52"/>
      <c r="AY10" s="52"/>
      <c r="AZ10" s="52"/>
      <c r="BA10" s="52"/>
      <c r="BB10" s="53">
        <f>データ!$W$6</f>
        <v>553.48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2" t="s">
        <v>116</v>
      </c>
      <c r="BM16" s="83"/>
      <c r="BN16" s="83"/>
      <c r="BO16" s="83"/>
      <c r="BP16" s="83"/>
      <c r="BQ16" s="83"/>
      <c r="BR16" s="83"/>
      <c r="BS16" s="83"/>
      <c r="BT16" s="83"/>
      <c r="BU16" s="83"/>
      <c r="BV16" s="83"/>
      <c r="BW16" s="83"/>
      <c r="BX16" s="83"/>
      <c r="BY16" s="83"/>
      <c r="BZ16" s="84"/>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2"/>
      <c r="BM17" s="83"/>
      <c r="BN17" s="83"/>
      <c r="BO17" s="83"/>
      <c r="BP17" s="83"/>
      <c r="BQ17" s="83"/>
      <c r="BR17" s="83"/>
      <c r="BS17" s="83"/>
      <c r="BT17" s="83"/>
      <c r="BU17" s="83"/>
      <c r="BV17" s="83"/>
      <c r="BW17" s="83"/>
      <c r="BX17" s="83"/>
      <c r="BY17" s="83"/>
      <c r="BZ17" s="84"/>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2"/>
      <c r="BM18" s="83"/>
      <c r="BN18" s="83"/>
      <c r="BO18" s="83"/>
      <c r="BP18" s="83"/>
      <c r="BQ18" s="83"/>
      <c r="BR18" s="83"/>
      <c r="BS18" s="83"/>
      <c r="BT18" s="83"/>
      <c r="BU18" s="83"/>
      <c r="BV18" s="83"/>
      <c r="BW18" s="83"/>
      <c r="BX18" s="83"/>
      <c r="BY18" s="83"/>
      <c r="BZ18" s="84"/>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2"/>
      <c r="BM19" s="83"/>
      <c r="BN19" s="83"/>
      <c r="BO19" s="83"/>
      <c r="BP19" s="83"/>
      <c r="BQ19" s="83"/>
      <c r="BR19" s="83"/>
      <c r="BS19" s="83"/>
      <c r="BT19" s="83"/>
      <c r="BU19" s="83"/>
      <c r="BV19" s="83"/>
      <c r="BW19" s="83"/>
      <c r="BX19" s="83"/>
      <c r="BY19" s="83"/>
      <c r="BZ19" s="84"/>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2"/>
      <c r="BM20" s="83"/>
      <c r="BN20" s="83"/>
      <c r="BO20" s="83"/>
      <c r="BP20" s="83"/>
      <c r="BQ20" s="83"/>
      <c r="BR20" s="83"/>
      <c r="BS20" s="83"/>
      <c r="BT20" s="83"/>
      <c r="BU20" s="83"/>
      <c r="BV20" s="83"/>
      <c r="BW20" s="83"/>
      <c r="BX20" s="83"/>
      <c r="BY20" s="83"/>
      <c r="BZ20" s="84"/>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2"/>
      <c r="BM21" s="83"/>
      <c r="BN21" s="83"/>
      <c r="BO21" s="83"/>
      <c r="BP21" s="83"/>
      <c r="BQ21" s="83"/>
      <c r="BR21" s="83"/>
      <c r="BS21" s="83"/>
      <c r="BT21" s="83"/>
      <c r="BU21" s="83"/>
      <c r="BV21" s="83"/>
      <c r="BW21" s="83"/>
      <c r="BX21" s="83"/>
      <c r="BY21" s="83"/>
      <c r="BZ21" s="84"/>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2"/>
      <c r="BM22" s="83"/>
      <c r="BN22" s="83"/>
      <c r="BO22" s="83"/>
      <c r="BP22" s="83"/>
      <c r="BQ22" s="83"/>
      <c r="BR22" s="83"/>
      <c r="BS22" s="83"/>
      <c r="BT22" s="83"/>
      <c r="BU22" s="83"/>
      <c r="BV22" s="83"/>
      <c r="BW22" s="83"/>
      <c r="BX22" s="83"/>
      <c r="BY22" s="83"/>
      <c r="BZ22" s="84"/>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2"/>
      <c r="BM23" s="83"/>
      <c r="BN23" s="83"/>
      <c r="BO23" s="83"/>
      <c r="BP23" s="83"/>
      <c r="BQ23" s="83"/>
      <c r="BR23" s="83"/>
      <c r="BS23" s="83"/>
      <c r="BT23" s="83"/>
      <c r="BU23" s="83"/>
      <c r="BV23" s="83"/>
      <c r="BW23" s="83"/>
      <c r="BX23" s="83"/>
      <c r="BY23" s="83"/>
      <c r="BZ23" s="84"/>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2"/>
      <c r="BM24" s="83"/>
      <c r="BN24" s="83"/>
      <c r="BO24" s="83"/>
      <c r="BP24" s="83"/>
      <c r="BQ24" s="83"/>
      <c r="BR24" s="83"/>
      <c r="BS24" s="83"/>
      <c r="BT24" s="83"/>
      <c r="BU24" s="83"/>
      <c r="BV24" s="83"/>
      <c r="BW24" s="83"/>
      <c r="BX24" s="83"/>
      <c r="BY24" s="83"/>
      <c r="BZ24" s="84"/>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2"/>
      <c r="BM25" s="83"/>
      <c r="BN25" s="83"/>
      <c r="BO25" s="83"/>
      <c r="BP25" s="83"/>
      <c r="BQ25" s="83"/>
      <c r="BR25" s="83"/>
      <c r="BS25" s="83"/>
      <c r="BT25" s="83"/>
      <c r="BU25" s="83"/>
      <c r="BV25" s="83"/>
      <c r="BW25" s="83"/>
      <c r="BX25" s="83"/>
      <c r="BY25" s="83"/>
      <c r="BZ25" s="84"/>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2"/>
      <c r="BM26" s="83"/>
      <c r="BN26" s="83"/>
      <c r="BO26" s="83"/>
      <c r="BP26" s="83"/>
      <c r="BQ26" s="83"/>
      <c r="BR26" s="83"/>
      <c r="BS26" s="83"/>
      <c r="BT26" s="83"/>
      <c r="BU26" s="83"/>
      <c r="BV26" s="83"/>
      <c r="BW26" s="83"/>
      <c r="BX26" s="83"/>
      <c r="BY26" s="83"/>
      <c r="BZ26" s="84"/>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2"/>
      <c r="BM27" s="83"/>
      <c r="BN27" s="83"/>
      <c r="BO27" s="83"/>
      <c r="BP27" s="83"/>
      <c r="BQ27" s="83"/>
      <c r="BR27" s="83"/>
      <c r="BS27" s="83"/>
      <c r="BT27" s="83"/>
      <c r="BU27" s="83"/>
      <c r="BV27" s="83"/>
      <c r="BW27" s="83"/>
      <c r="BX27" s="83"/>
      <c r="BY27" s="83"/>
      <c r="BZ27" s="84"/>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2"/>
      <c r="BM28" s="83"/>
      <c r="BN28" s="83"/>
      <c r="BO28" s="83"/>
      <c r="BP28" s="83"/>
      <c r="BQ28" s="83"/>
      <c r="BR28" s="83"/>
      <c r="BS28" s="83"/>
      <c r="BT28" s="83"/>
      <c r="BU28" s="83"/>
      <c r="BV28" s="83"/>
      <c r="BW28" s="83"/>
      <c r="BX28" s="83"/>
      <c r="BY28" s="83"/>
      <c r="BZ28" s="84"/>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2"/>
      <c r="BM29" s="83"/>
      <c r="BN29" s="83"/>
      <c r="BO29" s="83"/>
      <c r="BP29" s="83"/>
      <c r="BQ29" s="83"/>
      <c r="BR29" s="83"/>
      <c r="BS29" s="83"/>
      <c r="BT29" s="83"/>
      <c r="BU29" s="83"/>
      <c r="BV29" s="83"/>
      <c r="BW29" s="83"/>
      <c r="BX29" s="83"/>
      <c r="BY29" s="83"/>
      <c r="BZ29" s="84"/>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2"/>
      <c r="BM30" s="83"/>
      <c r="BN30" s="83"/>
      <c r="BO30" s="83"/>
      <c r="BP30" s="83"/>
      <c r="BQ30" s="83"/>
      <c r="BR30" s="83"/>
      <c r="BS30" s="83"/>
      <c r="BT30" s="83"/>
      <c r="BU30" s="83"/>
      <c r="BV30" s="83"/>
      <c r="BW30" s="83"/>
      <c r="BX30" s="83"/>
      <c r="BY30" s="83"/>
      <c r="BZ30" s="84"/>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2"/>
      <c r="BM31" s="83"/>
      <c r="BN31" s="83"/>
      <c r="BO31" s="83"/>
      <c r="BP31" s="83"/>
      <c r="BQ31" s="83"/>
      <c r="BR31" s="83"/>
      <c r="BS31" s="83"/>
      <c r="BT31" s="83"/>
      <c r="BU31" s="83"/>
      <c r="BV31" s="83"/>
      <c r="BW31" s="83"/>
      <c r="BX31" s="83"/>
      <c r="BY31" s="83"/>
      <c r="BZ31" s="84"/>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2"/>
      <c r="BM32" s="83"/>
      <c r="BN32" s="83"/>
      <c r="BO32" s="83"/>
      <c r="BP32" s="83"/>
      <c r="BQ32" s="83"/>
      <c r="BR32" s="83"/>
      <c r="BS32" s="83"/>
      <c r="BT32" s="83"/>
      <c r="BU32" s="83"/>
      <c r="BV32" s="83"/>
      <c r="BW32" s="83"/>
      <c r="BX32" s="83"/>
      <c r="BY32" s="83"/>
      <c r="BZ32" s="84"/>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2"/>
      <c r="BM33" s="83"/>
      <c r="BN33" s="83"/>
      <c r="BO33" s="83"/>
      <c r="BP33" s="83"/>
      <c r="BQ33" s="83"/>
      <c r="BR33" s="83"/>
      <c r="BS33" s="83"/>
      <c r="BT33" s="83"/>
      <c r="BU33" s="83"/>
      <c r="BV33" s="83"/>
      <c r="BW33" s="83"/>
      <c r="BX33" s="83"/>
      <c r="BY33" s="83"/>
      <c r="BZ33" s="84"/>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82"/>
      <c r="BM34" s="83"/>
      <c r="BN34" s="83"/>
      <c r="BO34" s="83"/>
      <c r="BP34" s="83"/>
      <c r="BQ34" s="83"/>
      <c r="BR34" s="83"/>
      <c r="BS34" s="83"/>
      <c r="BT34" s="83"/>
      <c r="BU34" s="83"/>
      <c r="BV34" s="83"/>
      <c r="BW34" s="83"/>
      <c r="BX34" s="83"/>
      <c r="BY34" s="83"/>
      <c r="BZ34" s="84"/>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82"/>
      <c r="BM35" s="83"/>
      <c r="BN35" s="83"/>
      <c r="BO35" s="83"/>
      <c r="BP35" s="83"/>
      <c r="BQ35" s="83"/>
      <c r="BR35" s="83"/>
      <c r="BS35" s="83"/>
      <c r="BT35" s="83"/>
      <c r="BU35" s="83"/>
      <c r="BV35" s="83"/>
      <c r="BW35" s="83"/>
      <c r="BX35" s="83"/>
      <c r="BY35" s="83"/>
      <c r="BZ35" s="84"/>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2"/>
      <c r="BM36" s="83"/>
      <c r="BN36" s="83"/>
      <c r="BO36" s="83"/>
      <c r="BP36" s="83"/>
      <c r="BQ36" s="83"/>
      <c r="BR36" s="83"/>
      <c r="BS36" s="83"/>
      <c r="BT36" s="83"/>
      <c r="BU36" s="83"/>
      <c r="BV36" s="83"/>
      <c r="BW36" s="83"/>
      <c r="BX36" s="83"/>
      <c r="BY36" s="83"/>
      <c r="BZ36" s="84"/>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2"/>
      <c r="BM37" s="83"/>
      <c r="BN37" s="83"/>
      <c r="BO37" s="83"/>
      <c r="BP37" s="83"/>
      <c r="BQ37" s="83"/>
      <c r="BR37" s="83"/>
      <c r="BS37" s="83"/>
      <c r="BT37" s="83"/>
      <c r="BU37" s="83"/>
      <c r="BV37" s="83"/>
      <c r="BW37" s="83"/>
      <c r="BX37" s="83"/>
      <c r="BY37" s="83"/>
      <c r="BZ37" s="84"/>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2"/>
      <c r="BM38" s="83"/>
      <c r="BN38" s="83"/>
      <c r="BO38" s="83"/>
      <c r="BP38" s="83"/>
      <c r="BQ38" s="83"/>
      <c r="BR38" s="83"/>
      <c r="BS38" s="83"/>
      <c r="BT38" s="83"/>
      <c r="BU38" s="83"/>
      <c r="BV38" s="83"/>
      <c r="BW38" s="83"/>
      <c r="BX38" s="83"/>
      <c r="BY38" s="83"/>
      <c r="BZ38" s="84"/>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2"/>
      <c r="BM39" s="83"/>
      <c r="BN39" s="83"/>
      <c r="BO39" s="83"/>
      <c r="BP39" s="83"/>
      <c r="BQ39" s="83"/>
      <c r="BR39" s="83"/>
      <c r="BS39" s="83"/>
      <c r="BT39" s="83"/>
      <c r="BU39" s="83"/>
      <c r="BV39" s="83"/>
      <c r="BW39" s="83"/>
      <c r="BX39" s="83"/>
      <c r="BY39" s="83"/>
      <c r="BZ39" s="84"/>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2"/>
      <c r="BM40" s="83"/>
      <c r="BN40" s="83"/>
      <c r="BO40" s="83"/>
      <c r="BP40" s="83"/>
      <c r="BQ40" s="83"/>
      <c r="BR40" s="83"/>
      <c r="BS40" s="83"/>
      <c r="BT40" s="83"/>
      <c r="BU40" s="83"/>
      <c r="BV40" s="83"/>
      <c r="BW40" s="83"/>
      <c r="BX40" s="83"/>
      <c r="BY40" s="83"/>
      <c r="BZ40" s="84"/>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2"/>
      <c r="BM41" s="83"/>
      <c r="BN41" s="83"/>
      <c r="BO41" s="83"/>
      <c r="BP41" s="83"/>
      <c r="BQ41" s="83"/>
      <c r="BR41" s="83"/>
      <c r="BS41" s="83"/>
      <c r="BT41" s="83"/>
      <c r="BU41" s="83"/>
      <c r="BV41" s="83"/>
      <c r="BW41" s="83"/>
      <c r="BX41" s="83"/>
      <c r="BY41" s="83"/>
      <c r="BZ41" s="84"/>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2"/>
      <c r="BM42" s="83"/>
      <c r="BN42" s="83"/>
      <c r="BO42" s="83"/>
      <c r="BP42" s="83"/>
      <c r="BQ42" s="83"/>
      <c r="BR42" s="83"/>
      <c r="BS42" s="83"/>
      <c r="BT42" s="83"/>
      <c r="BU42" s="83"/>
      <c r="BV42" s="83"/>
      <c r="BW42" s="83"/>
      <c r="BX42" s="83"/>
      <c r="BY42" s="83"/>
      <c r="BZ42" s="84"/>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2"/>
      <c r="BM43" s="83"/>
      <c r="BN43" s="83"/>
      <c r="BO43" s="83"/>
      <c r="BP43" s="83"/>
      <c r="BQ43" s="83"/>
      <c r="BR43" s="83"/>
      <c r="BS43" s="83"/>
      <c r="BT43" s="83"/>
      <c r="BU43" s="83"/>
      <c r="BV43" s="83"/>
      <c r="BW43" s="83"/>
      <c r="BX43" s="83"/>
      <c r="BY43" s="83"/>
      <c r="BZ43" s="84"/>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2"/>
      <c r="BM44" s="83"/>
      <c r="BN44" s="83"/>
      <c r="BO44" s="83"/>
      <c r="BP44" s="83"/>
      <c r="BQ44" s="83"/>
      <c r="BR44" s="83"/>
      <c r="BS44" s="83"/>
      <c r="BT44" s="83"/>
      <c r="BU44" s="83"/>
      <c r="BV44" s="83"/>
      <c r="BW44" s="83"/>
      <c r="BX44" s="83"/>
      <c r="BY44" s="83"/>
      <c r="BZ44" s="84"/>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85"/>
      <c r="BM56" s="86"/>
      <c r="BN56" s="86"/>
      <c r="BO56" s="86"/>
      <c r="BP56" s="86"/>
      <c r="BQ56" s="86"/>
      <c r="BR56" s="86"/>
      <c r="BS56" s="86"/>
      <c r="BT56" s="86"/>
      <c r="BU56" s="86"/>
      <c r="BV56" s="86"/>
      <c r="BW56" s="86"/>
      <c r="BX56" s="86"/>
      <c r="BY56" s="86"/>
      <c r="BZ56" s="87"/>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80004</v>
      </c>
      <c r="D6" s="34">
        <f t="shared" si="3"/>
        <v>46</v>
      </c>
      <c r="E6" s="34">
        <f t="shared" si="3"/>
        <v>1</v>
      </c>
      <c r="F6" s="34">
        <f t="shared" si="3"/>
        <v>0</v>
      </c>
      <c r="G6" s="34">
        <f t="shared" si="3"/>
        <v>2</v>
      </c>
      <c r="H6" s="34" t="str">
        <f t="shared" si="3"/>
        <v>茨城県</v>
      </c>
      <c r="I6" s="34" t="str">
        <f t="shared" si="3"/>
        <v>法適用</v>
      </c>
      <c r="J6" s="34" t="str">
        <f t="shared" si="3"/>
        <v>水道事業</v>
      </c>
      <c r="K6" s="34" t="str">
        <f t="shared" si="3"/>
        <v>用水供給事業</v>
      </c>
      <c r="L6" s="34" t="str">
        <f t="shared" si="3"/>
        <v>B</v>
      </c>
      <c r="M6" s="34">
        <f t="shared" si="3"/>
        <v>0</v>
      </c>
      <c r="N6" s="35" t="str">
        <f t="shared" si="3"/>
        <v>-</v>
      </c>
      <c r="O6" s="35">
        <f t="shared" si="3"/>
        <v>79.41</v>
      </c>
      <c r="P6" s="35">
        <f t="shared" si="3"/>
        <v>91.57</v>
      </c>
      <c r="Q6" s="35">
        <f t="shared" si="3"/>
        <v>0</v>
      </c>
      <c r="R6" s="35">
        <f t="shared" si="3"/>
        <v>2960458</v>
      </c>
      <c r="S6" s="35">
        <f t="shared" si="3"/>
        <v>6097.12</v>
      </c>
      <c r="T6" s="35">
        <f t="shared" si="3"/>
        <v>485.55</v>
      </c>
      <c r="U6" s="35">
        <f t="shared" si="3"/>
        <v>2279140</v>
      </c>
      <c r="V6" s="35">
        <f t="shared" si="3"/>
        <v>4117.87</v>
      </c>
      <c r="W6" s="35">
        <f t="shared" si="3"/>
        <v>553.48</v>
      </c>
      <c r="X6" s="36">
        <f>IF(X7="",NA(),X7)</f>
        <v>118.57</v>
      </c>
      <c r="Y6" s="36">
        <f t="shared" ref="Y6:AG6" si="4">IF(Y7="",NA(),Y7)</f>
        <v>119.06</v>
      </c>
      <c r="Z6" s="36">
        <f t="shared" si="4"/>
        <v>123.24</v>
      </c>
      <c r="AA6" s="36">
        <f t="shared" si="4"/>
        <v>118.45</v>
      </c>
      <c r="AB6" s="36">
        <f t="shared" si="4"/>
        <v>125.87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585.92999999999995</v>
      </c>
      <c r="AU6" s="36">
        <f t="shared" ref="AU6:BC6" si="6">IF(AU7="",NA(),AU7)</f>
        <v>516.91999999999996</v>
      </c>
      <c r="AV6" s="36">
        <f t="shared" si="6"/>
        <v>209.93</v>
      </c>
      <c r="AW6" s="36">
        <f t="shared" si="6"/>
        <v>262.86</v>
      </c>
      <c r="AX6" s="36">
        <f t="shared" si="6"/>
        <v>312.72000000000003</v>
      </c>
      <c r="AY6" s="36">
        <f t="shared" si="6"/>
        <v>654.97</v>
      </c>
      <c r="AZ6" s="36">
        <f t="shared" si="6"/>
        <v>634.53</v>
      </c>
      <c r="BA6" s="36">
        <f t="shared" si="6"/>
        <v>200.22</v>
      </c>
      <c r="BB6" s="36">
        <f t="shared" si="6"/>
        <v>212.95</v>
      </c>
      <c r="BC6" s="36">
        <f t="shared" si="6"/>
        <v>224.41</v>
      </c>
      <c r="BD6" s="35" t="str">
        <f>IF(BD7="","",IF(BD7="-","【-】","【"&amp;SUBSTITUTE(TEXT(BD7,"#,##0.00"),"-","△")&amp;"】"))</f>
        <v>【224.41】</v>
      </c>
      <c r="BE6" s="36">
        <f>IF(BE7="",NA(),BE7)</f>
        <v>357.39</v>
      </c>
      <c r="BF6" s="36">
        <f t="shared" ref="BF6:BN6" si="7">IF(BF7="",NA(),BF7)</f>
        <v>339.21</v>
      </c>
      <c r="BG6" s="36">
        <f t="shared" si="7"/>
        <v>337.21</v>
      </c>
      <c r="BH6" s="36">
        <f t="shared" si="7"/>
        <v>321.43</v>
      </c>
      <c r="BI6" s="36">
        <f t="shared" si="7"/>
        <v>307.76</v>
      </c>
      <c r="BJ6" s="36">
        <f t="shared" si="7"/>
        <v>383.75</v>
      </c>
      <c r="BK6" s="36">
        <f t="shared" si="7"/>
        <v>368.94</v>
      </c>
      <c r="BL6" s="36">
        <f t="shared" si="7"/>
        <v>351.06</v>
      </c>
      <c r="BM6" s="36">
        <f t="shared" si="7"/>
        <v>333.48</v>
      </c>
      <c r="BN6" s="36">
        <f t="shared" si="7"/>
        <v>320.31</v>
      </c>
      <c r="BO6" s="35" t="str">
        <f>IF(BO7="","",IF(BO7="-","【-】","【"&amp;SUBSTITUTE(TEXT(BO7,"#,##0.00"),"-","△")&amp;"】"))</f>
        <v>【320.31】</v>
      </c>
      <c r="BP6" s="36">
        <f>IF(BP7="",NA(),BP7)</f>
        <v>111.51</v>
      </c>
      <c r="BQ6" s="36">
        <f t="shared" ref="BQ6:BY6" si="8">IF(BQ7="",NA(),BQ7)</f>
        <v>112.57</v>
      </c>
      <c r="BR6" s="36">
        <f t="shared" si="8"/>
        <v>121.68</v>
      </c>
      <c r="BS6" s="36">
        <f t="shared" si="8"/>
        <v>116.65</v>
      </c>
      <c r="BT6" s="36">
        <f t="shared" si="8"/>
        <v>127.6</v>
      </c>
      <c r="BU6" s="36">
        <f t="shared" si="8"/>
        <v>110.39</v>
      </c>
      <c r="BV6" s="36">
        <f t="shared" si="8"/>
        <v>111.12</v>
      </c>
      <c r="BW6" s="36">
        <f t="shared" si="8"/>
        <v>112.92</v>
      </c>
      <c r="BX6" s="36">
        <f t="shared" si="8"/>
        <v>112.81</v>
      </c>
      <c r="BY6" s="36">
        <f t="shared" si="8"/>
        <v>113.88</v>
      </c>
      <c r="BZ6" s="35" t="str">
        <f>IF(BZ7="","",IF(BZ7="-","【-】","【"&amp;SUBSTITUTE(TEXT(BZ7,"#,##0.00"),"-","△")&amp;"】"))</f>
        <v>【113.88】</v>
      </c>
      <c r="CA6" s="36">
        <f>IF(CA7="",NA(),CA7)</f>
        <v>106.37</v>
      </c>
      <c r="CB6" s="36">
        <f t="shared" ref="CB6:CJ6" si="9">IF(CB7="",NA(),CB7)</f>
        <v>105.72</v>
      </c>
      <c r="CC6" s="36">
        <f t="shared" si="9"/>
        <v>98.55</v>
      </c>
      <c r="CD6" s="36">
        <f t="shared" si="9"/>
        <v>102.27</v>
      </c>
      <c r="CE6" s="36">
        <f t="shared" si="9"/>
        <v>93.25</v>
      </c>
      <c r="CF6" s="36">
        <f t="shared" si="9"/>
        <v>76.81</v>
      </c>
      <c r="CG6" s="36">
        <f t="shared" si="9"/>
        <v>75.75</v>
      </c>
      <c r="CH6" s="36">
        <f t="shared" si="9"/>
        <v>75.3</v>
      </c>
      <c r="CI6" s="36">
        <f t="shared" si="9"/>
        <v>75.3</v>
      </c>
      <c r="CJ6" s="36">
        <f t="shared" si="9"/>
        <v>74.02</v>
      </c>
      <c r="CK6" s="35" t="str">
        <f>IF(CK7="","",IF(CK7="-","【-】","【"&amp;SUBSTITUTE(TEXT(CK7,"#,##0.00"),"-","△")&amp;"】"))</f>
        <v>【74.02】</v>
      </c>
      <c r="CL6" s="36">
        <f>IF(CL7="",NA(),CL7)</f>
        <v>68.16</v>
      </c>
      <c r="CM6" s="36">
        <f t="shared" ref="CM6:CU6" si="10">IF(CM7="",NA(),CM7)</f>
        <v>67.459999999999994</v>
      </c>
      <c r="CN6" s="36">
        <f t="shared" si="10"/>
        <v>64.31</v>
      </c>
      <c r="CO6" s="36">
        <f t="shared" si="10"/>
        <v>65.81</v>
      </c>
      <c r="CP6" s="36">
        <f t="shared" si="10"/>
        <v>65.31</v>
      </c>
      <c r="CQ6" s="36">
        <f t="shared" si="10"/>
        <v>64.55</v>
      </c>
      <c r="CR6" s="36">
        <f t="shared" si="10"/>
        <v>64.12</v>
      </c>
      <c r="CS6" s="36">
        <f t="shared" si="10"/>
        <v>62.69</v>
      </c>
      <c r="CT6" s="36">
        <f t="shared" si="10"/>
        <v>61.82</v>
      </c>
      <c r="CU6" s="36">
        <f t="shared" si="10"/>
        <v>61.66</v>
      </c>
      <c r="CV6" s="35" t="str">
        <f>IF(CV7="","",IF(CV7="-","【-】","【"&amp;SUBSTITUTE(TEXT(CV7,"#,##0.00"),"-","△")&amp;"】"))</f>
        <v>【61.66】</v>
      </c>
      <c r="CW6" s="36">
        <f>IF(CW7="",NA(),CW7)</f>
        <v>98.31</v>
      </c>
      <c r="CX6" s="36">
        <f t="shared" ref="CX6:DF6" si="11">IF(CX7="",NA(),CX7)</f>
        <v>98.44</v>
      </c>
      <c r="CY6" s="36">
        <f t="shared" si="11"/>
        <v>97.64</v>
      </c>
      <c r="CZ6" s="36">
        <f t="shared" si="11"/>
        <v>96.22</v>
      </c>
      <c r="DA6" s="36">
        <f t="shared" si="11"/>
        <v>97.9</v>
      </c>
      <c r="DB6" s="36">
        <f t="shared" si="11"/>
        <v>99.93</v>
      </c>
      <c r="DC6" s="36">
        <f t="shared" si="11"/>
        <v>100.12</v>
      </c>
      <c r="DD6" s="36">
        <f t="shared" si="11"/>
        <v>100.12</v>
      </c>
      <c r="DE6" s="36">
        <f t="shared" si="11"/>
        <v>100.03</v>
      </c>
      <c r="DF6" s="36">
        <f t="shared" si="11"/>
        <v>100.05</v>
      </c>
      <c r="DG6" s="35" t="str">
        <f>IF(DG7="","",IF(DG7="-","【-】","【"&amp;SUBSTITUTE(TEXT(DG7,"#,##0.00"),"-","△")&amp;"】"))</f>
        <v>【100.05】</v>
      </c>
      <c r="DH6" s="36">
        <f>IF(DH7="",NA(),DH7)</f>
        <v>42.71</v>
      </c>
      <c r="DI6" s="36">
        <f t="shared" ref="DI6:DQ6" si="12">IF(DI7="",NA(),DI7)</f>
        <v>41.13</v>
      </c>
      <c r="DJ6" s="36">
        <f t="shared" si="12"/>
        <v>49.2</v>
      </c>
      <c r="DK6" s="36">
        <f t="shared" si="12"/>
        <v>50.17</v>
      </c>
      <c r="DL6" s="36">
        <f t="shared" si="12"/>
        <v>51.42</v>
      </c>
      <c r="DM6" s="36">
        <f t="shared" si="12"/>
        <v>38.86</v>
      </c>
      <c r="DN6" s="36">
        <f t="shared" si="12"/>
        <v>39.81</v>
      </c>
      <c r="DO6" s="36">
        <f t="shared" si="12"/>
        <v>51.44</v>
      </c>
      <c r="DP6" s="36">
        <f t="shared" si="12"/>
        <v>52.4</v>
      </c>
      <c r="DQ6" s="36">
        <f t="shared" si="12"/>
        <v>53.56</v>
      </c>
      <c r="DR6" s="35" t="str">
        <f>IF(DR7="","",IF(DR7="-","【-】","【"&amp;SUBSTITUTE(TEXT(DR7,"#,##0.00"),"-","△")&amp;"】"))</f>
        <v>【53.56】</v>
      </c>
      <c r="DS6" s="36">
        <f>IF(DS7="",NA(),DS7)</f>
        <v>3.2</v>
      </c>
      <c r="DT6" s="36">
        <f t="shared" ref="DT6:EB6" si="13">IF(DT7="",NA(),DT7)</f>
        <v>3.52</v>
      </c>
      <c r="DU6" s="36">
        <f t="shared" si="13"/>
        <v>3.87</v>
      </c>
      <c r="DV6" s="36">
        <f t="shared" si="13"/>
        <v>4.92</v>
      </c>
      <c r="DW6" s="36">
        <f t="shared" si="13"/>
        <v>6.7</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0.08</v>
      </c>
      <c r="EE6" s="35">
        <f t="shared" ref="EE6:EM6" si="14">IF(EE7="",NA(),EE7)</f>
        <v>0</v>
      </c>
      <c r="EF6" s="35">
        <f t="shared" si="14"/>
        <v>0</v>
      </c>
      <c r="EG6" s="35">
        <f t="shared" si="14"/>
        <v>0</v>
      </c>
      <c r="EH6" s="36">
        <f t="shared" si="14"/>
        <v>0.04</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80004</v>
      </c>
      <c r="D7" s="38">
        <v>46</v>
      </c>
      <c r="E7" s="38">
        <v>1</v>
      </c>
      <c r="F7" s="38">
        <v>0</v>
      </c>
      <c r="G7" s="38">
        <v>2</v>
      </c>
      <c r="H7" s="38" t="s">
        <v>105</v>
      </c>
      <c r="I7" s="38" t="s">
        <v>106</v>
      </c>
      <c r="J7" s="38" t="s">
        <v>107</v>
      </c>
      <c r="K7" s="38" t="s">
        <v>108</v>
      </c>
      <c r="L7" s="38" t="s">
        <v>109</v>
      </c>
      <c r="M7" s="38"/>
      <c r="N7" s="39" t="s">
        <v>110</v>
      </c>
      <c r="O7" s="39">
        <v>79.41</v>
      </c>
      <c r="P7" s="39">
        <v>91.57</v>
      </c>
      <c r="Q7" s="39">
        <v>0</v>
      </c>
      <c r="R7" s="39">
        <v>2960458</v>
      </c>
      <c r="S7" s="39">
        <v>6097.12</v>
      </c>
      <c r="T7" s="39">
        <v>485.55</v>
      </c>
      <c r="U7" s="39">
        <v>2279140</v>
      </c>
      <c r="V7" s="39">
        <v>4117.87</v>
      </c>
      <c r="W7" s="39">
        <v>553.48</v>
      </c>
      <c r="X7" s="39">
        <v>118.57</v>
      </c>
      <c r="Y7" s="39">
        <v>119.06</v>
      </c>
      <c r="Z7" s="39">
        <v>123.24</v>
      </c>
      <c r="AA7" s="39">
        <v>118.45</v>
      </c>
      <c r="AB7" s="39">
        <v>125.87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585.92999999999995</v>
      </c>
      <c r="AU7" s="39">
        <v>516.91999999999996</v>
      </c>
      <c r="AV7" s="39">
        <v>209.93</v>
      </c>
      <c r="AW7" s="39">
        <v>262.86</v>
      </c>
      <c r="AX7" s="39">
        <v>312.72000000000003</v>
      </c>
      <c r="AY7" s="39">
        <v>654.97</v>
      </c>
      <c r="AZ7" s="39">
        <v>634.53</v>
      </c>
      <c r="BA7" s="39">
        <v>200.22</v>
      </c>
      <c r="BB7" s="39">
        <v>212.95</v>
      </c>
      <c r="BC7" s="39">
        <v>224.41</v>
      </c>
      <c r="BD7" s="39">
        <v>224.41</v>
      </c>
      <c r="BE7" s="39">
        <v>357.39</v>
      </c>
      <c r="BF7" s="39">
        <v>339.21</v>
      </c>
      <c r="BG7" s="39">
        <v>337.21</v>
      </c>
      <c r="BH7" s="39">
        <v>321.43</v>
      </c>
      <c r="BI7" s="39">
        <v>307.76</v>
      </c>
      <c r="BJ7" s="39">
        <v>383.75</v>
      </c>
      <c r="BK7" s="39">
        <v>368.94</v>
      </c>
      <c r="BL7" s="39">
        <v>351.06</v>
      </c>
      <c r="BM7" s="39">
        <v>333.48</v>
      </c>
      <c r="BN7" s="39">
        <v>320.31</v>
      </c>
      <c r="BO7" s="39">
        <v>320.31</v>
      </c>
      <c r="BP7" s="39">
        <v>111.51</v>
      </c>
      <c r="BQ7" s="39">
        <v>112.57</v>
      </c>
      <c r="BR7" s="39">
        <v>121.68</v>
      </c>
      <c r="BS7" s="39">
        <v>116.65</v>
      </c>
      <c r="BT7" s="39">
        <v>127.6</v>
      </c>
      <c r="BU7" s="39">
        <v>110.39</v>
      </c>
      <c r="BV7" s="39">
        <v>111.12</v>
      </c>
      <c r="BW7" s="39">
        <v>112.92</v>
      </c>
      <c r="BX7" s="39">
        <v>112.81</v>
      </c>
      <c r="BY7" s="39">
        <v>113.88</v>
      </c>
      <c r="BZ7" s="39">
        <v>113.88</v>
      </c>
      <c r="CA7" s="39">
        <v>106.37</v>
      </c>
      <c r="CB7" s="39">
        <v>105.72</v>
      </c>
      <c r="CC7" s="39">
        <v>98.55</v>
      </c>
      <c r="CD7" s="39">
        <v>102.27</v>
      </c>
      <c r="CE7" s="39">
        <v>93.25</v>
      </c>
      <c r="CF7" s="39">
        <v>76.81</v>
      </c>
      <c r="CG7" s="39">
        <v>75.75</v>
      </c>
      <c r="CH7" s="39">
        <v>75.3</v>
      </c>
      <c r="CI7" s="39">
        <v>75.3</v>
      </c>
      <c r="CJ7" s="39">
        <v>74.02</v>
      </c>
      <c r="CK7" s="39">
        <v>74.02</v>
      </c>
      <c r="CL7" s="39">
        <v>68.16</v>
      </c>
      <c r="CM7" s="39">
        <v>67.459999999999994</v>
      </c>
      <c r="CN7" s="39">
        <v>64.31</v>
      </c>
      <c r="CO7" s="39">
        <v>65.81</v>
      </c>
      <c r="CP7" s="39">
        <v>65.31</v>
      </c>
      <c r="CQ7" s="39">
        <v>64.55</v>
      </c>
      <c r="CR7" s="39">
        <v>64.12</v>
      </c>
      <c r="CS7" s="39">
        <v>62.69</v>
      </c>
      <c r="CT7" s="39">
        <v>61.82</v>
      </c>
      <c r="CU7" s="39">
        <v>61.66</v>
      </c>
      <c r="CV7" s="39">
        <v>61.66</v>
      </c>
      <c r="CW7" s="39">
        <v>98.31</v>
      </c>
      <c r="CX7" s="39">
        <v>98.44</v>
      </c>
      <c r="CY7" s="39">
        <v>97.64</v>
      </c>
      <c r="CZ7" s="39">
        <v>96.22</v>
      </c>
      <c r="DA7" s="39">
        <v>97.9</v>
      </c>
      <c r="DB7" s="39">
        <v>99.93</v>
      </c>
      <c r="DC7" s="39">
        <v>100.12</v>
      </c>
      <c r="DD7" s="39">
        <v>100.12</v>
      </c>
      <c r="DE7" s="39">
        <v>100.03</v>
      </c>
      <c r="DF7" s="39">
        <v>100.05</v>
      </c>
      <c r="DG7" s="39">
        <v>100.05</v>
      </c>
      <c r="DH7" s="39">
        <v>42.71</v>
      </c>
      <c r="DI7" s="39">
        <v>41.13</v>
      </c>
      <c r="DJ7" s="39">
        <v>49.2</v>
      </c>
      <c r="DK7" s="39">
        <v>50.17</v>
      </c>
      <c r="DL7" s="39">
        <v>51.42</v>
      </c>
      <c r="DM7" s="39">
        <v>38.86</v>
      </c>
      <c r="DN7" s="39">
        <v>39.81</v>
      </c>
      <c r="DO7" s="39">
        <v>51.44</v>
      </c>
      <c r="DP7" s="39">
        <v>52.4</v>
      </c>
      <c r="DQ7" s="39">
        <v>53.56</v>
      </c>
      <c r="DR7" s="39">
        <v>53.56</v>
      </c>
      <c r="DS7" s="39">
        <v>3.2</v>
      </c>
      <c r="DT7" s="39">
        <v>3.52</v>
      </c>
      <c r="DU7" s="39">
        <v>3.87</v>
      </c>
      <c r="DV7" s="39">
        <v>4.92</v>
      </c>
      <c r="DW7" s="39">
        <v>6.7</v>
      </c>
      <c r="DX7" s="39">
        <v>12.13</v>
      </c>
      <c r="DY7" s="39">
        <v>13.72</v>
      </c>
      <c r="DZ7" s="39">
        <v>16.77</v>
      </c>
      <c r="EA7" s="39">
        <v>18.05</v>
      </c>
      <c r="EB7" s="39">
        <v>19.440000000000001</v>
      </c>
      <c r="EC7" s="39">
        <v>19.440000000000001</v>
      </c>
      <c r="ED7" s="39">
        <v>0.08</v>
      </c>
      <c r="EE7" s="39">
        <v>0</v>
      </c>
      <c r="EF7" s="39">
        <v>0</v>
      </c>
      <c r="EG7" s="39">
        <v>0</v>
      </c>
      <c r="EH7" s="39">
        <v>0.04</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2018-01-29T05:27:35Z</cp:lastPrinted>
  <dcterms:created xsi:type="dcterms:W3CDTF">2017-12-25T01:23:21Z</dcterms:created>
  <dcterms:modified xsi:type="dcterms:W3CDTF">2018-02-22T14:43:31Z</dcterms:modified>
  <cp:category/>
</cp:coreProperties>
</file>