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1 水道\01 法適\"/>
    </mc:Choice>
  </mc:AlternateContent>
  <workbookProtection workbookAlgorithmName="SHA-512" workbookHashValue="jkImyl0vRdlB+xNMlWctzXZoz/m70OqmBjlAZb26VnWKJoYLMr4Olae2YdO68lGt8bCrkeid9jI2WhxF8DXZYA==" workbookSaltValue="xepoRWtv+gXLnnxfYnNWng==" workbookSpinCount="100000" lockStructure="1"/>
  <bookViews>
    <workbookView xWindow="0" yWindow="0" windowWidth="28776" windowHeight="12312"/>
  </bookViews>
  <sheets>
    <sheet name="法適用_水道事業" sheetId="4" r:id="rId1"/>
    <sheet name="データ" sheetId="5" state="hidden" r:id="rId2"/>
  </sheets>
  <calcPr calcId="152511"/>
</workbook>
</file>

<file path=xl/calcChain.xml><?xml version="1.0" encoding="utf-8"?>
<calcChain xmlns="http://schemas.openxmlformats.org/spreadsheetml/2006/main">
  <c r="AL8" i="4" l="1"/>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E85" i="4"/>
  <c r="BB10" i="4"/>
  <c r="AT10" i="4"/>
  <c r="AL10" i="4"/>
  <c r="W10" i="4"/>
  <c r="I10" i="4"/>
  <c r="B10" i="4"/>
  <c r="BB8" i="4"/>
  <c r="AT8" i="4"/>
  <c r="P8" i="4"/>
  <c r="C10" i="5" l="1"/>
  <c r="D10" i="5"/>
  <c r="E10" i="5"/>
  <c r="B10" i="5"/>
</calcChain>
</file>

<file path=xl/sharedStrings.xml><?xml version="1.0" encoding="utf-8"?>
<sst xmlns="http://schemas.openxmlformats.org/spreadsheetml/2006/main" count="232" uniqueCount="119">
  <si>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</si>
  <si>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</si>
  <si>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</si>
  <si>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</si>
  <si>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</si>
  <si>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</si>
  <si>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</si>
  <si>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</si>
  <si>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</si>
  <si>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</si>
  <si>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</si>
  <si>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</si>
  <si>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</si>
  <si>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</si>
  <si>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</si>
  <si>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</si>
  <si>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</si>
  <si>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</si>
  <si>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</si>
  <si>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</si>
  <si>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</si>
  <si>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</si>
  <si>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</si>
  <si>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</si>
  <si>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</si>
  <si>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</si>
  <si>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</si>
  <si>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</si>
  <si>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</si>
  <si>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</si>
  <si>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</si>
  <si>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</si>
  <si>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</si>
  <si>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</si>
  <si>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</si>
  <si>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</si>
  <si>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</si>
  <si>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</si>
  <si>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</si>
  <si>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</si>
  <si>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</si>
  <si>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</si>
  <si>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</si>
  <si>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</si>
  <si>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</si>
  <si>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</si>
  <si>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</si>
  <si>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</si>
  <si>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</si>
  <si>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</si>
  <si>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</si>
  <si>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</si>
  <si>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</si>
  <si>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</si>
  <si>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</si>
  <si>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</si>
  <si>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</si>
  <si>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</si>
  <si>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</si>
  <si>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</si>
  <si>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</si>
  <si>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</si>
  <si>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</si>
  <si>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</si>
  <si>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</si>
  <si>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</si>
  <si>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</si>
  <si>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</si>
  <si>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</si>
  <si>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</si>
  <si>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</si>
  <si>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</si>
  <si>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</si>
  <si>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</si>
  <si>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</si>
  <si>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</si>
  <si>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</si>
  <si>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</si>
  <si>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</si>
  <si>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</si>
  <si>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</si>
  <si>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</si>
  <si>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</si>
  <si>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</si>
  <si>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</si>
  <si>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</si>
  <si>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</si>
  <si>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</si>
  <si>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</si>
  <si>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</si>
  <si>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</si>
  <si>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</si>
  <si>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</si>
  <si>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</si>
  <si>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</si>
  <si>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</si>
  <si>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</si>
  <si>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</si>
  <si>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</si>
  <si>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</si>
  <si>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</si>
  <si>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</si>
  <si>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</si>
  <si>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</si>
  <si>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t>
  </si>
  <si>
    <t>法適用</t>
  </si>
  <si>
    <t>水道事業</t>
  </si>
  <si>
    <t>用水供給事業</t>
  </si>
  <si>
    <t>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</si>
  <si>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</si>
  <si>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</si>
  <si>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</si>
  <si>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</si>
  <si>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</si>
  <si>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</si>
  <si>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</si>
  <si>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経営の健全性・効率性については、高い水準で安定しており、経営状況は良好である。
　しかし、今後は、収益は横ばいで推移し、費用は増加する見込みである。
　よって、H27年度に策定した経営戦略(H28～37年度)に基づき、適正な料金を設定し、投資に充てるための財源を確保するとともに、最適な時期や手法により、設備や管路の更新等を着実に行っていく。
　</t>
    <rPh sb="1" eb="3">
      <t>ケイエイ</t>
    </rPh>
    <rPh sb="4" eb="7">
      <t>ケンゼンセイ</t>
    </rPh>
    <rPh sb="8" eb="11">
      <t>コウリツセイ</t>
    </rPh>
    <rPh sb="17" eb="18">
      <t>タカ</t>
    </rPh>
    <rPh sb="19" eb="21">
      <t>スイジュン</t>
    </rPh>
    <rPh sb="22" eb="24">
      <t>アンテイ</t>
    </rPh>
    <rPh sb="29" eb="31">
      <t>ケイエイ</t>
    </rPh>
    <rPh sb="31" eb="33">
      <t>ジョウキョウ</t>
    </rPh>
    <rPh sb="34" eb="36">
      <t>リョウコウ</t>
    </rPh>
    <rPh sb="46" eb="48">
      <t>コンゴ</t>
    </rPh>
    <rPh sb="50" eb="52">
      <t>シュウエキ</t>
    </rPh>
    <rPh sb="53" eb="54">
      <t>ヨコ</t>
    </rPh>
    <rPh sb="57" eb="59">
      <t>スイイ</t>
    </rPh>
    <rPh sb="61" eb="63">
      <t>ヒヨウ</t>
    </rPh>
    <rPh sb="64" eb="66">
      <t>ゾウカ</t>
    </rPh>
    <rPh sb="68" eb="70">
      <t>ミコ</t>
    </rPh>
    <rPh sb="84" eb="86">
      <t>ネンド</t>
    </rPh>
    <rPh sb="87" eb="89">
      <t>サクテイ</t>
    </rPh>
    <rPh sb="91" eb="93">
      <t>ケイエイ</t>
    </rPh>
    <rPh sb="93" eb="95">
      <t>センリャク</t>
    </rPh>
    <rPh sb="102" eb="104">
      <t>ネンド</t>
    </rPh>
    <rPh sb="106" eb="107">
      <t>モト</t>
    </rPh>
    <rPh sb="116" eb="118">
      <t>セッテイ</t>
    </rPh>
    <rPh sb="120" eb="122">
      <t>トウシ</t>
    </rPh>
    <rPh sb="123" eb="124">
      <t>ア</t>
    </rPh>
    <rPh sb="129" eb="131">
      <t>ザイゲン</t>
    </rPh>
    <rPh sb="132" eb="134">
      <t>カクホ</t>
    </rPh>
    <rPh sb="141" eb="143">
      <t>サイテキ</t>
    </rPh>
    <rPh sb="144" eb="146">
      <t>ジキ</t>
    </rPh>
    <rPh sb="147" eb="149">
      <t>シュホウ</t>
    </rPh>
    <rPh sb="153" eb="155">
      <t>セツビ</t>
    </rPh>
    <rPh sb="156" eb="158">
      <t>カンロ</t>
    </rPh>
    <rPh sb="159" eb="161">
      <t>コウシン</t>
    </rPh>
    <rPh sb="161" eb="162">
      <t>トウ</t>
    </rPh>
    <rPh sb="163" eb="165">
      <t>チャクジツ</t>
    </rPh>
    <rPh sb="166" eb="167">
      <t>オコナ</t>
    </rPh>
    <phoneticPr fontId="7"/>
  </si>
  <si>
    <t>　経営の健全性・効率性については、累積欠損金もなく、以下のとおり高い水準で安定している。
１)経常収支比率(左表１-①)、料金回収率(左表１-⑤)
　どちらの比率も120～130％台と高い比率で推移している。経常費用は経常収益を、給水に係る費用は給水収益をそれぞれ下回っている。
２)流動比率(左表１-③)
　H24からH25年度にかけては未払金が増加、H25からH26年度にかけては会計制度の変更により企業債が資本から負債へ移行し、流動負債が増加したことに伴い比率が低下したが、高い比率にある。
３)企業債残高対給水収益比率(左表１-④)
  企業債は、H12年度以降新規の借り入れはなく、安定した給水による収益の確保と予定どおりの企業債の償還により、比率は年々低下している。
４)給水原価(左表１-⑥)、施設利用率(左表１-⑦)及び有収率(左表１-⑧)
　給水原価は平均値より低く、有収率は平均値より高い。また、施設利用率は上昇傾向にあり、効率的な施設の利用と水道水の供給ができている。</t>
    <rPh sb="1" eb="3">
      <t>ケイエイ</t>
    </rPh>
    <rPh sb="4" eb="7">
      <t>ケンゼンセイ</t>
    </rPh>
    <rPh sb="8" eb="11">
      <t>コウリツセイ</t>
    </rPh>
    <rPh sb="17" eb="19">
      <t>ルイセキ</t>
    </rPh>
    <rPh sb="19" eb="21">
      <t>ケッソン</t>
    </rPh>
    <rPh sb="21" eb="22">
      <t>キン</t>
    </rPh>
    <rPh sb="26" eb="28">
      <t>イカ</t>
    </rPh>
    <rPh sb="32" eb="33">
      <t>タカ</t>
    </rPh>
    <rPh sb="34" eb="36">
      <t>スイジュン</t>
    </rPh>
    <rPh sb="37" eb="39">
      <t>アンテイ</t>
    </rPh>
    <rPh sb="48" eb="50">
      <t>ケイジョウ</t>
    </rPh>
    <rPh sb="50" eb="52">
      <t>シュウシ</t>
    </rPh>
    <rPh sb="52" eb="54">
      <t>ヒリツ</t>
    </rPh>
    <rPh sb="55" eb="57">
      <t>サヒョウ</t>
    </rPh>
    <rPh sb="80" eb="82">
      <t>ヒリツ</t>
    </rPh>
    <rPh sb="91" eb="92">
      <t>ダイ</t>
    </rPh>
    <rPh sb="93" eb="94">
      <t>タカ</t>
    </rPh>
    <rPh sb="95" eb="97">
      <t>ヒリツ</t>
    </rPh>
    <rPh sb="98" eb="100">
      <t>スイイ</t>
    </rPh>
    <rPh sb="105" eb="107">
      <t>ケイジョウ</t>
    </rPh>
    <rPh sb="107" eb="109">
      <t>ヒヨウ</t>
    </rPh>
    <rPh sb="110" eb="112">
      <t>ケイジョウ</t>
    </rPh>
    <rPh sb="112" eb="114">
      <t>シュウエキ</t>
    </rPh>
    <rPh sb="116" eb="118">
      <t>キュウスイ</t>
    </rPh>
    <rPh sb="119" eb="120">
      <t>カカ</t>
    </rPh>
    <rPh sb="121" eb="123">
      <t>ヒヨウ</t>
    </rPh>
    <rPh sb="124" eb="126">
      <t>キュウスイ</t>
    </rPh>
    <rPh sb="126" eb="128">
      <t>シュウエキ</t>
    </rPh>
    <rPh sb="133" eb="135">
      <t>シタマワ</t>
    </rPh>
    <rPh sb="144" eb="146">
      <t>リュウドウ</t>
    </rPh>
    <rPh sb="146" eb="148">
      <t>ヒリツ</t>
    </rPh>
    <rPh sb="149" eb="151">
      <t>サヒョウ</t>
    </rPh>
    <rPh sb="165" eb="167">
      <t>ネンド</t>
    </rPh>
    <rPh sb="172" eb="174">
      <t>ミバライ</t>
    </rPh>
    <rPh sb="174" eb="175">
      <t>キン</t>
    </rPh>
    <rPh sb="176" eb="178">
      <t>ゾウカ</t>
    </rPh>
    <rPh sb="187" eb="189">
      <t>ネンド</t>
    </rPh>
    <rPh sb="194" eb="196">
      <t>カイケイ</t>
    </rPh>
    <rPh sb="196" eb="198">
      <t>セイド</t>
    </rPh>
    <rPh sb="199" eb="201">
      <t>ヘンコウ</t>
    </rPh>
    <rPh sb="204" eb="207">
      <t>キギョウサイ</t>
    </rPh>
    <rPh sb="208" eb="210">
      <t>シホン</t>
    </rPh>
    <rPh sb="212" eb="214">
      <t>フサイ</t>
    </rPh>
    <rPh sb="215" eb="217">
      <t>イコウ</t>
    </rPh>
    <rPh sb="219" eb="221">
      <t>リュウドウ</t>
    </rPh>
    <rPh sb="221" eb="223">
      <t>フサイ</t>
    </rPh>
    <rPh sb="224" eb="226">
      <t>ゾウカ</t>
    </rPh>
    <rPh sb="231" eb="232">
      <t>トモナ</t>
    </rPh>
    <rPh sb="233" eb="235">
      <t>ヒリツ</t>
    </rPh>
    <rPh sb="236" eb="238">
      <t>テイカ</t>
    </rPh>
    <rPh sb="242" eb="243">
      <t>タカ</t>
    </rPh>
    <rPh sb="244" eb="246">
      <t>ヒリツ</t>
    </rPh>
    <rPh sb="254" eb="257">
      <t>キギョウサイ</t>
    </rPh>
    <rPh sb="257" eb="259">
      <t>ザンダカ</t>
    </rPh>
    <rPh sb="259" eb="260">
      <t>タイ</t>
    </rPh>
    <rPh sb="260" eb="262">
      <t>キュウスイ</t>
    </rPh>
    <rPh sb="262" eb="264">
      <t>シュウエキ</t>
    </rPh>
    <rPh sb="264" eb="266">
      <t>ヒリツ</t>
    </rPh>
    <rPh sb="267" eb="269">
      <t>サヒョウ</t>
    </rPh>
    <rPh sb="276" eb="279">
      <t>キギョウサイ</t>
    </rPh>
    <rPh sb="284" eb="286">
      <t>ネンド</t>
    </rPh>
    <rPh sb="286" eb="288">
      <t>イコウ</t>
    </rPh>
    <rPh sb="288" eb="290">
      <t>シンキ</t>
    </rPh>
    <rPh sb="291" eb="292">
      <t>カ</t>
    </rPh>
    <rPh sb="293" eb="294">
      <t>イ</t>
    </rPh>
    <rPh sb="299" eb="301">
      <t>アンテイ</t>
    </rPh>
    <rPh sb="303" eb="305">
      <t>キュウスイ</t>
    </rPh>
    <rPh sb="308" eb="310">
      <t>シュウエキ</t>
    </rPh>
    <rPh sb="311" eb="313">
      <t>カクホ</t>
    </rPh>
    <rPh sb="314" eb="316">
      <t>ヨテイ</t>
    </rPh>
    <rPh sb="320" eb="323">
      <t>キギョウサイ</t>
    </rPh>
    <rPh sb="324" eb="326">
      <t>ショウカン</t>
    </rPh>
    <rPh sb="330" eb="332">
      <t>ヒリツ</t>
    </rPh>
    <rPh sb="333" eb="335">
      <t>ネンネン</t>
    </rPh>
    <rPh sb="335" eb="337">
      <t>テイカ</t>
    </rPh>
    <rPh sb="346" eb="348">
      <t>キュウスイ</t>
    </rPh>
    <rPh sb="348" eb="350">
      <t>ゲンカ</t>
    </rPh>
    <rPh sb="351" eb="353">
      <t>サヒョウ</t>
    </rPh>
    <rPh sb="358" eb="360">
      <t>シセツ</t>
    </rPh>
    <rPh sb="360" eb="363">
      <t>リヨウリツ</t>
    </rPh>
    <rPh sb="364" eb="366">
      <t>サヒョウ</t>
    </rPh>
    <rPh sb="370" eb="371">
      <t>オヨ</t>
    </rPh>
    <rPh sb="372" eb="373">
      <t>ユウ</t>
    </rPh>
    <rPh sb="389" eb="391">
      <t>ヘイキン</t>
    </rPh>
    <rPh sb="391" eb="392">
      <t>アタイ</t>
    </rPh>
    <rPh sb="394" eb="395">
      <t>ヒク</t>
    </rPh>
    <rPh sb="397" eb="398">
      <t>ユウ</t>
    </rPh>
    <rPh sb="398" eb="399">
      <t>シュウ</t>
    </rPh>
    <rPh sb="399" eb="400">
      <t>リツ</t>
    </rPh>
    <rPh sb="401" eb="404">
      <t>ヘイキンチ</t>
    </rPh>
    <rPh sb="406" eb="407">
      <t>タカ</t>
    </rPh>
    <rPh sb="412" eb="414">
      <t>シセツ</t>
    </rPh>
    <rPh sb="414" eb="417">
      <t>リヨウリツ</t>
    </rPh>
    <rPh sb="418" eb="420">
      <t>ジョウショウ</t>
    </rPh>
    <rPh sb="420" eb="422">
      <t>ケイコウ</t>
    </rPh>
    <rPh sb="426" eb="428">
      <t>コウリツ</t>
    </rPh>
    <rPh sb="428" eb="429">
      <t>テキ</t>
    </rPh>
    <rPh sb="430" eb="432">
      <t>シセツ</t>
    </rPh>
    <rPh sb="433" eb="435">
      <t>リヨウ</t>
    </rPh>
    <rPh sb="436" eb="439">
      <t>スイドウスイ</t>
    </rPh>
    <rPh sb="440" eb="442">
      <t>キョウキュウ</t>
    </rPh>
    <phoneticPr fontId="4"/>
  </si>
  <si>
    <t>　有形固定資産減価償却率は平均値より高いが、修繕工事等により延命化を図るとともに、設備更新等の計画に基づいて更新等を行っている。
　管路経年化率は上昇傾向にあるが、H26年度から順次実施している管路の現状を把握するための調査では、法定耐用年数を超えた使用が可能という結果が出たため、検討のうえ独自の耐用年数を設定したが、当該年数を超えた管路はないため、更新実績はない。
　</t>
    <rPh sb="1" eb="3">
      <t>ユウケイ</t>
    </rPh>
    <rPh sb="3" eb="7">
      <t>コテイシサン</t>
    </rPh>
    <rPh sb="7" eb="9">
      <t>ゲンカ</t>
    </rPh>
    <rPh sb="9" eb="12">
      <t>ショウキャクリツ</t>
    </rPh>
    <rPh sb="13" eb="16">
      <t>ヘイキンチ</t>
    </rPh>
    <rPh sb="18" eb="19">
      <t>タカ</t>
    </rPh>
    <rPh sb="22" eb="24">
      <t>シュウゼン</t>
    </rPh>
    <rPh sb="24" eb="26">
      <t>コウジ</t>
    </rPh>
    <rPh sb="26" eb="27">
      <t>トウ</t>
    </rPh>
    <rPh sb="30" eb="32">
      <t>エンメイ</t>
    </rPh>
    <rPh sb="32" eb="33">
      <t>カ</t>
    </rPh>
    <rPh sb="34" eb="35">
      <t>ハカ</t>
    </rPh>
    <rPh sb="41" eb="43">
      <t>セツビ</t>
    </rPh>
    <rPh sb="43" eb="45">
      <t>コウシン</t>
    </rPh>
    <rPh sb="45" eb="46">
      <t>トウ</t>
    </rPh>
    <rPh sb="47" eb="49">
      <t>ケイカク</t>
    </rPh>
    <rPh sb="50" eb="51">
      <t>モト</t>
    </rPh>
    <rPh sb="54" eb="56">
      <t>コウシン</t>
    </rPh>
    <rPh sb="56" eb="57">
      <t>トウ</t>
    </rPh>
    <rPh sb="58" eb="59">
      <t>オコナ</t>
    </rPh>
    <rPh sb="75" eb="77">
      <t>ジョウショウ</t>
    </rPh>
    <rPh sb="77" eb="79">
      <t>ケイコウ</t>
    </rPh>
    <rPh sb="87" eb="89">
      <t>ネンド</t>
    </rPh>
    <rPh sb="91" eb="93">
      <t>ジュンジ</t>
    </rPh>
    <rPh sb="93" eb="95">
      <t>ジッシ</t>
    </rPh>
    <rPh sb="99" eb="101">
      <t>カンロ</t>
    </rPh>
    <rPh sb="102" eb="104">
      <t>ゲンジョウ</t>
    </rPh>
    <rPh sb="105" eb="107">
      <t>ハアク</t>
    </rPh>
    <rPh sb="112" eb="114">
      <t>チョウサ</t>
    </rPh>
    <rPh sb="117" eb="119">
      <t>ホウテイ</t>
    </rPh>
    <rPh sb="119" eb="121">
      <t>タイヨウ</t>
    </rPh>
    <rPh sb="121" eb="123">
      <t>ネンスウ</t>
    </rPh>
    <rPh sb="124" eb="125">
      <t>コ</t>
    </rPh>
    <rPh sb="127" eb="129">
      <t>シヨウ</t>
    </rPh>
    <rPh sb="130" eb="132">
      <t>カノウ</t>
    </rPh>
    <rPh sb="135" eb="137">
      <t>ケッカ</t>
    </rPh>
    <rPh sb="138" eb="139">
      <t>デ</t>
    </rPh>
    <rPh sb="143" eb="145">
      <t>ケントウ</t>
    </rPh>
    <rPh sb="148" eb="150">
      <t>ドクジ</t>
    </rPh>
    <rPh sb="151" eb="153">
      <t>タイヨウ</t>
    </rPh>
    <rPh sb="153" eb="155">
      <t>ネンスウ</t>
    </rPh>
    <rPh sb="156" eb="158">
      <t>セッテイ</t>
    </rPh>
    <rPh sb="162" eb="164">
      <t>トウガイ</t>
    </rPh>
    <rPh sb="164" eb="166">
      <t>ネンスウ</t>
    </rPh>
    <rPh sb="167" eb="168">
      <t>コ</t>
    </rPh>
    <rPh sb="170" eb="172">
      <t>カンロ</t>
    </rPh>
    <rPh sb="178" eb="180">
      <t>コウシン</t>
    </rPh>
    <rPh sb="180" eb="182">
      <t>ジッセキ</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</si>
</sst>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64411624"/>
        <c:axId val="664409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0.16</c:v>
                </c:pt>
                <c:pt idx="1">
                  <c:v>0.25</c:v>
                </c:pt>
                <c:pt idx="2">
                  <c:v>0.13</c:v>
                </c:pt>
                <c:pt idx="3">
                  <c:v>0.26</c:v>
                </c:pt>
                <c:pt idx="4">
                  <c:v>0.24</c:v>
                </c:pt>
              </c:numCache>
            </c:numRef>
          </c:val>
          <c:smooth val="0"/>
        </c:ser>
        <c:dLbls>
          <c:showLegendKey val="0"/>
          <c:showVal val="0"/>
          <c:showCatName val="0"/>
          <c:showSerName val="0"/>
          <c:showPercent val="0"/>
          <c:showBubbleSize val="0"/>
        </c:dLbls>
        <c:marker val="1"/>
        <c:smooth val="0"/>
        <c:axId val="664411624"/>
        <c:axId val="664409272"/>
      </c:lineChart>
      <c:dateAx>
        <c:axId val="664411624"/>
        <c:scaling>
          <c:orientation val="minMax"/>
        </c:scaling>
        <c:delete val="1"/>
        <c:axPos val="b"/>
        <c:numFmt formatCode="ge" sourceLinked="1"/>
        <c:majorTickMark val="none"/>
        <c:minorTickMark val="none"/>
        <c:tickLblPos val="none"/>
        <c:crossAx val="664409272"/>
        <c:crosses val="autoZero"/>
        <c:auto val="1"/>
        <c:lblOffset val="100"/>
        <c:baseTimeUnit val="years"/>
      </c:dateAx>
      <c:valAx>
        <c:axId val="66440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41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69.67</c:v>
                </c:pt>
                <c:pt idx="1">
                  <c:v>69.650000000000006</c:v>
                </c:pt>
                <c:pt idx="2">
                  <c:v>70.87</c:v>
                </c:pt>
                <c:pt idx="3">
                  <c:v>70.489999999999995</c:v>
                </c:pt>
                <c:pt idx="4">
                  <c:v>71.22</c:v>
                </c:pt>
              </c:numCache>
            </c:numRef>
          </c:val>
        </c:ser>
        <c:dLbls>
          <c:showLegendKey val="0"/>
          <c:showVal val="0"/>
          <c:showCatName val="0"/>
          <c:showSerName val="0"/>
          <c:showPercent val="0"/>
          <c:showBubbleSize val="0"/>
        </c:dLbls>
        <c:gapWidth val="150"/>
        <c:axId val="499794256"/>
        <c:axId val="499794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64.55</c:v>
                </c:pt>
                <c:pt idx="1">
                  <c:v>64.12</c:v>
                </c:pt>
                <c:pt idx="2">
                  <c:v>62.69</c:v>
                </c:pt>
                <c:pt idx="3">
                  <c:v>61.82</c:v>
                </c:pt>
                <c:pt idx="4">
                  <c:v>61.66</c:v>
                </c:pt>
              </c:numCache>
            </c:numRef>
          </c:val>
          <c:smooth val="0"/>
        </c:ser>
        <c:dLbls>
          <c:showLegendKey val="0"/>
          <c:showVal val="0"/>
          <c:showCatName val="0"/>
          <c:showSerName val="0"/>
          <c:showPercent val="0"/>
          <c:showBubbleSize val="0"/>
        </c:dLbls>
        <c:marker val="1"/>
        <c:smooth val="0"/>
        <c:axId val="499794256"/>
        <c:axId val="499794648"/>
      </c:lineChart>
      <c:dateAx>
        <c:axId val="499794256"/>
        <c:scaling>
          <c:orientation val="minMax"/>
        </c:scaling>
        <c:delete val="1"/>
        <c:axPos val="b"/>
        <c:numFmt formatCode="ge" sourceLinked="1"/>
        <c:majorTickMark val="none"/>
        <c:minorTickMark val="none"/>
        <c:tickLblPos val="none"/>
        <c:crossAx val="499794648"/>
        <c:crosses val="autoZero"/>
        <c:auto val="1"/>
        <c:lblOffset val="100"/>
        <c:baseTimeUnit val="years"/>
      </c:dateAx>
      <c:valAx>
        <c:axId val="499794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79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100.28</c:v>
                </c:pt>
                <c:pt idx="1">
                  <c:v>100.19</c:v>
                </c:pt>
                <c:pt idx="2">
                  <c:v>100.58</c:v>
                </c:pt>
                <c:pt idx="3">
                  <c:v>100.65</c:v>
                </c:pt>
                <c:pt idx="4">
                  <c:v>100.1</c:v>
                </c:pt>
              </c:numCache>
            </c:numRef>
          </c:val>
        </c:ser>
        <c:dLbls>
          <c:showLegendKey val="0"/>
          <c:showVal val="0"/>
          <c:showCatName val="0"/>
          <c:showSerName val="0"/>
          <c:showPercent val="0"/>
          <c:showBubbleSize val="0"/>
        </c:dLbls>
        <c:gapWidth val="150"/>
        <c:axId val="499795824"/>
        <c:axId val="499796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99.93</c:v>
                </c:pt>
                <c:pt idx="1">
                  <c:v>100.12</c:v>
                </c:pt>
                <c:pt idx="2">
                  <c:v>100.12</c:v>
                </c:pt>
                <c:pt idx="3">
                  <c:v>100.03</c:v>
                </c:pt>
                <c:pt idx="4">
                  <c:v>100.05</c:v>
                </c:pt>
              </c:numCache>
            </c:numRef>
          </c:val>
          <c:smooth val="0"/>
        </c:ser>
        <c:dLbls>
          <c:showLegendKey val="0"/>
          <c:showVal val="0"/>
          <c:showCatName val="0"/>
          <c:showSerName val="0"/>
          <c:showPercent val="0"/>
          <c:showBubbleSize val="0"/>
        </c:dLbls>
        <c:marker val="1"/>
        <c:smooth val="0"/>
        <c:axId val="499795824"/>
        <c:axId val="499796216"/>
      </c:lineChart>
      <c:dateAx>
        <c:axId val="499795824"/>
        <c:scaling>
          <c:orientation val="minMax"/>
        </c:scaling>
        <c:delete val="1"/>
        <c:axPos val="b"/>
        <c:numFmt formatCode="ge" sourceLinked="1"/>
        <c:majorTickMark val="none"/>
        <c:minorTickMark val="none"/>
        <c:tickLblPos val="none"/>
        <c:crossAx val="499796216"/>
        <c:crosses val="autoZero"/>
        <c:auto val="1"/>
        <c:lblOffset val="100"/>
        <c:baseTimeUnit val="years"/>
      </c:dateAx>
      <c:valAx>
        <c:axId val="49979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79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127.98</c:v>
                </c:pt>
                <c:pt idx="1">
                  <c:v>129.72999999999999</c:v>
                </c:pt>
                <c:pt idx="2">
                  <c:v>124.71</c:v>
                </c:pt>
                <c:pt idx="3">
                  <c:v>135.49</c:v>
                </c:pt>
                <c:pt idx="4">
                  <c:v>128.46</c:v>
                </c:pt>
              </c:numCache>
            </c:numRef>
          </c:val>
        </c:ser>
        <c:dLbls>
          <c:showLegendKey val="0"/>
          <c:showVal val="0"/>
          <c:showCatName val="0"/>
          <c:showSerName val="0"/>
          <c:showPercent val="0"/>
          <c:showBubbleSize val="0"/>
        </c:dLbls>
        <c:gapWidth val="150"/>
        <c:axId val="664408096"/>
        <c:axId val="66440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113.88</c:v>
                </c:pt>
                <c:pt idx="2">
                  <c:v>113.47</c:v>
                </c:pt>
                <c:pt idx="3">
                  <c:v>113.33</c:v>
                </c:pt>
                <c:pt idx="4">
                  <c:v>114.05</c:v>
                </c:pt>
              </c:numCache>
            </c:numRef>
          </c:val>
          <c:smooth val="0"/>
        </c:ser>
        <c:dLbls>
          <c:showLegendKey val="0"/>
          <c:showVal val="0"/>
          <c:showCatName val="0"/>
          <c:showSerName val="0"/>
          <c:showPercent val="0"/>
          <c:showBubbleSize val="0"/>
        </c:dLbls>
        <c:marker val="1"/>
        <c:smooth val="0"/>
        <c:axId val="664408096"/>
        <c:axId val="664409664"/>
      </c:lineChart>
      <c:dateAx>
        <c:axId val="664408096"/>
        <c:scaling>
          <c:orientation val="minMax"/>
        </c:scaling>
        <c:delete val="1"/>
        <c:axPos val="b"/>
        <c:numFmt formatCode="ge" sourceLinked="1"/>
        <c:majorTickMark val="none"/>
        <c:minorTickMark val="none"/>
        <c:tickLblPos val="none"/>
        <c:crossAx val="664409664"/>
        <c:crosses val="autoZero"/>
        <c:auto val="1"/>
        <c:lblOffset val="100"/>
        <c:baseTimeUnit val="years"/>
      </c:dateAx>
      <c:valAx>
        <c:axId val="664409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6440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52.52</c:v>
                </c:pt>
                <c:pt idx="1">
                  <c:v>53.11</c:v>
                </c:pt>
                <c:pt idx="2">
                  <c:v>61.77</c:v>
                </c:pt>
                <c:pt idx="3">
                  <c:v>62.81</c:v>
                </c:pt>
                <c:pt idx="4">
                  <c:v>59.05</c:v>
                </c:pt>
              </c:numCache>
            </c:numRef>
          </c:val>
        </c:ser>
        <c:dLbls>
          <c:showLegendKey val="0"/>
          <c:showVal val="0"/>
          <c:showCatName val="0"/>
          <c:showSerName val="0"/>
          <c:showPercent val="0"/>
          <c:showBubbleSize val="0"/>
        </c:dLbls>
        <c:gapWidth val="150"/>
        <c:axId val="470674856"/>
        <c:axId val="470675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38.86</c:v>
                </c:pt>
                <c:pt idx="1">
                  <c:v>39.81</c:v>
                </c:pt>
                <c:pt idx="2">
                  <c:v>51.44</c:v>
                </c:pt>
                <c:pt idx="3">
                  <c:v>52.4</c:v>
                </c:pt>
                <c:pt idx="4">
                  <c:v>53.56</c:v>
                </c:pt>
              </c:numCache>
            </c:numRef>
          </c:val>
          <c:smooth val="0"/>
        </c:ser>
        <c:dLbls>
          <c:showLegendKey val="0"/>
          <c:showVal val="0"/>
          <c:showCatName val="0"/>
          <c:showSerName val="0"/>
          <c:showPercent val="0"/>
          <c:showBubbleSize val="0"/>
        </c:dLbls>
        <c:marker val="1"/>
        <c:smooth val="0"/>
        <c:axId val="470674856"/>
        <c:axId val="470675640"/>
      </c:lineChart>
      <c:dateAx>
        <c:axId val="470674856"/>
        <c:scaling>
          <c:orientation val="minMax"/>
        </c:scaling>
        <c:delete val="1"/>
        <c:axPos val="b"/>
        <c:numFmt formatCode="ge" sourceLinked="1"/>
        <c:majorTickMark val="none"/>
        <c:minorTickMark val="none"/>
        <c:tickLblPos val="none"/>
        <c:crossAx val="470675640"/>
        <c:crosses val="autoZero"/>
        <c:auto val="1"/>
        <c:lblOffset val="100"/>
        <c:baseTimeUnit val="years"/>
      </c:dateAx>
      <c:valAx>
        <c:axId val="470675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674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3.53</c:v>
                </c:pt>
                <c:pt idx="4">
                  <c:v>12.17</c:v>
                </c:pt>
              </c:numCache>
            </c:numRef>
          </c:val>
        </c:ser>
        <c:dLbls>
          <c:showLegendKey val="0"/>
          <c:showVal val="0"/>
          <c:showCatName val="0"/>
          <c:showSerName val="0"/>
          <c:showPercent val="0"/>
          <c:showBubbleSize val="0"/>
        </c:dLbls>
        <c:gapWidth val="150"/>
        <c:axId val="501728344"/>
        <c:axId val="50172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12.13</c:v>
                </c:pt>
                <c:pt idx="1">
                  <c:v>13.72</c:v>
                </c:pt>
                <c:pt idx="2">
                  <c:v>16.77</c:v>
                </c:pt>
                <c:pt idx="3">
                  <c:v>18.05</c:v>
                </c:pt>
                <c:pt idx="4">
                  <c:v>19.440000000000001</c:v>
                </c:pt>
              </c:numCache>
            </c:numRef>
          </c:val>
          <c:smooth val="0"/>
        </c:ser>
        <c:dLbls>
          <c:showLegendKey val="0"/>
          <c:showVal val="0"/>
          <c:showCatName val="0"/>
          <c:showSerName val="0"/>
          <c:showPercent val="0"/>
          <c:showBubbleSize val="0"/>
        </c:dLbls>
        <c:marker val="1"/>
        <c:smooth val="0"/>
        <c:axId val="501728344"/>
        <c:axId val="501728736"/>
      </c:lineChart>
      <c:dateAx>
        <c:axId val="501728344"/>
        <c:scaling>
          <c:orientation val="minMax"/>
        </c:scaling>
        <c:delete val="1"/>
        <c:axPos val="b"/>
        <c:numFmt formatCode="ge" sourceLinked="1"/>
        <c:majorTickMark val="none"/>
        <c:minorTickMark val="none"/>
        <c:tickLblPos val="none"/>
        <c:crossAx val="501728736"/>
        <c:crosses val="autoZero"/>
        <c:auto val="1"/>
        <c:lblOffset val="100"/>
        <c:baseTimeUnit val="years"/>
      </c:dateAx>
      <c:valAx>
        <c:axId val="50172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728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1729912"/>
        <c:axId val="50173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23.57</c:v>
                </c:pt>
                <c:pt idx="1">
                  <c:v>21.34</c:v>
                </c:pt>
                <c:pt idx="2">
                  <c:v>16.89</c:v>
                </c:pt>
                <c:pt idx="3">
                  <c:v>17.39</c:v>
                </c:pt>
                <c:pt idx="4">
                  <c:v>12.65</c:v>
                </c:pt>
              </c:numCache>
            </c:numRef>
          </c:val>
          <c:smooth val="0"/>
        </c:ser>
        <c:dLbls>
          <c:showLegendKey val="0"/>
          <c:showVal val="0"/>
          <c:showCatName val="0"/>
          <c:showSerName val="0"/>
          <c:showPercent val="0"/>
          <c:showBubbleSize val="0"/>
        </c:dLbls>
        <c:marker val="1"/>
        <c:smooth val="0"/>
        <c:axId val="501729912"/>
        <c:axId val="501730304"/>
      </c:lineChart>
      <c:dateAx>
        <c:axId val="501729912"/>
        <c:scaling>
          <c:orientation val="minMax"/>
        </c:scaling>
        <c:delete val="1"/>
        <c:axPos val="b"/>
        <c:numFmt formatCode="ge" sourceLinked="1"/>
        <c:majorTickMark val="none"/>
        <c:minorTickMark val="none"/>
        <c:tickLblPos val="none"/>
        <c:crossAx val="501730304"/>
        <c:crosses val="autoZero"/>
        <c:auto val="1"/>
        <c:lblOffset val="100"/>
        <c:baseTimeUnit val="years"/>
      </c:dateAx>
      <c:valAx>
        <c:axId val="501730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1729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4190.8599999999997</c:v>
                </c:pt>
                <c:pt idx="1">
                  <c:v>3399.85</c:v>
                </c:pt>
                <c:pt idx="2">
                  <c:v>2615.85</c:v>
                </c:pt>
                <c:pt idx="3">
                  <c:v>3165.81</c:v>
                </c:pt>
                <c:pt idx="4">
                  <c:v>3127.16</c:v>
                </c:pt>
              </c:numCache>
            </c:numRef>
          </c:val>
        </c:ser>
        <c:dLbls>
          <c:showLegendKey val="0"/>
          <c:showVal val="0"/>
          <c:showCatName val="0"/>
          <c:showSerName val="0"/>
          <c:showPercent val="0"/>
          <c:showBubbleSize val="0"/>
        </c:dLbls>
        <c:gapWidth val="150"/>
        <c:axId val="501731480"/>
        <c:axId val="50173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654.97</c:v>
                </c:pt>
                <c:pt idx="1">
                  <c:v>634.53</c:v>
                </c:pt>
                <c:pt idx="2">
                  <c:v>200.22</c:v>
                </c:pt>
                <c:pt idx="3">
                  <c:v>212.95</c:v>
                </c:pt>
                <c:pt idx="4">
                  <c:v>224.41</c:v>
                </c:pt>
              </c:numCache>
            </c:numRef>
          </c:val>
          <c:smooth val="0"/>
        </c:ser>
        <c:dLbls>
          <c:showLegendKey val="0"/>
          <c:showVal val="0"/>
          <c:showCatName val="0"/>
          <c:showSerName val="0"/>
          <c:showPercent val="0"/>
          <c:showBubbleSize val="0"/>
        </c:dLbls>
        <c:marker val="1"/>
        <c:smooth val="0"/>
        <c:axId val="501731480"/>
        <c:axId val="501731872"/>
      </c:lineChart>
      <c:dateAx>
        <c:axId val="501731480"/>
        <c:scaling>
          <c:orientation val="minMax"/>
        </c:scaling>
        <c:delete val="1"/>
        <c:axPos val="b"/>
        <c:numFmt formatCode="ge" sourceLinked="1"/>
        <c:majorTickMark val="none"/>
        <c:minorTickMark val="none"/>
        <c:tickLblPos val="none"/>
        <c:crossAx val="501731872"/>
        <c:crosses val="autoZero"/>
        <c:auto val="1"/>
        <c:lblOffset val="100"/>
        <c:baseTimeUnit val="years"/>
      </c:dateAx>
      <c:valAx>
        <c:axId val="501731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173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105.98</c:v>
                </c:pt>
                <c:pt idx="1">
                  <c:v>90.05</c:v>
                </c:pt>
                <c:pt idx="2">
                  <c:v>77</c:v>
                </c:pt>
                <c:pt idx="3">
                  <c:v>65.28</c:v>
                </c:pt>
                <c:pt idx="4">
                  <c:v>55.45</c:v>
                </c:pt>
              </c:numCache>
            </c:numRef>
          </c:val>
        </c:ser>
        <c:dLbls>
          <c:showLegendKey val="0"/>
          <c:showVal val="0"/>
          <c:showCatName val="0"/>
          <c:showSerName val="0"/>
          <c:showPercent val="0"/>
          <c:showBubbleSize val="0"/>
        </c:dLbls>
        <c:gapWidth val="150"/>
        <c:axId val="501733048"/>
        <c:axId val="50173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383.75</c:v>
                </c:pt>
                <c:pt idx="1">
                  <c:v>368.94</c:v>
                </c:pt>
                <c:pt idx="2">
                  <c:v>351.06</c:v>
                </c:pt>
                <c:pt idx="3">
                  <c:v>333.48</c:v>
                </c:pt>
                <c:pt idx="4">
                  <c:v>320.31</c:v>
                </c:pt>
              </c:numCache>
            </c:numRef>
          </c:val>
          <c:smooth val="0"/>
        </c:ser>
        <c:dLbls>
          <c:showLegendKey val="0"/>
          <c:showVal val="0"/>
          <c:showCatName val="0"/>
          <c:showSerName val="0"/>
          <c:showPercent val="0"/>
          <c:showBubbleSize val="0"/>
        </c:dLbls>
        <c:marker val="1"/>
        <c:smooth val="0"/>
        <c:axId val="501733048"/>
        <c:axId val="501733440"/>
      </c:lineChart>
      <c:dateAx>
        <c:axId val="501733048"/>
        <c:scaling>
          <c:orientation val="minMax"/>
        </c:scaling>
        <c:delete val="1"/>
        <c:axPos val="b"/>
        <c:numFmt formatCode="ge" sourceLinked="1"/>
        <c:majorTickMark val="none"/>
        <c:minorTickMark val="none"/>
        <c:tickLblPos val="none"/>
        <c:crossAx val="501733440"/>
        <c:crosses val="autoZero"/>
        <c:auto val="1"/>
        <c:lblOffset val="100"/>
        <c:baseTimeUnit val="years"/>
      </c:dateAx>
      <c:valAx>
        <c:axId val="501733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1733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125.39</c:v>
                </c:pt>
                <c:pt idx="1">
                  <c:v>128.01</c:v>
                </c:pt>
                <c:pt idx="2">
                  <c:v>121.48</c:v>
                </c:pt>
                <c:pt idx="3">
                  <c:v>132.85</c:v>
                </c:pt>
                <c:pt idx="4">
                  <c:v>125.57</c:v>
                </c:pt>
              </c:numCache>
            </c:numRef>
          </c:val>
        </c:ser>
        <c:dLbls>
          <c:showLegendKey val="0"/>
          <c:showVal val="0"/>
          <c:showCatName val="0"/>
          <c:showSerName val="0"/>
          <c:showPercent val="0"/>
          <c:showBubbleSize val="0"/>
        </c:dLbls>
        <c:gapWidth val="150"/>
        <c:axId val="501734616"/>
        <c:axId val="50173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110.39</c:v>
                </c:pt>
                <c:pt idx="1">
                  <c:v>111.12</c:v>
                </c:pt>
                <c:pt idx="2">
                  <c:v>112.92</c:v>
                </c:pt>
                <c:pt idx="3">
                  <c:v>112.81</c:v>
                </c:pt>
                <c:pt idx="4">
                  <c:v>113.88</c:v>
                </c:pt>
              </c:numCache>
            </c:numRef>
          </c:val>
          <c:smooth val="0"/>
        </c:ser>
        <c:dLbls>
          <c:showLegendKey val="0"/>
          <c:showVal val="0"/>
          <c:showCatName val="0"/>
          <c:showSerName val="0"/>
          <c:showPercent val="0"/>
          <c:showBubbleSize val="0"/>
        </c:dLbls>
        <c:marker val="1"/>
        <c:smooth val="0"/>
        <c:axId val="501734616"/>
        <c:axId val="501735008"/>
      </c:lineChart>
      <c:dateAx>
        <c:axId val="501734616"/>
        <c:scaling>
          <c:orientation val="minMax"/>
        </c:scaling>
        <c:delete val="1"/>
        <c:axPos val="b"/>
        <c:numFmt formatCode="ge" sourceLinked="1"/>
        <c:majorTickMark val="none"/>
        <c:minorTickMark val="none"/>
        <c:tickLblPos val="none"/>
        <c:crossAx val="501735008"/>
        <c:crosses val="autoZero"/>
        <c:auto val="1"/>
        <c:lblOffset val="100"/>
        <c:baseTimeUnit val="years"/>
      </c:dateAx>
      <c:valAx>
        <c:axId val="50173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73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68.48</c:v>
                </c:pt>
                <c:pt idx="1">
                  <c:v>67.010000000000005</c:v>
                </c:pt>
                <c:pt idx="2">
                  <c:v>68.16</c:v>
                </c:pt>
                <c:pt idx="3">
                  <c:v>62.33</c:v>
                </c:pt>
                <c:pt idx="4">
                  <c:v>65.94</c:v>
                </c:pt>
              </c:numCache>
            </c:numRef>
          </c:val>
        </c:ser>
        <c:dLbls>
          <c:showLegendKey val="0"/>
          <c:showVal val="0"/>
          <c:showCatName val="0"/>
          <c:showSerName val="0"/>
          <c:showPercent val="0"/>
          <c:showBubbleSize val="0"/>
        </c:dLbls>
        <c:gapWidth val="150"/>
        <c:axId val="499792688"/>
        <c:axId val="499793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76.81</c:v>
                </c:pt>
                <c:pt idx="1">
                  <c:v>75.75</c:v>
                </c:pt>
                <c:pt idx="2">
                  <c:v>75.3</c:v>
                </c:pt>
                <c:pt idx="3">
                  <c:v>75.3</c:v>
                </c:pt>
                <c:pt idx="4">
                  <c:v>74.02</c:v>
                </c:pt>
              </c:numCache>
            </c:numRef>
          </c:val>
          <c:smooth val="0"/>
        </c:ser>
        <c:dLbls>
          <c:showLegendKey val="0"/>
          <c:showVal val="0"/>
          <c:showCatName val="0"/>
          <c:showSerName val="0"/>
          <c:showPercent val="0"/>
          <c:showBubbleSize val="0"/>
        </c:dLbls>
        <c:marker val="1"/>
        <c:smooth val="0"/>
        <c:axId val="499792688"/>
        <c:axId val="499793080"/>
      </c:lineChart>
      <c:dateAx>
        <c:axId val="499792688"/>
        <c:scaling>
          <c:orientation val="minMax"/>
        </c:scaling>
        <c:delete val="1"/>
        <c:axPos val="b"/>
        <c:numFmt formatCode="ge" sourceLinked="1"/>
        <c:majorTickMark val="none"/>
        <c:minorTickMark val="none"/>
        <c:tickLblPos val="none"/>
        <c:crossAx val="499793080"/>
        <c:crosses val="autoZero"/>
        <c:auto val="1"/>
        <c:lblOffset val="100"/>
        <c:baseTimeUnit val="years"/>
      </c:dateAx>
      <c:valAx>
        <c:axId val="49979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79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【74.02】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栃木県</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用水供給事業</v>
      </c>
      <c r="Q8" s="59"/>
      <c r="R8" s="59"/>
      <c r="S8" s="59"/>
      <c r="T8" s="59"/>
      <c r="U8" s="59"/>
      <c r="V8" s="59"/>
      <c r="W8" s="59" t="str">
        <f>データ!$L$6</f>
        <v>B</v>
      </c>
      <c r="X8" s="59"/>
      <c r="Y8" s="59"/>
      <c r="Z8" s="59"/>
      <c r="AA8" s="59"/>
      <c r="AB8" s="59"/>
      <c r="AC8" s="59"/>
      <c r="AD8" s="60" t="s">
        <v>115</v>
      </c>
      <c r="AE8" s="60"/>
      <c r="AF8" s="60"/>
      <c r="AG8" s="60"/>
      <c r="AH8" s="60"/>
      <c r="AI8" s="60"/>
      <c r="AJ8" s="60"/>
      <c r="AK8" s="5"/>
      <c r="AL8" s="61">
        <f>データ!$R$6</f>
        <v>1991597</v>
      </c>
      <c r="AM8" s="61"/>
      <c r="AN8" s="61"/>
      <c r="AO8" s="61"/>
      <c r="AP8" s="61"/>
      <c r="AQ8" s="61"/>
      <c r="AR8" s="61"/>
      <c r="AS8" s="61"/>
      <c r="AT8" s="51">
        <f>データ!$S$6</f>
        <v>6408.09</v>
      </c>
      <c r="AU8" s="52"/>
      <c r="AV8" s="52"/>
      <c r="AW8" s="52"/>
      <c r="AX8" s="52"/>
      <c r="AY8" s="52"/>
      <c r="AZ8" s="52"/>
      <c r="BA8" s="52"/>
      <c r="BB8" s="53">
        <f>データ!$T$6</f>
        <v>310.79000000000002</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84.29</v>
      </c>
      <c r="J10" s="52"/>
      <c r="K10" s="52"/>
      <c r="L10" s="52"/>
      <c r="M10" s="52"/>
      <c r="N10" s="52"/>
      <c r="O10" s="64"/>
      <c r="P10" s="53">
        <f>データ!$P$6</f>
        <v>96.02</v>
      </c>
      <c r="Q10" s="53"/>
      <c r="R10" s="53"/>
      <c r="S10" s="53"/>
      <c r="T10" s="53"/>
      <c r="U10" s="53"/>
      <c r="V10" s="53"/>
      <c r="W10" s="61">
        <f>データ!$Q$6</f>
        <v>0</v>
      </c>
      <c r="X10" s="61"/>
      <c r="Y10" s="61"/>
      <c r="Z10" s="61"/>
      <c r="AA10" s="61"/>
      <c r="AB10" s="61"/>
      <c r="AC10" s="61"/>
      <c r="AD10" s="2"/>
      <c r="AE10" s="2"/>
      <c r="AF10" s="2"/>
      <c r="AG10" s="2"/>
      <c r="AH10" s="5"/>
      <c r="AI10" s="5"/>
      <c r="AJ10" s="5"/>
      <c r="AK10" s="5"/>
      <c r="AL10" s="61">
        <f>データ!$U$6</f>
        <v>825139</v>
      </c>
      <c r="AM10" s="61"/>
      <c r="AN10" s="61"/>
      <c r="AO10" s="61"/>
      <c r="AP10" s="61"/>
      <c r="AQ10" s="61"/>
      <c r="AR10" s="61"/>
      <c r="AS10" s="61"/>
      <c r="AT10" s="51">
        <f>データ!$V$6</f>
        <v>1761.72</v>
      </c>
      <c r="AU10" s="52"/>
      <c r="AV10" s="52"/>
      <c r="AW10" s="52"/>
      <c r="AX10" s="52"/>
      <c r="AY10" s="52"/>
      <c r="AZ10" s="52"/>
      <c r="BA10" s="52"/>
      <c r="BB10" s="53">
        <f>データ!$W$6</f>
        <v>468.37</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7" t="s">
        <v>26</v>
      </c>
      <c r="D34" s="87"/>
      <c r="E34" s="87"/>
      <c r="F34" s="87"/>
      <c r="G34" s="87"/>
      <c r="H34" s="87"/>
      <c r="I34" s="87"/>
      <c r="J34" s="87"/>
      <c r="K34" s="87"/>
      <c r="L34" s="87"/>
      <c r="M34" s="87"/>
      <c r="N34" s="87"/>
      <c r="O34" s="87"/>
      <c r="P34" s="87"/>
      <c r="Q34" s="20"/>
      <c r="R34" s="87" t="s">
        <v>27</v>
      </c>
      <c r="S34" s="87"/>
      <c r="T34" s="87"/>
      <c r="U34" s="87"/>
      <c r="V34" s="87"/>
      <c r="W34" s="87"/>
      <c r="X34" s="87"/>
      <c r="Y34" s="87"/>
      <c r="Z34" s="87"/>
      <c r="AA34" s="87"/>
      <c r="AB34" s="87"/>
      <c r="AC34" s="87"/>
      <c r="AD34" s="87"/>
      <c r="AE34" s="87"/>
      <c r="AF34" s="20"/>
      <c r="AG34" s="87" t="s">
        <v>28</v>
      </c>
      <c r="AH34" s="87"/>
      <c r="AI34" s="87"/>
      <c r="AJ34" s="87"/>
      <c r="AK34" s="87"/>
      <c r="AL34" s="87"/>
      <c r="AM34" s="87"/>
      <c r="AN34" s="87"/>
      <c r="AO34" s="87"/>
      <c r="AP34" s="87"/>
      <c r="AQ34" s="87"/>
      <c r="AR34" s="87"/>
      <c r="AS34" s="87"/>
      <c r="AT34" s="87"/>
      <c r="AU34" s="20"/>
      <c r="AV34" s="87" t="s">
        <v>29</v>
      </c>
      <c r="AW34" s="87"/>
      <c r="AX34" s="87"/>
      <c r="AY34" s="87"/>
      <c r="AZ34" s="87"/>
      <c r="BA34" s="87"/>
      <c r="BB34" s="87"/>
      <c r="BC34" s="87"/>
      <c r="BD34" s="87"/>
      <c r="BE34" s="87"/>
      <c r="BF34" s="87"/>
      <c r="BG34" s="87"/>
      <c r="BH34" s="87"/>
      <c r="BI34" s="87"/>
      <c r="BJ34" s="19"/>
      <c r="BK34" s="2"/>
      <c r="BL34" s="81"/>
      <c r="BM34" s="82"/>
      <c r="BN34" s="82"/>
      <c r="BO34" s="82"/>
      <c r="BP34" s="82"/>
      <c r="BQ34" s="82"/>
      <c r="BR34" s="82"/>
      <c r="BS34" s="82"/>
      <c r="BT34" s="82"/>
      <c r="BU34" s="82"/>
      <c r="BV34" s="82"/>
      <c r="BW34" s="82"/>
      <c r="BX34" s="82"/>
      <c r="BY34" s="82"/>
      <c r="BZ34" s="83"/>
    </row>
    <row r="35" spans="1:78" ht="13.5" customHeight="1">
      <c r="A35" s="2"/>
      <c r="B35" s="18"/>
      <c r="C35" s="87"/>
      <c r="D35" s="87"/>
      <c r="E35" s="87"/>
      <c r="F35" s="87"/>
      <c r="G35" s="87"/>
      <c r="H35" s="87"/>
      <c r="I35" s="87"/>
      <c r="J35" s="87"/>
      <c r="K35" s="87"/>
      <c r="L35" s="87"/>
      <c r="M35" s="87"/>
      <c r="N35" s="87"/>
      <c r="O35" s="87"/>
      <c r="P35" s="87"/>
      <c r="Q35" s="20"/>
      <c r="R35" s="87"/>
      <c r="S35" s="87"/>
      <c r="T35" s="87"/>
      <c r="U35" s="87"/>
      <c r="V35" s="87"/>
      <c r="W35" s="87"/>
      <c r="X35" s="87"/>
      <c r="Y35" s="87"/>
      <c r="Z35" s="87"/>
      <c r="AA35" s="87"/>
      <c r="AB35" s="87"/>
      <c r="AC35" s="87"/>
      <c r="AD35" s="87"/>
      <c r="AE35" s="87"/>
      <c r="AF35" s="20"/>
      <c r="AG35" s="87"/>
      <c r="AH35" s="87"/>
      <c r="AI35" s="87"/>
      <c r="AJ35" s="87"/>
      <c r="AK35" s="87"/>
      <c r="AL35" s="87"/>
      <c r="AM35" s="87"/>
      <c r="AN35" s="87"/>
      <c r="AO35" s="87"/>
      <c r="AP35" s="87"/>
      <c r="AQ35" s="87"/>
      <c r="AR35" s="87"/>
      <c r="AS35" s="87"/>
      <c r="AT35" s="87"/>
      <c r="AU35" s="20"/>
      <c r="AV35" s="87"/>
      <c r="AW35" s="87"/>
      <c r="AX35" s="87"/>
      <c r="AY35" s="87"/>
      <c r="AZ35" s="87"/>
      <c r="BA35" s="87"/>
      <c r="BB35" s="87"/>
      <c r="BC35" s="87"/>
      <c r="BD35" s="87"/>
      <c r="BE35" s="87"/>
      <c r="BF35" s="87"/>
      <c r="BG35" s="87"/>
      <c r="BH35" s="87"/>
      <c r="BI35" s="87"/>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4"/>
      <c r="BM44" s="85"/>
      <c r="BN44" s="85"/>
      <c r="BO44" s="85"/>
      <c r="BP44" s="85"/>
      <c r="BQ44" s="85"/>
      <c r="BR44" s="85"/>
      <c r="BS44" s="85"/>
      <c r="BT44" s="85"/>
      <c r="BU44" s="85"/>
      <c r="BV44" s="85"/>
      <c r="BW44" s="85"/>
      <c r="BX44" s="85"/>
      <c r="BY44" s="85"/>
      <c r="BZ44" s="86"/>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7" t="s">
        <v>31</v>
      </c>
      <c r="D56" s="87"/>
      <c r="E56" s="87"/>
      <c r="F56" s="87"/>
      <c r="G56" s="87"/>
      <c r="H56" s="87"/>
      <c r="I56" s="87"/>
      <c r="J56" s="87"/>
      <c r="K56" s="87"/>
      <c r="L56" s="87"/>
      <c r="M56" s="87"/>
      <c r="N56" s="87"/>
      <c r="O56" s="87"/>
      <c r="P56" s="87"/>
      <c r="Q56" s="20"/>
      <c r="R56" s="87" t="s">
        <v>32</v>
      </c>
      <c r="S56" s="87"/>
      <c r="T56" s="87"/>
      <c r="U56" s="87"/>
      <c r="V56" s="87"/>
      <c r="W56" s="87"/>
      <c r="X56" s="87"/>
      <c r="Y56" s="87"/>
      <c r="Z56" s="87"/>
      <c r="AA56" s="87"/>
      <c r="AB56" s="87"/>
      <c r="AC56" s="87"/>
      <c r="AD56" s="87"/>
      <c r="AE56" s="87"/>
      <c r="AF56" s="20"/>
      <c r="AG56" s="87" t="s">
        <v>33</v>
      </c>
      <c r="AH56" s="87"/>
      <c r="AI56" s="87"/>
      <c r="AJ56" s="87"/>
      <c r="AK56" s="87"/>
      <c r="AL56" s="87"/>
      <c r="AM56" s="87"/>
      <c r="AN56" s="87"/>
      <c r="AO56" s="87"/>
      <c r="AP56" s="87"/>
      <c r="AQ56" s="87"/>
      <c r="AR56" s="87"/>
      <c r="AS56" s="87"/>
      <c r="AT56" s="87"/>
      <c r="AU56" s="20"/>
      <c r="AV56" s="87" t="s">
        <v>34</v>
      </c>
      <c r="AW56" s="87"/>
      <c r="AX56" s="87"/>
      <c r="AY56" s="87"/>
      <c r="AZ56" s="87"/>
      <c r="BA56" s="87"/>
      <c r="BB56" s="87"/>
      <c r="BC56" s="87"/>
      <c r="BD56" s="87"/>
      <c r="BE56" s="87"/>
      <c r="BF56" s="87"/>
      <c r="BG56" s="87"/>
      <c r="BH56" s="87"/>
      <c r="BI56" s="87"/>
      <c r="BJ56" s="19"/>
      <c r="BK56" s="2"/>
      <c r="BL56" s="81"/>
      <c r="BM56" s="82"/>
      <c r="BN56" s="82"/>
      <c r="BO56" s="82"/>
      <c r="BP56" s="82"/>
      <c r="BQ56" s="82"/>
      <c r="BR56" s="82"/>
      <c r="BS56" s="82"/>
      <c r="BT56" s="82"/>
      <c r="BU56" s="82"/>
      <c r="BV56" s="82"/>
      <c r="BW56" s="82"/>
      <c r="BX56" s="82"/>
      <c r="BY56" s="82"/>
      <c r="BZ56" s="83"/>
    </row>
    <row r="57" spans="1:78" ht="13.5" customHeight="1">
      <c r="A57" s="2"/>
      <c r="B57" s="18"/>
      <c r="C57" s="87"/>
      <c r="D57" s="87"/>
      <c r="E57" s="87"/>
      <c r="F57" s="87"/>
      <c r="G57" s="87"/>
      <c r="H57" s="87"/>
      <c r="I57" s="87"/>
      <c r="J57" s="87"/>
      <c r="K57" s="87"/>
      <c r="L57" s="87"/>
      <c r="M57" s="87"/>
      <c r="N57" s="87"/>
      <c r="O57" s="87"/>
      <c r="P57" s="87"/>
      <c r="Q57" s="20"/>
      <c r="R57" s="87"/>
      <c r="S57" s="87"/>
      <c r="T57" s="87"/>
      <c r="U57" s="87"/>
      <c r="V57" s="87"/>
      <c r="W57" s="87"/>
      <c r="X57" s="87"/>
      <c r="Y57" s="87"/>
      <c r="Z57" s="87"/>
      <c r="AA57" s="87"/>
      <c r="AB57" s="87"/>
      <c r="AC57" s="87"/>
      <c r="AD57" s="87"/>
      <c r="AE57" s="87"/>
      <c r="AF57" s="20"/>
      <c r="AG57" s="87"/>
      <c r="AH57" s="87"/>
      <c r="AI57" s="87"/>
      <c r="AJ57" s="87"/>
      <c r="AK57" s="87"/>
      <c r="AL57" s="87"/>
      <c r="AM57" s="87"/>
      <c r="AN57" s="87"/>
      <c r="AO57" s="87"/>
      <c r="AP57" s="87"/>
      <c r="AQ57" s="87"/>
      <c r="AR57" s="87"/>
      <c r="AS57" s="87"/>
      <c r="AT57" s="87"/>
      <c r="AU57" s="20"/>
      <c r="AV57" s="87"/>
      <c r="AW57" s="87"/>
      <c r="AX57" s="87"/>
      <c r="AY57" s="87"/>
      <c r="AZ57" s="87"/>
      <c r="BA57" s="87"/>
      <c r="BB57" s="87"/>
      <c r="BC57" s="87"/>
      <c r="BD57" s="87"/>
      <c r="BE57" s="87"/>
      <c r="BF57" s="87"/>
      <c r="BG57" s="87"/>
      <c r="BH57" s="87"/>
      <c r="BI57" s="87"/>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116</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7" t="s">
        <v>37</v>
      </c>
      <c r="D79" s="87"/>
      <c r="E79" s="87"/>
      <c r="F79" s="87"/>
      <c r="G79" s="87"/>
      <c r="H79" s="87"/>
      <c r="I79" s="87"/>
      <c r="J79" s="87"/>
      <c r="K79" s="87"/>
      <c r="L79" s="87"/>
      <c r="M79" s="87"/>
      <c r="N79" s="87"/>
      <c r="O79" s="87"/>
      <c r="P79" s="87"/>
      <c r="Q79" s="87"/>
      <c r="R79" s="87"/>
      <c r="S79" s="87"/>
      <c r="T79" s="87"/>
      <c r="U79" s="20"/>
      <c r="V79" s="20"/>
      <c r="W79" s="87" t="s">
        <v>38</v>
      </c>
      <c r="X79" s="87"/>
      <c r="Y79" s="87"/>
      <c r="Z79" s="87"/>
      <c r="AA79" s="87"/>
      <c r="AB79" s="87"/>
      <c r="AC79" s="87"/>
      <c r="AD79" s="87"/>
      <c r="AE79" s="87"/>
      <c r="AF79" s="87"/>
      <c r="AG79" s="87"/>
      <c r="AH79" s="87"/>
      <c r="AI79" s="87"/>
      <c r="AJ79" s="87"/>
      <c r="AK79" s="87"/>
      <c r="AL79" s="87"/>
      <c r="AM79" s="87"/>
      <c r="AN79" s="87"/>
      <c r="AO79" s="20"/>
      <c r="AP79" s="20"/>
      <c r="AQ79" s="87" t="s">
        <v>39</v>
      </c>
      <c r="AR79" s="87"/>
      <c r="AS79" s="87"/>
      <c r="AT79" s="87"/>
      <c r="AU79" s="87"/>
      <c r="AV79" s="87"/>
      <c r="AW79" s="87"/>
      <c r="AX79" s="87"/>
      <c r="AY79" s="87"/>
      <c r="AZ79" s="87"/>
      <c r="BA79" s="87"/>
      <c r="BB79" s="87"/>
      <c r="BC79" s="87"/>
      <c r="BD79" s="87"/>
      <c r="BE79" s="87"/>
      <c r="BF79" s="87"/>
      <c r="BG79" s="87"/>
      <c r="BH79" s="87"/>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7"/>
      <c r="D80" s="87"/>
      <c r="E80" s="87"/>
      <c r="F80" s="87"/>
      <c r="G80" s="87"/>
      <c r="H80" s="87"/>
      <c r="I80" s="87"/>
      <c r="J80" s="87"/>
      <c r="K80" s="87"/>
      <c r="L80" s="87"/>
      <c r="M80" s="87"/>
      <c r="N80" s="87"/>
      <c r="O80" s="87"/>
      <c r="P80" s="87"/>
      <c r="Q80" s="87"/>
      <c r="R80" s="87"/>
      <c r="S80" s="87"/>
      <c r="T80" s="87"/>
      <c r="U80" s="20"/>
      <c r="V80" s="20"/>
      <c r="W80" s="87"/>
      <c r="X80" s="87"/>
      <c r="Y80" s="87"/>
      <c r="Z80" s="87"/>
      <c r="AA80" s="87"/>
      <c r="AB80" s="87"/>
      <c r="AC80" s="87"/>
      <c r="AD80" s="87"/>
      <c r="AE80" s="87"/>
      <c r="AF80" s="87"/>
      <c r="AG80" s="87"/>
      <c r="AH80" s="87"/>
      <c r="AI80" s="87"/>
      <c r="AJ80" s="87"/>
      <c r="AK80" s="87"/>
      <c r="AL80" s="87"/>
      <c r="AM80" s="87"/>
      <c r="AN80" s="87"/>
      <c r="AO80" s="20"/>
      <c r="AP80" s="20"/>
      <c r="AQ80" s="87"/>
      <c r="AR80" s="87"/>
      <c r="AS80" s="87"/>
      <c r="AT80" s="87"/>
      <c r="AU80" s="87"/>
      <c r="AV80" s="87"/>
      <c r="AW80" s="87"/>
      <c r="AX80" s="87"/>
      <c r="AY80" s="87"/>
      <c r="AZ80" s="87"/>
      <c r="BA80" s="87"/>
      <c r="BB80" s="87"/>
      <c r="BC80" s="87"/>
      <c r="BD80" s="87"/>
      <c r="BE80" s="87"/>
      <c r="BF80" s="87"/>
      <c r="BG80" s="87"/>
      <c r="BH80" s="87"/>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4"/>
      <c r="BM82" s="85"/>
      <c r="BN82" s="85"/>
      <c r="BO82" s="85"/>
      <c r="BP82" s="85"/>
      <c r="BQ82" s="85"/>
      <c r="BR82" s="85"/>
      <c r="BS82" s="85"/>
      <c r="BT82" s="85"/>
      <c r="BU82" s="85"/>
      <c r="BV82" s="85"/>
      <c r="BW82" s="85"/>
      <c r="BX82" s="85"/>
      <c r="BY82" s="85"/>
      <c r="BZ82" s="86"/>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【114.05】</v>
      </c>
      <c r="F85" s="27" t="str">
        <f>データ!AS6</f>
        <v>【12.65】</v>
      </c>
      <c r="G85" s="27" t="str">
        <f>データ!BD6</f>
        <v>【224.41】</v>
      </c>
      <c r="H85" s="27" t="str">
        <f>データ!BO6</f>
        <v>【320.31】</v>
      </c>
      <c r="I85" s="27" t="str">
        <f>データ!BZ6</f>
        <v>【113.88】</v>
      </c>
      <c r="J85" s="27" t="str">
        <f>データ!CK6</f>
        <v>【74.02】</v>
      </c>
      <c r="K85" s="27" t="str">
        <f>データ!CV6</f>
        <v>【61.66】</v>
      </c>
      <c r="L85" s="27" t="str">
        <f>データ!DG6</f>
        <v>【100.05】</v>
      </c>
      <c r="M85" s="27" t="str">
        <f>データ!DR6</f>
        <v>【53.56】</v>
      </c>
      <c r="N85" s="27" t="str">
        <f>データ!EC6</f>
        <v>【19.44】</v>
      </c>
      <c r="O85" s="27" t="str">
        <f>データ!EN6</f>
        <v>【0.24】</v>
      </c>
    </row>
  </sheetData>
  <sheetProtection algorithmName="SHA-512" hashValue="1pq5DL8kHLI/gj7CdKYZyNEzG+mcUBtpb/obnggpoRKKpHcvlxN0GGGCj4t0RTmXZ3k3ry0C3VDXqXJk4VlLsg==" saltValue="DDndwFHd+iSpyE+F99z0e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Q1" workbookViewId="0">
      <selection activeCell="DY14" sqref="DY14"/>
    </sheetView>
  </sheetViews>
  <sheetFormatPr defaultColWidth="9" defaultRowHeight="13.2"/>
  <cols>
    <col min="1" max="1" width="9" style="3"/>
    <col min="2" max="144" width="11.8867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35</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64</v>
      </c>
      <c r="B4" s="31"/>
      <c r="C4" s="31"/>
      <c r="D4" s="31"/>
      <c r="E4" s="31"/>
      <c r="F4" s="31"/>
      <c r="G4" s="31"/>
      <c r="H4" s="92"/>
      <c r="I4" s="93"/>
      <c r="J4" s="93"/>
      <c r="K4" s="93"/>
      <c r="L4" s="93"/>
      <c r="M4" s="93"/>
      <c r="N4" s="93"/>
      <c r="O4" s="93"/>
      <c r="P4" s="93"/>
      <c r="Q4" s="93"/>
      <c r="R4" s="93"/>
      <c r="S4" s="93"/>
      <c r="T4" s="93"/>
      <c r="U4" s="93"/>
      <c r="V4" s="93"/>
      <c r="W4" s="94"/>
      <c r="X4" s="88" t="s">
        <v>65</v>
      </c>
      <c r="Y4" s="88"/>
      <c r="Z4" s="88"/>
      <c r="AA4" s="88"/>
      <c r="AB4" s="88"/>
      <c r="AC4" s="88"/>
      <c r="AD4" s="88"/>
      <c r="AE4" s="88"/>
      <c r="AF4" s="88"/>
      <c r="AG4" s="88"/>
      <c r="AH4" s="88"/>
      <c r="AI4" s="88" t="s">
        <v>66</v>
      </c>
      <c r="AJ4" s="88"/>
      <c r="AK4" s="88"/>
      <c r="AL4" s="88"/>
      <c r="AM4" s="88"/>
      <c r="AN4" s="88"/>
      <c r="AO4" s="88"/>
      <c r="AP4" s="88"/>
      <c r="AQ4" s="88"/>
      <c r="AR4" s="88"/>
      <c r="AS4" s="88"/>
      <c r="AT4" s="88" t="s">
        <v>67</v>
      </c>
      <c r="AU4" s="88"/>
      <c r="AV4" s="88"/>
      <c r="AW4" s="88"/>
      <c r="AX4" s="88"/>
      <c r="AY4" s="88"/>
      <c r="AZ4" s="88"/>
      <c r="BA4" s="88"/>
      <c r="BB4" s="88"/>
      <c r="BC4" s="88"/>
      <c r="BD4" s="88"/>
      <c r="BE4" s="88" t="s">
        <v>68</v>
      </c>
      <c r="BF4" s="88"/>
      <c r="BG4" s="88"/>
      <c r="BH4" s="88"/>
      <c r="BI4" s="88"/>
      <c r="BJ4" s="88"/>
      <c r="BK4" s="88"/>
      <c r="BL4" s="88"/>
      <c r="BM4" s="88"/>
      <c r="BN4" s="88"/>
      <c r="BO4" s="88"/>
      <c r="BP4" s="88" t="s">
        <v>69</v>
      </c>
      <c r="BQ4" s="88"/>
      <c r="BR4" s="88"/>
      <c r="BS4" s="88"/>
      <c r="BT4" s="88"/>
      <c r="BU4" s="88"/>
      <c r="BV4" s="88"/>
      <c r="BW4" s="88"/>
      <c r="BX4" s="88"/>
      <c r="BY4" s="88"/>
      <c r="BZ4" s="88"/>
      <c r="CA4" s="88" t="s">
        <v>70</v>
      </c>
      <c r="CB4" s="88"/>
      <c r="CC4" s="88"/>
      <c r="CD4" s="88"/>
      <c r="CE4" s="88"/>
      <c r="CF4" s="88"/>
      <c r="CG4" s="88"/>
      <c r="CH4" s="88"/>
      <c r="CI4" s="88"/>
      <c r="CJ4" s="88"/>
      <c r="CK4" s="88"/>
      <c r="CL4" s="88" t="s">
        <v>71</v>
      </c>
      <c r="CM4" s="88"/>
      <c r="CN4" s="88"/>
      <c r="CO4" s="88"/>
      <c r="CP4" s="88"/>
      <c r="CQ4" s="88"/>
      <c r="CR4" s="88"/>
      <c r="CS4" s="88"/>
      <c r="CT4" s="88"/>
      <c r="CU4" s="88"/>
      <c r="CV4" s="88"/>
      <c r="CW4" s="88" t="s">
        <v>72</v>
      </c>
      <c r="CX4" s="88"/>
      <c r="CY4" s="88"/>
      <c r="CZ4" s="88"/>
      <c r="DA4" s="88"/>
      <c r="DB4" s="88"/>
      <c r="DC4" s="88"/>
      <c r="DD4" s="88"/>
      <c r="DE4" s="88"/>
      <c r="DF4" s="88"/>
      <c r="DG4" s="88"/>
      <c r="DH4" s="88" t="s">
        <v>73</v>
      </c>
      <c r="DI4" s="88"/>
      <c r="DJ4" s="88"/>
      <c r="DK4" s="88"/>
      <c r="DL4" s="88"/>
      <c r="DM4" s="88"/>
      <c r="DN4" s="88"/>
      <c r="DO4" s="88"/>
      <c r="DP4" s="88"/>
      <c r="DQ4" s="88"/>
      <c r="DR4" s="88"/>
      <c r="DS4" s="88" t="s">
        <v>74</v>
      </c>
      <c r="DT4" s="88"/>
      <c r="DU4" s="88"/>
      <c r="DV4" s="88"/>
      <c r="DW4" s="88"/>
      <c r="DX4" s="88"/>
      <c r="DY4" s="88"/>
      <c r="DZ4" s="88"/>
      <c r="EA4" s="88"/>
      <c r="EB4" s="88"/>
      <c r="EC4" s="88"/>
      <c r="ED4" s="88" t="s">
        <v>75</v>
      </c>
      <c r="EE4" s="88"/>
      <c r="EF4" s="88"/>
      <c r="EG4" s="88"/>
      <c r="EH4" s="88"/>
      <c r="EI4" s="88"/>
      <c r="EJ4" s="88"/>
      <c r="EK4" s="88"/>
      <c r="EL4" s="88"/>
      <c r="EM4" s="88"/>
      <c r="EN4" s="88"/>
    </row>
    <row r="5" spans="1:144">
      <c r="A5" s="29" t="s">
        <v>76</v>
      </c>
      <c r="B5" s="32"/>
      <c r="C5" s="32"/>
      <c r="D5" s="32"/>
      <c r="E5" s="32"/>
      <c r="F5" s="32"/>
      <c r="G5" s="32"/>
      <c r="H5" s="33" t="s">
        <v>77</v>
      </c>
      <c r="I5" s="33" t="s">
        <v>78</v>
      </c>
      <c r="J5" s="33" t="s">
        <v>79</v>
      </c>
      <c r="K5" s="33" t="s">
        <v>80</v>
      </c>
      <c r="L5" s="33" t="s">
        <v>81</v>
      </c>
      <c r="M5" s="33" t="s">
        <v>5</v>
      </c>
      <c r="N5" s="33" t="s">
        <v>82</v>
      </c>
      <c r="O5" s="33" t="s">
        <v>83</v>
      </c>
      <c r="P5" s="33" t="s">
        <v>84</v>
      </c>
      <c r="Q5" s="33" t="s">
        <v>85</v>
      </c>
      <c r="R5" s="33" t="s">
        <v>86</v>
      </c>
      <c r="S5" s="33" t="s">
        <v>87</v>
      </c>
      <c r="T5" s="33" t="s">
        <v>88</v>
      </c>
      <c r="U5" s="33" t="s">
        <v>89</v>
      </c>
      <c r="V5" s="33" t="s">
        <v>90</v>
      </c>
      <c r="W5" s="33" t="s">
        <v>91</v>
      </c>
      <c r="X5" s="33" t="s">
        <v>92</v>
      </c>
      <c r="Y5" s="33" t="s">
        <v>93</v>
      </c>
      <c r="Z5" s="33" t="s">
        <v>94</v>
      </c>
      <c r="AA5" s="33" t="s">
        <v>95</v>
      </c>
      <c r="AB5" s="33" t="s">
        <v>96</v>
      </c>
      <c r="AC5" s="33" t="s">
        <v>97</v>
      </c>
      <c r="AD5" s="33" t="s">
        <v>98</v>
      </c>
      <c r="AE5" s="33" t="s">
        <v>99</v>
      </c>
      <c r="AF5" s="33" t="s">
        <v>100</v>
      </c>
      <c r="AG5" s="33" t="s">
        <v>101</v>
      </c>
      <c r="AH5" s="33" t="s">
        <v>41</v>
      </c>
      <c r="AI5" s="33" t="s">
        <v>92</v>
      </c>
      <c r="AJ5" s="33" t="s">
        <v>93</v>
      </c>
      <c r="AK5" s="33" t="s">
        <v>94</v>
      </c>
      <c r="AL5" s="33" t="s">
        <v>95</v>
      </c>
      <c r="AM5" s="33" t="s">
        <v>96</v>
      </c>
      <c r="AN5" s="33" t="s">
        <v>97</v>
      </c>
      <c r="AO5" s="33" t="s">
        <v>98</v>
      </c>
      <c r="AP5" s="33" t="s">
        <v>99</v>
      </c>
      <c r="AQ5" s="33" t="s">
        <v>100</v>
      </c>
      <c r="AR5" s="33" t="s">
        <v>101</v>
      </c>
      <c r="AS5" s="33" t="s">
        <v>102</v>
      </c>
      <c r="AT5" s="33" t="s">
        <v>92</v>
      </c>
      <c r="AU5" s="33" t="s">
        <v>93</v>
      </c>
      <c r="AV5" s="33" t="s">
        <v>94</v>
      </c>
      <c r="AW5" s="33" t="s">
        <v>95</v>
      </c>
      <c r="AX5" s="33" t="s">
        <v>96</v>
      </c>
      <c r="AY5" s="33" t="s">
        <v>97</v>
      </c>
      <c r="AZ5" s="33" t="s">
        <v>98</v>
      </c>
      <c r="BA5" s="33" t="s">
        <v>99</v>
      </c>
      <c r="BB5" s="33" t="s">
        <v>100</v>
      </c>
      <c r="BC5" s="33" t="s">
        <v>101</v>
      </c>
      <c r="BD5" s="33" t="s">
        <v>102</v>
      </c>
      <c r="BE5" s="33" t="s">
        <v>92</v>
      </c>
      <c r="BF5" s="33" t="s">
        <v>93</v>
      </c>
      <c r="BG5" s="33" t="s">
        <v>94</v>
      </c>
      <c r="BH5" s="33" t="s">
        <v>95</v>
      </c>
      <c r="BI5" s="33" t="s">
        <v>96</v>
      </c>
      <c r="BJ5" s="33" t="s">
        <v>97</v>
      </c>
      <c r="BK5" s="33" t="s">
        <v>98</v>
      </c>
      <c r="BL5" s="33" t="s">
        <v>99</v>
      </c>
      <c r="BM5" s="33" t="s">
        <v>100</v>
      </c>
      <c r="BN5" s="33" t="s">
        <v>101</v>
      </c>
      <c r="BO5" s="33" t="s">
        <v>102</v>
      </c>
      <c r="BP5" s="33" t="s">
        <v>92</v>
      </c>
      <c r="BQ5" s="33" t="s">
        <v>93</v>
      </c>
      <c r="BR5" s="33" t="s">
        <v>94</v>
      </c>
      <c r="BS5" s="33" t="s">
        <v>95</v>
      </c>
      <c r="BT5" s="33" t="s">
        <v>96</v>
      </c>
      <c r="BU5" s="33" t="s">
        <v>97</v>
      </c>
      <c r="BV5" s="33" t="s">
        <v>98</v>
      </c>
      <c r="BW5" s="33" t="s">
        <v>99</v>
      </c>
      <c r="BX5" s="33" t="s">
        <v>100</v>
      </c>
      <c r="BY5" s="33" t="s">
        <v>101</v>
      </c>
      <c r="BZ5" s="33" t="s">
        <v>102</v>
      </c>
      <c r="CA5" s="33" t="s">
        <v>92</v>
      </c>
      <c r="CB5" s="33" t="s">
        <v>93</v>
      </c>
      <c r="CC5" s="33" t="s">
        <v>94</v>
      </c>
      <c r="CD5" s="33" t="s">
        <v>95</v>
      </c>
      <c r="CE5" s="33" t="s">
        <v>96</v>
      </c>
      <c r="CF5" s="33" t="s">
        <v>97</v>
      </c>
      <c r="CG5" s="33" t="s">
        <v>98</v>
      </c>
      <c r="CH5" s="33" t="s">
        <v>99</v>
      </c>
      <c r="CI5" s="33" t="s">
        <v>100</v>
      </c>
      <c r="CJ5" s="33" t="s">
        <v>101</v>
      </c>
      <c r="CK5" s="33" t="s">
        <v>102</v>
      </c>
      <c r="CL5" s="33" t="s">
        <v>92</v>
      </c>
      <c r="CM5" s="33" t="s">
        <v>93</v>
      </c>
      <c r="CN5" s="33" t="s">
        <v>94</v>
      </c>
      <c r="CO5" s="33" t="s">
        <v>95</v>
      </c>
      <c r="CP5" s="33" t="s">
        <v>96</v>
      </c>
      <c r="CQ5" s="33" t="s">
        <v>97</v>
      </c>
      <c r="CR5" s="33" t="s">
        <v>98</v>
      </c>
      <c r="CS5" s="33" t="s">
        <v>99</v>
      </c>
      <c r="CT5" s="33" t="s">
        <v>100</v>
      </c>
      <c r="CU5" s="33" t="s">
        <v>101</v>
      </c>
      <c r="CV5" s="33" t="s">
        <v>102</v>
      </c>
      <c r="CW5" s="33" t="s">
        <v>92</v>
      </c>
      <c r="CX5" s="33" t="s">
        <v>93</v>
      </c>
      <c r="CY5" s="33" t="s">
        <v>94</v>
      </c>
      <c r="CZ5" s="33" t="s">
        <v>95</v>
      </c>
      <c r="DA5" s="33" t="s">
        <v>96</v>
      </c>
      <c r="DB5" s="33" t="s">
        <v>97</v>
      </c>
      <c r="DC5" s="33" t="s">
        <v>98</v>
      </c>
      <c r="DD5" s="33" t="s">
        <v>99</v>
      </c>
      <c r="DE5" s="33" t="s">
        <v>100</v>
      </c>
      <c r="DF5" s="33" t="s">
        <v>101</v>
      </c>
      <c r="DG5" s="33" t="s">
        <v>102</v>
      </c>
      <c r="DH5" s="33" t="s">
        <v>92</v>
      </c>
      <c r="DI5" s="33" t="s">
        <v>93</v>
      </c>
      <c r="DJ5" s="33" t="s">
        <v>94</v>
      </c>
      <c r="DK5" s="33" t="s">
        <v>95</v>
      </c>
      <c r="DL5" s="33" t="s">
        <v>96</v>
      </c>
      <c r="DM5" s="33" t="s">
        <v>97</v>
      </c>
      <c r="DN5" s="33" t="s">
        <v>98</v>
      </c>
      <c r="DO5" s="33" t="s">
        <v>99</v>
      </c>
      <c r="DP5" s="33" t="s">
        <v>100</v>
      </c>
      <c r="DQ5" s="33" t="s">
        <v>101</v>
      </c>
      <c r="DR5" s="33" t="s">
        <v>102</v>
      </c>
      <c r="DS5" s="33" t="s">
        <v>92</v>
      </c>
      <c r="DT5" s="33" t="s">
        <v>93</v>
      </c>
      <c r="DU5" s="33" t="s">
        <v>94</v>
      </c>
      <c r="DV5" s="33" t="s">
        <v>95</v>
      </c>
      <c r="DW5" s="33" t="s">
        <v>96</v>
      </c>
      <c r="DX5" s="33" t="s">
        <v>97</v>
      </c>
      <c r="DY5" s="33" t="s">
        <v>98</v>
      </c>
      <c r="DZ5" s="33" t="s">
        <v>99</v>
      </c>
      <c r="EA5" s="33" t="s">
        <v>100</v>
      </c>
      <c r="EB5" s="33" t="s">
        <v>101</v>
      </c>
      <c r="EC5" s="33" t="s">
        <v>102</v>
      </c>
      <c r="ED5" s="33" t="s">
        <v>92</v>
      </c>
      <c r="EE5" s="33" t="s">
        <v>93</v>
      </c>
      <c r="EF5" s="33" t="s">
        <v>94</v>
      </c>
      <c r="EG5" s="33" t="s">
        <v>95</v>
      </c>
      <c r="EH5" s="33" t="s">
        <v>96</v>
      </c>
      <c r="EI5" s="33" t="s">
        <v>97</v>
      </c>
      <c r="EJ5" s="33" t="s">
        <v>98</v>
      </c>
      <c r="EK5" s="33" t="s">
        <v>99</v>
      </c>
      <c r="EL5" s="33" t="s">
        <v>100</v>
      </c>
      <c r="EM5" s="33" t="s">
        <v>101</v>
      </c>
      <c r="EN5" s="33" t="s">
        <v>102</v>
      </c>
    </row>
    <row r="6" spans="1:144" s="37" customFormat="1">
      <c r="A6" s="29" t="s">
        <v>103</v>
      </c>
      <c r="B6" s="34">
        <f>B7</f>
        <v>2016</v>
      </c>
      <c r="C6" s="34">
        <f t="shared" ref="C6:W6" si="3">C7</f>
        <v>90000</v>
      </c>
      <c r="D6" s="34">
        <f t="shared" si="3"/>
        <v>46</v>
      </c>
      <c r="E6" s="34">
        <f t="shared" si="3"/>
        <v>1</v>
      </c>
      <c r="F6" s="34">
        <f t="shared" si="3"/>
        <v>0</v>
      </c>
      <c r="G6" s="34">
        <f t="shared" si="3"/>
        <v>2</v>
      </c>
      <c r="H6" s="34" t="str">
        <f t="shared" si="3"/>
        <v>栃木県</v>
      </c>
      <c r="I6" s="34" t="str">
        <f t="shared" si="3"/>
        <v>法適用</v>
      </c>
      <c r="J6" s="34" t="str">
        <f t="shared" si="3"/>
        <v>水道事業</v>
      </c>
      <c r="K6" s="34" t="str">
        <f t="shared" si="3"/>
        <v>用水供給事業</v>
      </c>
      <c r="L6" s="34" t="str">
        <f t="shared" si="3"/>
        <v>B</v>
      </c>
      <c r="M6" s="34">
        <f t="shared" si="3"/>
        <v>0</v>
      </c>
      <c r="N6" s="35" t="str">
        <f t="shared" si="3"/>
        <v>-</v>
      </c>
      <c r="O6" s="35">
        <f t="shared" si="3"/>
        <v>84.29</v>
      </c>
      <c r="P6" s="35">
        <f t="shared" si="3"/>
        <v>96.02</v>
      </c>
      <c r="Q6" s="35">
        <f t="shared" si="3"/>
        <v>0</v>
      </c>
      <c r="R6" s="35">
        <f t="shared" si="3"/>
        <v>1991597</v>
      </c>
      <c r="S6" s="35">
        <f t="shared" si="3"/>
        <v>6408.09</v>
      </c>
      <c r="T6" s="35">
        <f t="shared" si="3"/>
        <v>310.79000000000002</v>
      </c>
      <c r="U6" s="35">
        <f t="shared" si="3"/>
        <v>825139</v>
      </c>
      <c r="V6" s="35">
        <f t="shared" si="3"/>
        <v>1761.72</v>
      </c>
      <c r="W6" s="35">
        <f t="shared" si="3"/>
        <v>468.37</v>
      </c>
      <c r="X6" s="36">
        <f>IF(X7="",NA(),X7)</f>
        <v>127.98</v>
      </c>
      <c r="Y6" s="36">
        <f t="shared" ref="Y6:AG6" si="4">IF(Y7="",NA(),Y7)</f>
        <v>129.72999999999999</v>
      </c>
      <c r="Z6" s="36">
        <f t="shared" si="4"/>
        <v>124.71</v>
      </c>
      <c r="AA6" s="36">
        <f t="shared" si="4"/>
        <v>135.49</v>
      </c>
      <c r="AB6" s="36">
        <f t="shared" si="4"/>
        <v>128.46</v>
      </c>
      <c r="AC6" s="36">
        <f t="shared" si="4"/>
        <v>113.16</v>
      </c>
      <c r="AD6" s="36">
        <f t="shared" si="4"/>
        <v>113.88</v>
      </c>
      <c r="AE6" s="36">
        <f t="shared" si="4"/>
        <v>113.47</v>
      </c>
      <c r="AF6" s="36">
        <f t="shared" si="4"/>
        <v>113.33</v>
      </c>
      <c r="AG6" s="36">
        <f t="shared" si="4"/>
        <v>114.05</v>
      </c>
      <c r="AH6" s="35" t="str">
        <f>IF(AH7="","",IF(AH7="-","【-】","【"&amp;SUBSTITUTE(TEXT(AH7,"#,##0.00"),"-","△")&amp;"】"))</f>
        <v>【114.05】</v>
      </c>
      <c r="AI6" s="35">
        <f>IF(AI7="",NA(),AI7)</f>
        <v>0</v>
      </c>
      <c r="AJ6" s="35">
        <f t="shared" ref="AJ6:AR6" si="5">IF(AJ7="",NA(),AJ7)</f>
        <v>0</v>
      </c>
      <c r="AK6" s="35">
        <f t="shared" si="5"/>
        <v>0</v>
      </c>
      <c r="AL6" s="35">
        <f t="shared" si="5"/>
        <v>0</v>
      </c>
      <c r="AM6" s="35">
        <f t="shared" si="5"/>
        <v>0</v>
      </c>
      <c r="AN6" s="36">
        <f t="shared" si="5"/>
        <v>23.57</v>
      </c>
      <c r="AO6" s="36">
        <f t="shared" si="5"/>
        <v>21.34</v>
      </c>
      <c r="AP6" s="36">
        <f t="shared" si="5"/>
        <v>16.89</v>
      </c>
      <c r="AQ6" s="36">
        <f t="shared" si="5"/>
        <v>17.39</v>
      </c>
      <c r="AR6" s="36">
        <f t="shared" si="5"/>
        <v>12.65</v>
      </c>
      <c r="AS6" s="35" t="str">
        <f>IF(AS7="","",IF(AS7="-","【-】","【"&amp;SUBSTITUTE(TEXT(AS7,"#,##0.00"),"-","△")&amp;"】"))</f>
        <v>【12.65】</v>
      </c>
      <c r="AT6" s="36">
        <f>IF(AT7="",NA(),AT7)</f>
        <v>4190.8599999999997</v>
      </c>
      <c r="AU6" s="36">
        <f t="shared" ref="AU6:BC6" si="6">IF(AU7="",NA(),AU7)</f>
        <v>3399.85</v>
      </c>
      <c r="AV6" s="36">
        <f t="shared" si="6"/>
        <v>2615.85</v>
      </c>
      <c r="AW6" s="36">
        <f t="shared" si="6"/>
        <v>3165.81</v>
      </c>
      <c r="AX6" s="36">
        <f t="shared" si="6"/>
        <v>3127.16</v>
      </c>
      <c r="AY6" s="36">
        <f t="shared" si="6"/>
        <v>654.97</v>
      </c>
      <c r="AZ6" s="36">
        <f t="shared" si="6"/>
        <v>634.53</v>
      </c>
      <c r="BA6" s="36">
        <f t="shared" si="6"/>
        <v>200.22</v>
      </c>
      <c r="BB6" s="36">
        <f t="shared" si="6"/>
        <v>212.95</v>
      </c>
      <c r="BC6" s="36">
        <f t="shared" si="6"/>
        <v>224.41</v>
      </c>
      <c r="BD6" s="35" t="str">
        <f>IF(BD7="","",IF(BD7="-","【-】","【"&amp;SUBSTITUTE(TEXT(BD7,"#,##0.00"),"-","△")&amp;"】"))</f>
        <v>【224.41】</v>
      </c>
      <c r="BE6" s="36">
        <f>IF(BE7="",NA(),BE7)</f>
        <v>105.98</v>
      </c>
      <c r="BF6" s="36">
        <f t="shared" ref="BF6:BN6" si="7">IF(BF7="",NA(),BF7)</f>
        <v>90.05</v>
      </c>
      <c r="BG6" s="36">
        <f t="shared" si="7"/>
        <v>77</v>
      </c>
      <c r="BH6" s="36">
        <f t="shared" si="7"/>
        <v>65.28</v>
      </c>
      <c r="BI6" s="36">
        <f t="shared" si="7"/>
        <v>55.45</v>
      </c>
      <c r="BJ6" s="36">
        <f t="shared" si="7"/>
        <v>383.75</v>
      </c>
      <c r="BK6" s="36">
        <f t="shared" si="7"/>
        <v>368.94</v>
      </c>
      <c r="BL6" s="36">
        <f t="shared" si="7"/>
        <v>351.06</v>
      </c>
      <c r="BM6" s="36">
        <f t="shared" si="7"/>
        <v>333.48</v>
      </c>
      <c r="BN6" s="36">
        <f t="shared" si="7"/>
        <v>320.31</v>
      </c>
      <c r="BO6" s="35" t="str">
        <f>IF(BO7="","",IF(BO7="-","【-】","【"&amp;SUBSTITUTE(TEXT(BO7,"#,##0.00"),"-","△")&amp;"】"))</f>
        <v>【320.31】</v>
      </c>
      <c r="BP6" s="36">
        <f>IF(BP7="",NA(),BP7)</f>
        <v>125.39</v>
      </c>
      <c r="BQ6" s="36">
        <f t="shared" ref="BQ6:BY6" si="8">IF(BQ7="",NA(),BQ7)</f>
        <v>128.01</v>
      </c>
      <c r="BR6" s="36">
        <f t="shared" si="8"/>
        <v>121.48</v>
      </c>
      <c r="BS6" s="36">
        <f t="shared" si="8"/>
        <v>132.85</v>
      </c>
      <c r="BT6" s="36">
        <f t="shared" si="8"/>
        <v>125.57</v>
      </c>
      <c r="BU6" s="36">
        <f t="shared" si="8"/>
        <v>110.39</v>
      </c>
      <c r="BV6" s="36">
        <f t="shared" si="8"/>
        <v>111.12</v>
      </c>
      <c r="BW6" s="36">
        <f t="shared" si="8"/>
        <v>112.92</v>
      </c>
      <c r="BX6" s="36">
        <f t="shared" si="8"/>
        <v>112.81</v>
      </c>
      <c r="BY6" s="36">
        <f t="shared" si="8"/>
        <v>113.88</v>
      </c>
      <c r="BZ6" s="35" t="str">
        <f>IF(BZ7="","",IF(BZ7="-","【-】","【"&amp;SUBSTITUTE(TEXT(BZ7,"#,##0.00"),"-","△")&amp;"】"))</f>
        <v>【113.88】</v>
      </c>
      <c r="CA6" s="36">
        <f>IF(CA7="",NA(),CA7)</f>
        <v>68.48</v>
      </c>
      <c r="CB6" s="36">
        <f t="shared" ref="CB6:CJ6" si="9">IF(CB7="",NA(),CB7)</f>
        <v>67.010000000000005</v>
      </c>
      <c r="CC6" s="36">
        <f t="shared" si="9"/>
        <v>68.16</v>
      </c>
      <c r="CD6" s="36">
        <f t="shared" si="9"/>
        <v>62.33</v>
      </c>
      <c r="CE6" s="36">
        <f t="shared" si="9"/>
        <v>65.94</v>
      </c>
      <c r="CF6" s="36">
        <f t="shared" si="9"/>
        <v>76.81</v>
      </c>
      <c r="CG6" s="36">
        <f t="shared" si="9"/>
        <v>75.75</v>
      </c>
      <c r="CH6" s="36">
        <f t="shared" si="9"/>
        <v>75.3</v>
      </c>
      <c r="CI6" s="36">
        <f t="shared" si="9"/>
        <v>75.3</v>
      </c>
      <c r="CJ6" s="36">
        <f t="shared" si="9"/>
        <v>74.02</v>
      </c>
      <c r="CK6" s="35" t="str">
        <f>IF(CK7="","",IF(CK7="-","【-】","【"&amp;SUBSTITUTE(TEXT(CK7,"#,##0.00"),"-","△")&amp;"】"))</f>
        <v>【74.02】</v>
      </c>
      <c r="CL6" s="36">
        <f>IF(CL7="",NA(),CL7)</f>
        <v>69.67</v>
      </c>
      <c r="CM6" s="36">
        <f t="shared" ref="CM6:CU6" si="10">IF(CM7="",NA(),CM7)</f>
        <v>69.650000000000006</v>
      </c>
      <c r="CN6" s="36">
        <f t="shared" si="10"/>
        <v>70.87</v>
      </c>
      <c r="CO6" s="36">
        <f t="shared" si="10"/>
        <v>70.489999999999995</v>
      </c>
      <c r="CP6" s="36">
        <f t="shared" si="10"/>
        <v>71.22</v>
      </c>
      <c r="CQ6" s="36">
        <f t="shared" si="10"/>
        <v>64.55</v>
      </c>
      <c r="CR6" s="36">
        <f t="shared" si="10"/>
        <v>64.12</v>
      </c>
      <c r="CS6" s="36">
        <f t="shared" si="10"/>
        <v>62.69</v>
      </c>
      <c r="CT6" s="36">
        <f t="shared" si="10"/>
        <v>61.82</v>
      </c>
      <c r="CU6" s="36">
        <f t="shared" si="10"/>
        <v>61.66</v>
      </c>
      <c r="CV6" s="35" t="str">
        <f>IF(CV7="","",IF(CV7="-","【-】","【"&amp;SUBSTITUTE(TEXT(CV7,"#,##0.00"),"-","△")&amp;"】"))</f>
        <v>【61.66】</v>
      </c>
      <c r="CW6" s="36">
        <f>IF(CW7="",NA(),CW7)</f>
        <v>100.28</v>
      </c>
      <c r="CX6" s="36">
        <f t="shared" ref="CX6:DF6" si="11">IF(CX7="",NA(),CX7)</f>
        <v>100.19</v>
      </c>
      <c r="CY6" s="36">
        <f t="shared" si="11"/>
        <v>100.58</v>
      </c>
      <c r="CZ6" s="36">
        <f t="shared" si="11"/>
        <v>100.65</v>
      </c>
      <c r="DA6" s="36">
        <f t="shared" si="11"/>
        <v>100.1</v>
      </c>
      <c r="DB6" s="36">
        <f t="shared" si="11"/>
        <v>99.93</v>
      </c>
      <c r="DC6" s="36">
        <f t="shared" si="11"/>
        <v>100.12</v>
      </c>
      <c r="DD6" s="36">
        <f t="shared" si="11"/>
        <v>100.12</v>
      </c>
      <c r="DE6" s="36">
        <f t="shared" si="11"/>
        <v>100.03</v>
      </c>
      <c r="DF6" s="36">
        <f t="shared" si="11"/>
        <v>100.05</v>
      </c>
      <c r="DG6" s="35" t="str">
        <f>IF(DG7="","",IF(DG7="-","【-】","【"&amp;SUBSTITUTE(TEXT(DG7,"#,##0.00"),"-","△")&amp;"】"))</f>
        <v>【100.05】</v>
      </c>
      <c r="DH6" s="36">
        <f>IF(DH7="",NA(),DH7)</f>
        <v>52.52</v>
      </c>
      <c r="DI6" s="36">
        <f t="shared" ref="DI6:DQ6" si="12">IF(DI7="",NA(),DI7)</f>
        <v>53.11</v>
      </c>
      <c r="DJ6" s="36">
        <f t="shared" si="12"/>
        <v>61.77</v>
      </c>
      <c r="DK6" s="36">
        <f t="shared" si="12"/>
        <v>62.81</v>
      </c>
      <c r="DL6" s="36">
        <f t="shared" si="12"/>
        <v>59.05</v>
      </c>
      <c r="DM6" s="36">
        <f t="shared" si="12"/>
        <v>38.86</v>
      </c>
      <c r="DN6" s="36">
        <f t="shared" si="12"/>
        <v>39.81</v>
      </c>
      <c r="DO6" s="36">
        <f t="shared" si="12"/>
        <v>51.44</v>
      </c>
      <c r="DP6" s="36">
        <f t="shared" si="12"/>
        <v>52.4</v>
      </c>
      <c r="DQ6" s="36">
        <f t="shared" si="12"/>
        <v>53.56</v>
      </c>
      <c r="DR6" s="35" t="str">
        <f>IF(DR7="","",IF(DR7="-","【-】","【"&amp;SUBSTITUTE(TEXT(DR7,"#,##0.00"),"-","△")&amp;"】"))</f>
        <v>【53.56】</v>
      </c>
      <c r="DS6" s="35">
        <f>IF(DS7="",NA(),DS7)</f>
        <v>0</v>
      </c>
      <c r="DT6" s="35">
        <f t="shared" ref="DT6:EB6" si="13">IF(DT7="",NA(),DT7)</f>
        <v>0</v>
      </c>
      <c r="DU6" s="35">
        <f t="shared" si="13"/>
        <v>0</v>
      </c>
      <c r="DV6" s="35">
        <f t="shared" si="13"/>
        <v>3.53</v>
      </c>
      <c r="DW6" s="35">
        <f t="shared" si="13"/>
        <v>12.17</v>
      </c>
      <c r="DX6" s="36">
        <f t="shared" si="13"/>
        <v>12.13</v>
      </c>
      <c r="DY6" s="36">
        <f t="shared" si="13"/>
        <v>13.72</v>
      </c>
      <c r="DZ6" s="36">
        <f t="shared" si="13"/>
        <v>16.77</v>
      </c>
      <c r="EA6" s="36">
        <f t="shared" si="13"/>
        <v>18.05</v>
      </c>
      <c r="EB6" s="36">
        <f t="shared" si="13"/>
        <v>19.440000000000001</v>
      </c>
      <c r="EC6" s="35" t="str">
        <f>IF(EC7="","",IF(EC7="-","【-】","【"&amp;SUBSTITUTE(TEXT(EC7,"#,##0.00"),"-","△")&amp;"】"))</f>
        <v>【19.44】</v>
      </c>
      <c r="ED6" s="35">
        <f>IF(ED7="",NA(),ED7)</f>
        <v>0</v>
      </c>
      <c r="EE6" s="35">
        <f t="shared" ref="EE6:EM6" si="14">IF(EE7="",NA(),EE7)</f>
        <v>0</v>
      </c>
      <c r="EF6" s="35">
        <f t="shared" si="14"/>
        <v>0</v>
      </c>
      <c r="EG6" s="35">
        <f t="shared" si="14"/>
        <v>0</v>
      </c>
      <c r="EH6" s="35">
        <f t="shared" si="14"/>
        <v>0</v>
      </c>
      <c r="EI6" s="36">
        <f t="shared" si="14"/>
        <v>0.16</v>
      </c>
      <c r="EJ6" s="36">
        <f t="shared" si="14"/>
        <v>0.25</v>
      </c>
      <c r="EK6" s="36">
        <f t="shared" si="14"/>
        <v>0.13</v>
      </c>
      <c r="EL6" s="36">
        <f t="shared" si="14"/>
        <v>0.26</v>
      </c>
      <c r="EM6" s="36">
        <f t="shared" si="14"/>
        <v>0.24</v>
      </c>
      <c r="EN6" s="35" t="str">
        <f>IF(EN7="","",IF(EN7="-","【-】","【"&amp;SUBSTITUTE(TEXT(EN7,"#,##0.00"),"-","△")&amp;"】"))</f>
        <v>【0.24】</v>
      </c>
    </row>
    <row r="7" spans="1:144" s="37" customFormat="1">
      <c r="A7" s="29"/>
      <c r="B7" s="38">
        <v>2016</v>
      </c>
      <c r="C7" s="38">
        <v>90000</v>
      </c>
      <c r="D7" s="38">
        <v>46</v>
      </c>
      <c r="E7" s="38">
        <v>1</v>
      </c>
      <c r="F7" s="38">
        <v>0</v>
      </c>
      <c r="G7" s="38">
        <v>2</v>
      </c>
      <c r="H7" s="38" t="s">
        <v>104</v>
      </c>
      <c r="I7" s="38" t="s">
        <v>105</v>
      </c>
      <c r="J7" s="38" t="s">
        <v>106</v>
      </c>
      <c r="K7" s="38" t="s">
        <v>107</v>
      </c>
      <c r="L7" s="38" t="s">
        <v>108</v>
      </c>
      <c r="M7" s="38"/>
      <c r="N7" s="39" t="s">
        <v>109</v>
      </c>
      <c r="O7" s="39">
        <v>84.29</v>
      </c>
      <c r="P7" s="39">
        <v>96.02</v>
      </c>
      <c r="Q7" s="39">
        <v>0</v>
      </c>
      <c r="R7" s="39">
        <v>1991597</v>
      </c>
      <c r="S7" s="39">
        <v>6408.09</v>
      </c>
      <c r="T7" s="39">
        <v>310.79000000000002</v>
      </c>
      <c r="U7" s="39">
        <v>825139</v>
      </c>
      <c r="V7" s="39">
        <v>1761.72</v>
      </c>
      <c r="W7" s="39">
        <v>468.37</v>
      </c>
      <c r="X7" s="39">
        <v>127.98</v>
      </c>
      <c r="Y7" s="39">
        <v>129.72999999999999</v>
      </c>
      <c r="Z7" s="39">
        <v>124.71</v>
      </c>
      <c r="AA7" s="39">
        <v>135.49</v>
      </c>
      <c r="AB7" s="39">
        <v>128.46</v>
      </c>
      <c r="AC7" s="39">
        <v>113.16</v>
      </c>
      <c r="AD7" s="39">
        <v>113.88</v>
      </c>
      <c r="AE7" s="39">
        <v>113.47</v>
      </c>
      <c r="AF7" s="39">
        <v>113.33</v>
      </c>
      <c r="AG7" s="39">
        <v>114.05</v>
      </c>
      <c r="AH7" s="39">
        <v>114.05</v>
      </c>
      <c r="AI7" s="39">
        <v>0</v>
      </c>
      <c r="AJ7" s="39">
        <v>0</v>
      </c>
      <c r="AK7" s="39">
        <v>0</v>
      </c>
      <c r="AL7" s="39">
        <v>0</v>
      </c>
      <c r="AM7" s="39">
        <v>0</v>
      </c>
      <c r="AN7" s="39">
        <v>23.57</v>
      </c>
      <c r="AO7" s="39">
        <v>21.34</v>
      </c>
      <c r="AP7" s="39">
        <v>16.89</v>
      </c>
      <c r="AQ7" s="39">
        <v>17.39</v>
      </c>
      <c r="AR7" s="39">
        <v>12.65</v>
      </c>
      <c r="AS7" s="39">
        <v>12.65</v>
      </c>
      <c r="AT7" s="39">
        <v>4190.8599999999997</v>
      </c>
      <c r="AU7" s="39">
        <v>3399.85</v>
      </c>
      <c r="AV7" s="39">
        <v>2615.85</v>
      </c>
      <c r="AW7" s="39">
        <v>3165.81</v>
      </c>
      <c r="AX7" s="39">
        <v>3127.16</v>
      </c>
      <c r="AY7" s="39">
        <v>654.97</v>
      </c>
      <c r="AZ7" s="39">
        <v>634.53</v>
      </c>
      <c r="BA7" s="39">
        <v>200.22</v>
      </c>
      <c r="BB7" s="39">
        <v>212.95</v>
      </c>
      <c r="BC7" s="39">
        <v>224.41</v>
      </c>
      <c r="BD7" s="39">
        <v>224.41</v>
      </c>
      <c r="BE7" s="39">
        <v>105.98</v>
      </c>
      <c r="BF7" s="39">
        <v>90.05</v>
      </c>
      <c r="BG7" s="39">
        <v>77</v>
      </c>
      <c r="BH7" s="39">
        <v>65.28</v>
      </c>
      <c r="BI7" s="39">
        <v>55.45</v>
      </c>
      <c r="BJ7" s="39">
        <v>383.75</v>
      </c>
      <c r="BK7" s="39">
        <v>368.94</v>
      </c>
      <c r="BL7" s="39">
        <v>351.06</v>
      </c>
      <c r="BM7" s="39">
        <v>333.48</v>
      </c>
      <c r="BN7" s="39">
        <v>320.31</v>
      </c>
      <c r="BO7" s="39">
        <v>320.31</v>
      </c>
      <c r="BP7" s="39">
        <v>125.39</v>
      </c>
      <c r="BQ7" s="39">
        <v>128.01</v>
      </c>
      <c r="BR7" s="39">
        <v>121.48</v>
      </c>
      <c r="BS7" s="39">
        <v>132.85</v>
      </c>
      <c r="BT7" s="39">
        <v>125.57</v>
      </c>
      <c r="BU7" s="39">
        <v>110.39</v>
      </c>
      <c r="BV7" s="39">
        <v>111.12</v>
      </c>
      <c r="BW7" s="39">
        <v>112.92</v>
      </c>
      <c r="BX7" s="39">
        <v>112.81</v>
      </c>
      <c r="BY7" s="39">
        <v>113.88</v>
      </c>
      <c r="BZ7" s="39">
        <v>113.88</v>
      </c>
      <c r="CA7" s="39">
        <v>68.48</v>
      </c>
      <c r="CB7" s="39">
        <v>67.010000000000005</v>
      </c>
      <c r="CC7" s="39">
        <v>68.16</v>
      </c>
      <c r="CD7" s="39">
        <v>62.33</v>
      </c>
      <c r="CE7" s="39">
        <v>65.94</v>
      </c>
      <c r="CF7" s="39">
        <v>76.81</v>
      </c>
      <c r="CG7" s="39">
        <v>75.75</v>
      </c>
      <c r="CH7" s="39">
        <v>75.3</v>
      </c>
      <c r="CI7" s="39">
        <v>75.3</v>
      </c>
      <c r="CJ7" s="39">
        <v>74.02</v>
      </c>
      <c r="CK7" s="39">
        <v>74.02</v>
      </c>
      <c r="CL7" s="39">
        <v>69.67</v>
      </c>
      <c r="CM7" s="39">
        <v>69.650000000000006</v>
      </c>
      <c r="CN7" s="39">
        <v>70.87</v>
      </c>
      <c r="CO7" s="39">
        <v>70.489999999999995</v>
      </c>
      <c r="CP7" s="39">
        <v>71.22</v>
      </c>
      <c r="CQ7" s="39">
        <v>64.55</v>
      </c>
      <c r="CR7" s="39">
        <v>64.12</v>
      </c>
      <c r="CS7" s="39">
        <v>62.69</v>
      </c>
      <c r="CT7" s="39">
        <v>61.82</v>
      </c>
      <c r="CU7" s="39">
        <v>61.66</v>
      </c>
      <c r="CV7" s="39">
        <v>61.66</v>
      </c>
      <c r="CW7" s="39">
        <v>100.28</v>
      </c>
      <c r="CX7" s="39">
        <v>100.19</v>
      </c>
      <c r="CY7" s="39">
        <v>100.58</v>
      </c>
      <c r="CZ7" s="39">
        <v>100.65</v>
      </c>
      <c r="DA7" s="39">
        <v>100.1</v>
      </c>
      <c r="DB7" s="39">
        <v>99.93</v>
      </c>
      <c r="DC7" s="39">
        <v>100.12</v>
      </c>
      <c r="DD7" s="39">
        <v>100.12</v>
      </c>
      <c r="DE7" s="39">
        <v>100.03</v>
      </c>
      <c r="DF7" s="39">
        <v>100.05</v>
      </c>
      <c r="DG7" s="39">
        <v>100.05</v>
      </c>
      <c r="DH7" s="39">
        <v>52.52</v>
      </c>
      <c r="DI7" s="39">
        <v>53.11</v>
      </c>
      <c r="DJ7" s="39">
        <v>61.77</v>
      </c>
      <c r="DK7" s="39">
        <v>62.81</v>
      </c>
      <c r="DL7" s="39">
        <v>59.05</v>
      </c>
      <c r="DM7" s="39">
        <v>38.86</v>
      </c>
      <c r="DN7" s="39">
        <v>39.81</v>
      </c>
      <c r="DO7" s="39">
        <v>51.44</v>
      </c>
      <c r="DP7" s="39">
        <v>52.4</v>
      </c>
      <c r="DQ7" s="39">
        <v>53.56</v>
      </c>
      <c r="DR7" s="39">
        <v>53.56</v>
      </c>
      <c r="DS7" s="39">
        <v>0</v>
      </c>
      <c r="DT7" s="39">
        <v>0</v>
      </c>
      <c r="DU7" s="39">
        <v>0</v>
      </c>
      <c r="DV7" s="39">
        <v>3.53</v>
      </c>
      <c r="DW7" s="39">
        <v>12.17</v>
      </c>
      <c r="DX7" s="39">
        <v>12.13</v>
      </c>
      <c r="DY7" s="39">
        <v>13.72</v>
      </c>
      <c r="DZ7" s="39">
        <v>16.77</v>
      </c>
      <c r="EA7" s="39">
        <v>18.05</v>
      </c>
      <c r="EB7" s="39">
        <v>19.440000000000001</v>
      </c>
      <c r="EC7" s="39">
        <v>19.440000000000001</v>
      </c>
      <c r="ED7" s="39">
        <v>0</v>
      </c>
      <c r="EE7" s="39">
        <v>0</v>
      </c>
      <c r="EF7" s="39">
        <v>0</v>
      </c>
      <c r="EG7" s="39">
        <v>0</v>
      </c>
      <c r="EH7" s="39">
        <v>0</v>
      </c>
      <c r="EI7" s="39">
        <v>0.16</v>
      </c>
      <c r="EJ7" s="39">
        <v>0.25</v>
      </c>
      <c r="EK7" s="39">
        <v>0.13</v>
      </c>
      <c r="EL7" s="39">
        <v>0.26</v>
      </c>
      <c r="EM7" s="39">
        <v>0.24</v>
      </c>
      <c r="EN7" s="39">
        <v>0.24</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110</v>
      </c>
      <c r="C9" s="42" t="s">
        <v>111</v>
      </c>
      <c r="D9" s="42" t="s">
        <v>112</v>
      </c>
      <c r="E9" s="42" t="s">
        <v>113</v>
      </c>
      <c r="F9" s="42" t="s">
        <v>114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2017-12-25T01:23:59Z</dcterms:created>
  <dcterms:modified xsi:type="dcterms:W3CDTF">2018-02-22T14:43:53Z</dcterms:modified>
  <cp:category/>
</cp:coreProperties>
</file>