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1 法適\"/>
    </mc:Choice>
  </mc:AlternateContent>
  <workbookProtection workbookPassword="B319" lockStructure="1"/>
  <bookViews>
    <workbookView xWindow="240" yWindow="60" windowWidth="14940" windowHeight="787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AL8" i="4" s="1"/>
  <c r="R6" i="5"/>
  <c r="Q6" i="5"/>
  <c r="W10" i="4" s="1"/>
  <c r="P6" i="5"/>
  <c r="P10" i="4" s="1"/>
  <c r="O6" i="5"/>
  <c r="I10" i="4" s="1"/>
  <c r="N6" i="5"/>
  <c r="M6" i="5"/>
  <c r="L6" i="5"/>
  <c r="W8" i="4" s="1"/>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BB10" i="4"/>
  <c r="AT10" i="4"/>
  <c r="AD10" i="4"/>
  <c r="B10" i="4"/>
  <c r="AT8" i="4"/>
  <c r="I8" i="4"/>
  <c r="B6" i="4"/>
  <c r="E10" i="5" l="1"/>
  <c r="C10" i="5"/>
  <c r="D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<sst xmlns="http://schemas.openxmlformats.org/spreadsheetml/2006/main" count="235" uniqueCount="123">
  <si>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</si>
  <si>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</si>
  <si>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</si>
  <si>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</si>
  <si>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</si>
  <si>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</si>
  <si>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</si>
  <si>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</si>
  <si>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</si>
  <si>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</si>
  <si>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</si>
  <si>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</si>
  <si>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</si>
  <si>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</si>
  <si>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</si>
  <si>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</si>
  <si>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</si>
  <si>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</si>
  <si>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</si>
  <si>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</si>
  <si>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</si>
  <si>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</si>
  <si>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</si>
  <si>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</si>
  <si>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</si>
  <si>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</si>
  <si>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</si>
  <si>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</si>
  <si>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</si>
  <si>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</si>
  <si>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</si>
  <si>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</si>
  <si>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</si>
  <si>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</si>
  <si>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</si>
  <si>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</si>
  <si>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</si>
  <si>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</si>
  <si>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</si>
  <si>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</si>
  <si>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</si>
  <si>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</si>
  <si>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</si>
  <si>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</si>
  <si>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</si>
  <si>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</si>
  <si>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</si>
  <si>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</si>
  <si>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</si>
  <si>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</si>
  <si>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</si>
  <si>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</si>
  <si>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</si>
  <si>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</si>
  <si>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</si>
  <si>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</si>
  <si>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</si>
  <si>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</si>
  <si>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</si>
  <si>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</si>
  <si>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</si>
  <si>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</si>
  <si>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</si>
  <si>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</si>
  <si>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</si>
  <si>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</si>
  <si>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</si>
  <si>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</si>
  <si>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</si>
  <si>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</si>
  <si>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</si>
  <si>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</si>
  <si>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</si>
  <si>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</si>
  <si>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</si>
  <si>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</si>
  <si>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</si>
  <si>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</si>
  <si>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</si>
  <si>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</si>
  <si>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</si>
  <si>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</si>
  <si>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</si>
  <si>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</si>
  <si>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</si>
  <si>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</si>
  <si>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</si>
  <si>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</si>
  <si>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</si>
  <si>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</si>
  <si>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</si>
  <si>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</si>
  <si>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</si>
  <si>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</si>
  <si>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</si>
  <si>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</si>
  <si>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</si>
  <si>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</si>
  <si>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</si>
  <si>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</si>
  <si>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</si>
  <si>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</si>
  <si>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</si>
  <si>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</si>
  <si>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</si>
  <si>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</si>
  <si>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</si>
  <si>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</si>
  <si>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t>
  </si>
  <si>
    <t>法適用</t>
  </si>
  <si>
    <t>下水道事業</t>
  </si>
  <si>
    <t>流域下水道</t>
  </si>
  <si>
    <t>E1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</si>
  <si>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</si>
  <si>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</si>
  <si>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</si>
  <si>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</si>
  <si>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</si>
  <si>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</si>
  <si>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</si>
  <si>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①有形固定資産減価償却率」は、会計基準の改正に伴い、補助金を財源として取得とした資産についても、減価償却費を計上することとしたため、H26から数値が大きく上昇している。下水道管渠の標準耐用年数は50年と長く、本県流域では管路の更新期を迎えていないため、「②管渠老朽化率」は0%となっており、「③管渠改善率」も低率となっている。
　処理場やポンプ場等の機械・電気設備については、標準耐用年数が10年から20年と短く既に更新期を迎えていることから、ライフサイクルコストの縮減と年度間予算の平準化を行う長寿命化計画に基づき、計画的に改築・更新を進めている。今後は、老朽化対策や災害対策などの事業を中長期にわたり、計画的、効率的に執行するための総合的なストックマネジメント計画をH30年度中に策定し、優先度を定めて改築・更新を実施していく。</t>
    <rPh sb="3" eb="5">
      <t>ユウケイ</t>
    </rPh>
    <rPh sb="5" eb="7">
      <t>コテイ</t>
    </rPh>
    <rPh sb="7" eb="9">
      <t>シサン</t>
    </rPh>
    <rPh sb="9" eb="11">
      <t>ゲンカ</t>
    </rPh>
    <rPh sb="11" eb="13">
      <t>ショウキャク</t>
    </rPh>
    <rPh sb="13" eb="14">
      <t>リツ</t>
    </rPh>
    <rPh sb="17" eb="19">
      <t>カイケイ</t>
    </rPh>
    <rPh sb="19" eb="21">
      <t>キジュン</t>
    </rPh>
    <rPh sb="22" eb="24">
      <t>カイセイ</t>
    </rPh>
    <rPh sb="25" eb="26">
      <t>トモナ</t>
    </rPh>
    <rPh sb="28" eb="31">
      <t>ホジョキン</t>
    </rPh>
    <rPh sb="32" eb="34">
      <t>ザイゲン</t>
    </rPh>
    <rPh sb="37" eb="39">
      <t>シュトク</t>
    </rPh>
    <rPh sb="42" eb="44">
      <t>シサン</t>
    </rPh>
    <rPh sb="50" eb="52">
      <t>ゲンカ</t>
    </rPh>
    <rPh sb="52" eb="54">
      <t>ショウキャク</t>
    </rPh>
    <rPh sb="54" eb="55">
      <t>ヒ</t>
    </rPh>
    <rPh sb="56" eb="58">
      <t>ケイジョウ</t>
    </rPh>
    <rPh sb="73" eb="75">
      <t>スウチ</t>
    </rPh>
    <rPh sb="76" eb="77">
      <t>オオ</t>
    </rPh>
    <rPh sb="79" eb="81">
      <t>ジョウショウ</t>
    </rPh>
    <rPh sb="86" eb="89">
      <t>ゲスイドウ</t>
    </rPh>
    <rPh sb="89" eb="91">
      <t>カンキョ</t>
    </rPh>
    <rPh sb="92" eb="94">
      <t>ヒョウジュン</t>
    </rPh>
    <rPh sb="94" eb="96">
      <t>タイヨウ</t>
    </rPh>
    <rPh sb="96" eb="98">
      <t>ネンスウ</t>
    </rPh>
    <rPh sb="101" eb="102">
      <t>ネン</t>
    </rPh>
    <rPh sb="103" eb="104">
      <t>ナガ</t>
    </rPh>
    <rPh sb="106" eb="108">
      <t>ホンケン</t>
    </rPh>
    <rPh sb="108" eb="110">
      <t>リュウイキ</t>
    </rPh>
    <rPh sb="112" eb="114">
      <t>カンロ</t>
    </rPh>
    <rPh sb="115" eb="118">
      <t>コウシンキ</t>
    </rPh>
    <rPh sb="119" eb="120">
      <t>ムカ</t>
    </rPh>
    <rPh sb="130" eb="132">
      <t>カンキョ</t>
    </rPh>
    <rPh sb="132" eb="135">
      <t>ロウキュウカ</t>
    </rPh>
    <rPh sb="135" eb="136">
      <t>リツ</t>
    </rPh>
    <rPh sb="149" eb="151">
      <t>カンキョ</t>
    </rPh>
    <rPh sb="151" eb="153">
      <t>カイゼン</t>
    </rPh>
    <rPh sb="153" eb="154">
      <t>リツ</t>
    </rPh>
    <rPh sb="156" eb="158">
      <t>テイリツ</t>
    </rPh>
    <rPh sb="167" eb="170">
      <t>ショリジョウ</t>
    </rPh>
    <rPh sb="174" eb="175">
      <t>ジョウ</t>
    </rPh>
    <rPh sb="175" eb="176">
      <t>ナド</t>
    </rPh>
    <rPh sb="177" eb="179">
      <t>キカイ</t>
    </rPh>
    <rPh sb="180" eb="182">
      <t>デンキ</t>
    </rPh>
    <rPh sb="182" eb="184">
      <t>セツビ</t>
    </rPh>
    <rPh sb="190" eb="192">
      <t>ヒョウジュン</t>
    </rPh>
    <rPh sb="192" eb="194">
      <t>タイヨウ</t>
    </rPh>
    <rPh sb="194" eb="196">
      <t>ネンスウ</t>
    </rPh>
    <rPh sb="199" eb="200">
      <t>ネン</t>
    </rPh>
    <rPh sb="204" eb="205">
      <t>ネン</t>
    </rPh>
    <rPh sb="206" eb="207">
      <t>ミジカ</t>
    </rPh>
    <rPh sb="208" eb="209">
      <t>スデ</t>
    </rPh>
    <rPh sb="210" eb="213">
      <t>コウシンキ</t>
    </rPh>
    <rPh sb="214" eb="215">
      <t>ムカ</t>
    </rPh>
    <rPh sb="235" eb="237">
      <t>シュクゲン</t>
    </rPh>
    <rPh sb="238" eb="240">
      <t>ネンド</t>
    </rPh>
    <rPh sb="240" eb="241">
      <t>カン</t>
    </rPh>
    <rPh sb="241" eb="243">
      <t>ヨサン</t>
    </rPh>
    <rPh sb="244" eb="247">
      <t>ヘイジュンカ</t>
    </rPh>
    <rPh sb="248" eb="249">
      <t>オコナ</t>
    </rPh>
    <rPh sb="250" eb="251">
      <t>チョウ</t>
    </rPh>
    <rPh sb="251" eb="254">
      <t>ジュミョウカ</t>
    </rPh>
    <rPh sb="254" eb="256">
      <t>ケイカク</t>
    </rPh>
    <rPh sb="257" eb="258">
      <t>モト</t>
    </rPh>
    <rPh sb="261" eb="264">
      <t>ケイカクテキ</t>
    </rPh>
    <rPh sb="265" eb="267">
      <t>カイチク</t>
    </rPh>
    <rPh sb="268" eb="270">
      <t>コウシン</t>
    </rPh>
    <rPh sb="271" eb="272">
      <t>スス</t>
    </rPh>
    <rPh sb="277" eb="279">
      <t>コンゴ</t>
    </rPh>
    <rPh sb="281" eb="284">
      <t>ロウキュウカ</t>
    </rPh>
    <rPh sb="284" eb="286">
      <t>タイサク</t>
    </rPh>
    <rPh sb="287" eb="289">
      <t>サイガイ</t>
    </rPh>
    <rPh sb="289" eb="291">
      <t>タイサク</t>
    </rPh>
    <rPh sb="294" eb="296">
      <t>ジギョウ</t>
    </rPh>
    <rPh sb="297" eb="300">
      <t>チュウチョウキ</t>
    </rPh>
    <rPh sb="348" eb="350">
      <t>ユウセン</t>
    </rPh>
    <rPh sb="350" eb="351">
      <t>ド</t>
    </rPh>
    <rPh sb="352" eb="353">
      <t>サダ</t>
    </rPh>
    <rPh sb="355" eb="357">
      <t>カイチク</t>
    </rPh>
    <rPh sb="358" eb="360">
      <t>コウシン</t>
    </rPh>
    <rPh sb="361" eb="363">
      <t>ジッシ</t>
    </rPh>
    <phoneticPr fontId="4"/>
  </si>
  <si>
    <t>　各経営指標の状況から、現時点での経営状況は健全であるといえる。
　現在「中期経営計画」に基づき、事業を推進しているが、県人口がピークを迎える中で事業着手から50年が経過し、H30年代半ばには膨大な施設設備が本格的な改築更新時期を迎えるとともに、下水汚泥の資源化や省エネ化等環境への配慮が求められる等、流域下水道事業を取り巻く環境は大きく変化している。
　そこで、H30年1月にH30年代の流域下水道事業を見据えた健全な経営を行っていくため、「県下水道局経営戦略」を策定し、現行の中期経営計画を経営マネジメントの対象として見直しながら推進していく。
　また、下水汚泥の共同処理化や農業集落排水の取込などの広域連携の取組やバイオガス発電の導入など費用対効果を見極めながら新たな事業環境の変化に積極的に対応していく。</t>
    <rPh sb="34" eb="36">
      <t>ゲンザイ</t>
    </rPh>
    <rPh sb="37" eb="39">
      <t>チュウキ</t>
    </rPh>
    <rPh sb="39" eb="41">
      <t>ケイエイ</t>
    </rPh>
    <rPh sb="41" eb="43">
      <t>ケイカク</t>
    </rPh>
    <rPh sb="45" eb="46">
      <t>モト</t>
    </rPh>
    <rPh sb="49" eb="51">
      <t>ジギョウ</t>
    </rPh>
    <rPh sb="52" eb="54">
      <t>スイシン</t>
    </rPh>
    <rPh sb="60" eb="61">
      <t>ケン</t>
    </rPh>
    <rPh sb="61" eb="63">
      <t>ジンコウ</t>
    </rPh>
    <rPh sb="68" eb="69">
      <t>ムカ</t>
    </rPh>
    <rPh sb="71" eb="72">
      <t>ナカ</t>
    </rPh>
    <rPh sb="73" eb="75">
      <t>ジギョウ</t>
    </rPh>
    <rPh sb="75" eb="77">
      <t>チャクシュ</t>
    </rPh>
    <rPh sb="81" eb="82">
      <t>ネン</t>
    </rPh>
    <rPh sb="83" eb="85">
      <t>ケイカ</t>
    </rPh>
    <rPh sb="90" eb="92">
      <t>ネンダイ</t>
    </rPh>
    <rPh sb="92" eb="93">
      <t>ナカ</t>
    </rPh>
    <rPh sb="96" eb="98">
      <t>ボウダイ</t>
    </rPh>
    <rPh sb="99" eb="101">
      <t>シセツ</t>
    </rPh>
    <rPh sb="101" eb="103">
      <t>セツビ</t>
    </rPh>
    <rPh sb="104" eb="107">
      <t>ホンカクテキ</t>
    </rPh>
    <rPh sb="108" eb="110">
      <t>カイチク</t>
    </rPh>
    <rPh sb="110" eb="112">
      <t>コウシン</t>
    </rPh>
    <rPh sb="112" eb="114">
      <t>ジキ</t>
    </rPh>
    <rPh sb="115" eb="116">
      <t>ムカ</t>
    </rPh>
    <rPh sb="123" eb="125">
      <t>ゲスイ</t>
    </rPh>
    <rPh sb="125" eb="127">
      <t>オデイ</t>
    </rPh>
    <rPh sb="128" eb="131">
      <t>シゲンカ</t>
    </rPh>
    <rPh sb="132" eb="133">
      <t>ショウ</t>
    </rPh>
    <rPh sb="135" eb="136">
      <t>カ</t>
    </rPh>
    <rPh sb="136" eb="137">
      <t>トウ</t>
    </rPh>
    <rPh sb="137" eb="139">
      <t>カンキョウ</t>
    </rPh>
    <rPh sb="141" eb="143">
      <t>ハイリョ</t>
    </rPh>
    <rPh sb="144" eb="145">
      <t>モト</t>
    </rPh>
    <rPh sb="149" eb="150">
      <t>トウ</t>
    </rPh>
    <rPh sb="166" eb="167">
      <t>オオ</t>
    </rPh>
    <rPh sb="169" eb="171">
      <t>ヘンカ</t>
    </rPh>
    <rPh sb="185" eb="186">
      <t>ネン</t>
    </rPh>
    <rPh sb="187" eb="188">
      <t>ガツ</t>
    </rPh>
    <rPh sb="192" eb="194">
      <t>ネンダイ</t>
    </rPh>
    <rPh sb="222" eb="223">
      <t>ケン</t>
    </rPh>
    <rPh sb="223" eb="226">
      <t>ゲスイドウ</t>
    </rPh>
    <rPh sb="226" eb="227">
      <t>キョク</t>
    </rPh>
    <rPh sb="227" eb="229">
      <t>ケイエイ</t>
    </rPh>
    <rPh sb="229" eb="231">
      <t>センリャク</t>
    </rPh>
    <rPh sb="233" eb="235">
      <t>サクテイ</t>
    </rPh>
    <rPh sb="237" eb="239">
      <t>ゲンコウ</t>
    </rPh>
    <rPh sb="240" eb="242">
      <t>チュウキ</t>
    </rPh>
    <rPh sb="242" eb="244">
      <t>ケイエイ</t>
    </rPh>
    <rPh sb="244" eb="246">
      <t>ケイカク</t>
    </rPh>
    <rPh sb="247" eb="249">
      <t>ケイエイ</t>
    </rPh>
    <rPh sb="256" eb="258">
      <t>タイショウ</t>
    </rPh>
    <rPh sb="261" eb="263">
      <t>ミナオ</t>
    </rPh>
    <rPh sb="267" eb="269">
      <t>スイシン</t>
    </rPh>
    <rPh sb="279" eb="281">
      <t>ゲスイ</t>
    </rPh>
    <rPh sb="281" eb="283">
      <t>オデイ</t>
    </rPh>
    <rPh sb="284" eb="286">
      <t>キョウドウ</t>
    </rPh>
    <rPh sb="286" eb="288">
      <t>ショリ</t>
    </rPh>
    <rPh sb="288" eb="289">
      <t>カ</t>
    </rPh>
    <rPh sb="290" eb="292">
      <t>ノウギョウ</t>
    </rPh>
    <rPh sb="292" eb="294">
      <t>シュウラク</t>
    </rPh>
    <rPh sb="294" eb="296">
      <t>ハイスイ</t>
    </rPh>
    <rPh sb="297" eb="298">
      <t>ト</t>
    </rPh>
    <rPh sb="298" eb="299">
      <t>コ</t>
    </rPh>
    <rPh sb="302" eb="304">
      <t>コウイキ</t>
    </rPh>
    <rPh sb="304" eb="306">
      <t>レンケイ</t>
    </rPh>
    <rPh sb="307" eb="308">
      <t>ト</t>
    </rPh>
    <rPh sb="308" eb="309">
      <t>ク</t>
    </rPh>
    <rPh sb="315" eb="317">
      <t>ハツデン</t>
    </rPh>
    <rPh sb="318" eb="320">
      <t>ドウニュウ</t>
    </rPh>
    <rPh sb="322" eb="324">
      <t>ヒヨウ</t>
    </rPh>
    <rPh sb="324" eb="325">
      <t>タイ</t>
    </rPh>
    <rPh sb="325" eb="327">
      <t>コウカ</t>
    </rPh>
    <rPh sb="328" eb="330">
      <t>ミキワ</t>
    </rPh>
    <rPh sb="334" eb="335">
      <t>アラ</t>
    </rPh>
    <rPh sb="337" eb="339">
      <t>ジギョウ</t>
    </rPh>
    <rPh sb="339" eb="341">
      <t>カンキョウ</t>
    </rPh>
    <rPh sb="342" eb="344">
      <t>ヘンカ</t>
    </rPh>
    <rPh sb="345" eb="348">
      <t>セッキョクテキ</t>
    </rPh>
    <rPh sb="349" eb="351">
      <t>タイオウ</t>
    </rPh>
    <phoneticPr fontId="4"/>
  </si>
  <si>
    <t xml:space="preserve"> 埼玉県が行っている8つの流域下水道の維持管理は、受益者負担の原則に基づき、関係する市町の下水道使用料等を原資とした維持管理負担金で賄われている。
　流域下水道の維持管理費等の費用と維持管理負担金等の収益との割合を示した「①経常収支比率」は各年度とも100％を超え、適正な水準で収支が均衡しており、本県の経営状況は安定している。また、累積欠損金も生じていないため「②累積欠損金比率」は0％であり、健全経営を維持しているといえる。しかし近年、電気料単価の変動や労務単価の上昇のほか、施設の老朽化に伴う委託料や修繕料の増加が見込まれるため、今後も引き続き処理原価や流域ごとの収支状況を踏まえ、維持管理負担金を見直していく必要がある。
　また、短期的な債務に対する支払い能力を示す「③流動比率」は、100％を上回っており、支払能力に問題はない状況である。「④企業債残高対事業規模比率」は、管渠整備がほぼ終了し企業債残高がH12年度をピークに減少していること及び会計基準改正等に伴い一般会計負担分を除外しているため、数値は低下傾向にあるが、今後は本格的な改築更新時期を迎えることから、適切に起債管理を行っていく。
　「⑥汚水処理原価」のH24～25年度には、維持管理負担金の返還等の特殊要因が含まれており、実質的な汚水処理原価は、H24：30.32円、H25：32.40円であり、31～32円前後を維持している。「⑦施設利用率」は、晴天時一日平均処理水量ではなく、晴天時一日最大処理水量で算出すると87%前後を維持しており、施設規模は適正であると考えている。</t>
    <rPh sb="1" eb="4">
      <t>サイタマケン</t>
    </rPh>
    <rPh sb="5" eb="6">
      <t>オコナ</t>
    </rPh>
    <rPh sb="13" eb="15">
      <t>リュウイキ</t>
    </rPh>
    <rPh sb="15" eb="18">
      <t>ゲスイドウ</t>
    </rPh>
    <rPh sb="19" eb="21">
      <t>イジ</t>
    </rPh>
    <rPh sb="21" eb="23">
      <t>カンリ</t>
    </rPh>
    <rPh sb="25" eb="28">
      <t>ジュエキシャ</t>
    </rPh>
    <rPh sb="28" eb="30">
      <t>フタン</t>
    </rPh>
    <rPh sb="31" eb="33">
      <t>ゲンソク</t>
    </rPh>
    <rPh sb="34" eb="35">
      <t>モト</t>
    </rPh>
    <rPh sb="38" eb="40">
      <t>カンケイ</t>
    </rPh>
    <rPh sb="42" eb="43">
      <t>シ</t>
    </rPh>
    <rPh sb="43" eb="44">
      <t>マチ</t>
    </rPh>
    <rPh sb="45" eb="48">
      <t>ゲスイドウ</t>
    </rPh>
    <rPh sb="48" eb="51">
      <t>シヨウリョウ</t>
    </rPh>
    <rPh sb="51" eb="52">
      <t>トウ</t>
    </rPh>
    <rPh sb="53" eb="55">
      <t>ゲンシ</t>
    </rPh>
    <rPh sb="58" eb="60">
      <t>イジ</t>
    </rPh>
    <rPh sb="60" eb="62">
      <t>カンリ</t>
    </rPh>
    <rPh sb="62" eb="65">
      <t>フタンキン</t>
    </rPh>
    <rPh sb="66" eb="67">
      <t>マカナ</t>
    </rPh>
    <rPh sb="75" eb="77">
      <t>リュウイキ</t>
    </rPh>
    <rPh sb="77" eb="80">
      <t>ゲスイドウ</t>
    </rPh>
    <rPh sb="81" eb="83">
      <t>イジ</t>
    </rPh>
    <rPh sb="83" eb="85">
      <t>カンリ</t>
    </rPh>
    <rPh sb="85" eb="86">
      <t>ヒ</t>
    </rPh>
    <rPh sb="86" eb="87">
      <t>トウ</t>
    </rPh>
    <rPh sb="88" eb="90">
      <t>ヒヨウ</t>
    </rPh>
    <rPh sb="91" eb="93">
      <t>イジ</t>
    </rPh>
    <rPh sb="93" eb="95">
      <t>カンリ</t>
    </rPh>
    <rPh sb="95" eb="98">
      <t>フタンキン</t>
    </rPh>
    <rPh sb="98" eb="99">
      <t>トウ</t>
    </rPh>
    <rPh sb="100" eb="102">
      <t>シュウエキ</t>
    </rPh>
    <rPh sb="104" eb="106">
      <t>ワリアイ</t>
    </rPh>
    <rPh sb="107" eb="108">
      <t>シメ</t>
    </rPh>
    <rPh sb="112" eb="114">
      <t>ケイジョウ</t>
    </rPh>
    <rPh sb="114" eb="116">
      <t>シュウシ</t>
    </rPh>
    <rPh sb="116" eb="118">
      <t>ヒリツ</t>
    </rPh>
    <rPh sb="120" eb="123">
      <t>カクネンド</t>
    </rPh>
    <rPh sb="130" eb="131">
      <t>コ</t>
    </rPh>
    <rPh sb="133" eb="135">
      <t>テキセイ</t>
    </rPh>
    <rPh sb="136" eb="138">
      <t>スイジュン</t>
    </rPh>
    <rPh sb="139" eb="141">
      <t>シュウシ</t>
    </rPh>
    <rPh sb="142" eb="144">
      <t>キンコウ</t>
    </rPh>
    <rPh sb="149" eb="150">
      <t>ホン</t>
    </rPh>
    <rPh sb="152" eb="154">
      <t>ケイエイ</t>
    </rPh>
    <rPh sb="154" eb="156">
      <t>ジョウキョウ</t>
    </rPh>
    <rPh sb="157" eb="159">
      <t>アンテイ</t>
    </rPh>
    <rPh sb="167" eb="169">
      <t>ルイセキ</t>
    </rPh>
    <rPh sb="169" eb="172">
      <t>ケッソンキン</t>
    </rPh>
    <rPh sb="173" eb="174">
      <t>ショウ</t>
    </rPh>
    <rPh sb="183" eb="185">
      <t>ルイセキ</t>
    </rPh>
    <rPh sb="185" eb="188">
      <t>ケッソンキン</t>
    </rPh>
    <rPh sb="188" eb="190">
      <t>ヒリツ</t>
    </rPh>
    <rPh sb="198" eb="200">
      <t>ケンゼン</t>
    </rPh>
    <rPh sb="200" eb="202">
      <t>ケイエイ</t>
    </rPh>
    <rPh sb="203" eb="205">
      <t>イジ</t>
    </rPh>
    <rPh sb="217" eb="219">
      <t>キンネン</t>
    </rPh>
    <rPh sb="220" eb="222">
      <t>デンキ</t>
    </rPh>
    <rPh sb="226" eb="228">
      <t>ヘンドウ</t>
    </rPh>
    <rPh sb="260" eb="262">
      <t>ミコ</t>
    </rPh>
    <rPh sb="275" eb="277">
      <t>ショリ</t>
    </rPh>
    <rPh sb="277" eb="279">
      <t>ゲンカ</t>
    </rPh>
    <rPh sb="280" eb="282">
      <t>リュウイキ</t>
    </rPh>
    <rPh sb="285" eb="287">
      <t>シュウシ</t>
    </rPh>
    <rPh sb="287" eb="289">
      <t>ジョウキョウ</t>
    </rPh>
    <rPh sb="290" eb="291">
      <t>フ</t>
    </rPh>
    <rPh sb="294" eb="296">
      <t>イジ</t>
    </rPh>
    <rPh sb="296" eb="298">
      <t>カンリ</t>
    </rPh>
    <rPh sb="298" eb="301">
      <t>フタンキン</t>
    </rPh>
    <rPh sb="302" eb="304">
      <t>ミナオ</t>
    </rPh>
    <rPh sb="308" eb="310">
      <t>ヒツヨウ</t>
    </rPh>
    <rPh sb="319" eb="322">
      <t>タンキテキ</t>
    </rPh>
    <rPh sb="323" eb="325">
      <t>サイム</t>
    </rPh>
    <rPh sb="326" eb="327">
      <t>タイ</t>
    </rPh>
    <rPh sb="329" eb="331">
      <t>シハライ</t>
    </rPh>
    <rPh sb="332" eb="334">
      <t>ノウリョク</t>
    </rPh>
    <rPh sb="335" eb="336">
      <t>シメ</t>
    </rPh>
    <rPh sb="339" eb="341">
      <t>リュウドウ</t>
    </rPh>
    <rPh sb="341" eb="343">
      <t>ヒリツ</t>
    </rPh>
    <rPh sb="351" eb="353">
      <t>ウワマワ</t>
    </rPh>
    <rPh sb="358" eb="360">
      <t>シハライ</t>
    </rPh>
    <rPh sb="360" eb="362">
      <t>ノウリョク</t>
    </rPh>
    <rPh sb="363" eb="365">
      <t>モンダイ</t>
    </rPh>
    <rPh sb="368" eb="370">
      <t>ジョウキョウ</t>
    </rPh>
    <rPh sb="376" eb="378">
      <t>キギョウ</t>
    </rPh>
    <rPh sb="378" eb="379">
      <t>サイ</t>
    </rPh>
    <rPh sb="379" eb="381">
      <t>ザンダカ</t>
    </rPh>
    <rPh sb="381" eb="382">
      <t>タイ</t>
    </rPh>
    <rPh sb="382" eb="384">
      <t>ジギョウ</t>
    </rPh>
    <rPh sb="384" eb="386">
      <t>キボ</t>
    </rPh>
    <rPh sb="386" eb="388">
      <t>ヒリツ</t>
    </rPh>
    <rPh sb="391" eb="393">
      <t>カンキョ</t>
    </rPh>
    <rPh sb="393" eb="395">
      <t>セイビ</t>
    </rPh>
    <rPh sb="398" eb="400">
      <t>シュウリョウ</t>
    </rPh>
    <rPh sb="401" eb="403">
      <t>キギョウ</t>
    </rPh>
    <rPh sb="403" eb="404">
      <t>サイ</t>
    </rPh>
    <rPh sb="404" eb="406">
      <t>ザンダカ</t>
    </rPh>
    <rPh sb="410" eb="412">
      <t>ネンド</t>
    </rPh>
    <rPh sb="417" eb="419">
      <t>ゲンショウ</t>
    </rPh>
    <rPh sb="425" eb="426">
      <t>オヨ</t>
    </rPh>
    <rPh sb="427" eb="429">
      <t>カイケイ</t>
    </rPh>
    <rPh sb="429" eb="431">
      <t>キジュン</t>
    </rPh>
    <rPh sb="431" eb="433">
      <t>カイセイ</t>
    </rPh>
    <rPh sb="433" eb="434">
      <t>トウ</t>
    </rPh>
    <rPh sb="435" eb="436">
      <t>トモナ</t>
    </rPh>
    <rPh sb="437" eb="439">
      <t>イッパン</t>
    </rPh>
    <rPh sb="439" eb="441">
      <t>カイケイ</t>
    </rPh>
    <rPh sb="441" eb="444">
      <t>フタンブン</t>
    </rPh>
    <rPh sb="445" eb="447">
      <t>ジョガイ</t>
    </rPh>
    <rPh sb="454" eb="456">
      <t>スウチ</t>
    </rPh>
    <rPh sb="457" eb="459">
      <t>テイカ</t>
    </rPh>
    <rPh sb="459" eb="461">
      <t>ケイコウ</t>
    </rPh>
    <rPh sb="466" eb="468">
      <t>コンゴ</t>
    </rPh>
    <rPh sb="488" eb="490">
      <t>テキセツ</t>
    </rPh>
    <rPh sb="491" eb="493">
      <t>キサイ</t>
    </rPh>
    <rPh sb="493" eb="495">
      <t>カンリ</t>
    </rPh>
    <rPh sb="496" eb="497">
      <t>オコナ</t>
    </rPh>
    <rPh sb="520" eb="522">
      <t>ネンド</t>
    </rPh>
    <rPh sb="525" eb="527">
      <t>イジ</t>
    </rPh>
    <rPh sb="527" eb="529">
      <t>カンリ</t>
    </rPh>
    <rPh sb="529" eb="532">
      <t>フタンキン</t>
    </rPh>
    <rPh sb="535" eb="536">
      <t>トウ</t>
    </rPh>
    <rPh sb="537" eb="539">
      <t>トクシュ</t>
    </rPh>
    <rPh sb="539" eb="541">
      <t>ヨウイン</t>
    </rPh>
    <rPh sb="542" eb="543">
      <t>フク</t>
    </rPh>
    <rPh sb="549" eb="551">
      <t>ジッシツ</t>
    </rPh>
    <rPh sb="551" eb="552">
      <t>テキ</t>
    </rPh>
    <rPh sb="553" eb="555">
      <t>オスイ</t>
    </rPh>
    <rPh sb="555" eb="557">
      <t>ショリ</t>
    </rPh>
    <rPh sb="557" eb="559">
      <t>ゲンカ</t>
    </rPh>
    <rPh sb="570" eb="571">
      <t>エン</t>
    </rPh>
    <rPh sb="581" eb="582">
      <t>エン</t>
    </rPh>
    <rPh sb="591" eb="592">
      <t>エン</t>
    </rPh>
    <rPh sb="592" eb="594">
      <t>ゼンゴ</t>
    </rPh>
    <rPh sb="595" eb="597">
      <t>イジ</t>
    </rPh>
    <rPh sb="612" eb="614">
      <t>セイテン</t>
    </rPh>
    <rPh sb="614" eb="615">
      <t>ジ</t>
    </rPh>
    <rPh sb="615" eb="616">
      <t>イチ</t>
    </rPh>
    <rPh sb="619" eb="621">
      <t>ショリ</t>
    </rPh>
    <rPh sb="621" eb="623">
      <t>スイリョウ</t>
    </rPh>
    <rPh sb="628" eb="630">
      <t>セイテン</t>
    </rPh>
    <rPh sb="630" eb="631">
      <t>ジ</t>
    </rPh>
    <rPh sb="631" eb="633">
      <t>イチニチ</t>
    </rPh>
    <rPh sb="633" eb="635">
      <t>サイダイ</t>
    </rPh>
    <rPh sb="635" eb="637">
      <t>ショリ</t>
    </rPh>
    <rPh sb="637" eb="639">
      <t>スイリョウ</t>
    </rPh>
    <rPh sb="640" eb="642">
      <t>サンシュツ</t>
    </rPh>
    <rPh sb="648" eb="650">
      <t>ゼンゴ</t>
    </rPh>
    <rPh sb="651" eb="653">
      <t>イジ</t>
    </rPh>
    <rPh sb="658" eb="660">
      <t>シセツ</t>
    </rPh>
    <rPh sb="660" eb="662">
      <t>キボ</t>
    </rPh>
    <rPh sb="663" eb="665">
      <t>テキセイ</t>
    </rPh>
    <rPh sb="669" eb="67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</si>
</sst>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3" fillId="0" borderId="6"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7" xfId="1" applyFont="1" applyBorder="1" applyAlignment="1" applyProtection="1">
      <alignment horizontal="left" vertical="top" wrapText="1"/>
      <protection locked="0"/>
    </xf>
    <xf numFmtId="0" fontId="23" fillId="0" borderId="8" xfId="1" applyFont="1" applyBorder="1" applyAlignment="1" applyProtection="1">
      <alignment horizontal="left" vertical="top" wrapText="1"/>
      <protection locked="0"/>
    </xf>
    <xf numFmtId="0" fontId="23" fillId="0" borderId="1" xfId="1" applyFont="1" applyBorder="1" applyAlignment="1" applyProtection="1">
      <alignment horizontal="left" vertical="top" wrapText="1"/>
      <protection locked="0"/>
    </xf>
    <xf numFmtId="0" fontId="23"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7.0000000000000007E-2</c:v>
                </c:pt>
                <c:pt idx="1">
                  <c:v>0.02</c:v>
                </c:pt>
                <c:pt idx="2">
                  <c:v>0.02</c:v>
                </c:pt>
                <c:pt idx="3" formatCode="#,##0.00;&quot;△&quot;#,##0.00">
                  <c:v>0</c:v>
                </c:pt>
                <c:pt idx="4" formatCode="#,##0.00;&quot;△&quot;#,##0.00">
                  <c:v>0</c:v>
                </c:pt>
              </c:numCache>
            </c:numRef>
          </c:val>
        </c:ser>
        <c:dLbls>
          <c:showLegendKey val="0"/>
          <c:showVal val="0"/>
          <c:showCatName val="0"/>
          <c:showSerName val="0"/>
          <c:showPercent val="0"/>
          <c:showBubbleSize val="0"/>
        </c:dLbls>
        <c:gapWidth val="150"/>
        <c:axId val="277243280"/>
        <c:axId val="277241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0.12</c:v>
                </c:pt>
                <c:pt idx="3">
                  <c:v>7.0000000000000007E-2</c:v>
                </c:pt>
                <c:pt idx="4">
                  <c:v>7.0000000000000007E-2</c:v>
                </c:pt>
              </c:numCache>
            </c:numRef>
          </c:val>
          <c:smooth val="0"/>
        </c:ser>
        <c:dLbls>
          <c:showLegendKey val="0"/>
          <c:showVal val="0"/>
          <c:showCatName val="0"/>
          <c:showSerName val="0"/>
          <c:showPercent val="0"/>
          <c:showBubbleSize val="0"/>
        </c:dLbls>
        <c:marker val="1"/>
        <c:smooth val="0"/>
        <c:axId val="277243280"/>
        <c:axId val="277241320"/>
      </c:lineChart>
      <c:dateAx>
        <c:axId val="277243280"/>
        <c:scaling>
          <c:orientation val="minMax"/>
        </c:scaling>
        <c:delete val="1"/>
        <c:axPos val="b"/>
        <c:numFmt formatCode="ge" sourceLinked="1"/>
        <c:majorTickMark val="none"/>
        <c:minorTickMark val="none"/>
        <c:tickLblPos val="none"/>
        <c:crossAx val="277241320"/>
        <c:crosses val="autoZero"/>
        <c:auto val="1"/>
        <c:lblOffset val="100"/>
        <c:baseTimeUnit val="years"/>
      </c:dateAx>
      <c:valAx>
        <c:axId val="27724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64.069999999999993</c:v>
                </c:pt>
                <c:pt idx="1">
                  <c:v>61.7</c:v>
                </c:pt>
                <c:pt idx="2">
                  <c:v>60.49</c:v>
                </c:pt>
                <c:pt idx="3">
                  <c:v>61.63</c:v>
                </c:pt>
                <c:pt idx="4">
                  <c:v>61.57</c:v>
                </c:pt>
              </c:numCache>
            </c:numRef>
          </c:val>
        </c:ser>
        <c:dLbls>
          <c:showLegendKey val="0"/>
          <c:showVal val="0"/>
          <c:showCatName val="0"/>
          <c:showSerName val="0"/>
          <c:showPercent val="0"/>
          <c:showBubbleSize val="0"/>
        </c:dLbls>
        <c:gapWidth val="150"/>
        <c:axId val="492549168"/>
        <c:axId val="492548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71.87</c:v>
                </c:pt>
                <c:pt idx="1">
                  <c:v>65.430000000000007</c:v>
                </c:pt>
                <c:pt idx="2">
                  <c:v>64.930000000000007</c:v>
                </c:pt>
                <c:pt idx="3">
                  <c:v>66.02</c:v>
                </c:pt>
                <c:pt idx="4">
                  <c:v>65.900000000000006</c:v>
                </c:pt>
              </c:numCache>
            </c:numRef>
          </c:val>
          <c:smooth val="0"/>
        </c:ser>
        <c:dLbls>
          <c:showLegendKey val="0"/>
          <c:showVal val="0"/>
          <c:showCatName val="0"/>
          <c:showSerName val="0"/>
          <c:showPercent val="0"/>
          <c:showBubbleSize val="0"/>
        </c:dLbls>
        <c:marker val="1"/>
        <c:smooth val="0"/>
        <c:axId val="492549168"/>
        <c:axId val="492548776"/>
      </c:lineChart>
      <c:dateAx>
        <c:axId val="492549168"/>
        <c:scaling>
          <c:orientation val="minMax"/>
        </c:scaling>
        <c:delete val="1"/>
        <c:axPos val="b"/>
        <c:numFmt formatCode="ge" sourceLinked="1"/>
        <c:majorTickMark val="none"/>
        <c:minorTickMark val="none"/>
        <c:tickLblPos val="none"/>
        <c:crossAx val="492548776"/>
        <c:crosses val="autoZero"/>
        <c:auto val="1"/>
        <c:lblOffset val="100"/>
        <c:baseTimeUnit val="years"/>
      </c:dateAx>
      <c:valAx>
        <c:axId val="49254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95.26</c:v>
                </c:pt>
                <c:pt idx="1">
                  <c:v>94.45</c:v>
                </c:pt>
                <c:pt idx="2">
                  <c:v>95.36</c:v>
                </c:pt>
                <c:pt idx="3">
                  <c:v>95.61</c:v>
                </c:pt>
                <c:pt idx="4">
                  <c:v>95.76</c:v>
                </c:pt>
              </c:numCache>
            </c:numRef>
          </c:val>
        </c:ser>
        <c:dLbls>
          <c:showLegendKey val="0"/>
          <c:showVal val="0"/>
          <c:showCatName val="0"/>
          <c:showSerName val="0"/>
          <c:showPercent val="0"/>
          <c:showBubbleSize val="0"/>
        </c:dLbls>
        <c:gapWidth val="150"/>
        <c:axId val="492549560"/>
        <c:axId val="20218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92.39</c:v>
                </c:pt>
                <c:pt idx="1">
                  <c:v>92.51</c:v>
                </c:pt>
                <c:pt idx="2">
                  <c:v>92.69</c:v>
                </c:pt>
                <c:pt idx="3">
                  <c:v>92.96</c:v>
                </c:pt>
                <c:pt idx="4">
                  <c:v>92.8</c:v>
                </c:pt>
              </c:numCache>
            </c:numRef>
          </c:val>
          <c:smooth val="0"/>
        </c:ser>
        <c:dLbls>
          <c:showLegendKey val="0"/>
          <c:showVal val="0"/>
          <c:showCatName val="0"/>
          <c:showSerName val="0"/>
          <c:showPercent val="0"/>
          <c:showBubbleSize val="0"/>
        </c:dLbls>
        <c:marker val="1"/>
        <c:smooth val="0"/>
        <c:axId val="492549560"/>
        <c:axId val="202184672"/>
      </c:lineChart>
      <c:dateAx>
        <c:axId val="492549560"/>
        <c:scaling>
          <c:orientation val="minMax"/>
        </c:scaling>
        <c:delete val="1"/>
        <c:axPos val="b"/>
        <c:numFmt formatCode="ge" sourceLinked="1"/>
        <c:majorTickMark val="none"/>
        <c:minorTickMark val="none"/>
        <c:tickLblPos val="none"/>
        <c:crossAx val="202184672"/>
        <c:crosses val="autoZero"/>
        <c:auto val="1"/>
        <c:lblOffset val="100"/>
        <c:baseTimeUnit val="years"/>
      </c:dateAx>
      <c:valAx>
        <c:axId val="20218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106.66</c:v>
                </c:pt>
                <c:pt idx="1">
                  <c:v>102.07</c:v>
                </c:pt>
                <c:pt idx="2">
                  <c:v>101.17</c:v>
                </c:pt>
                <c:pt idx="3">
                  <c:v>101.97</c:v>
                </c:pt>
                <c:pt idx="4">
                  <c:v>103.46</c:v>
                </c:pt>
              </c:numCache>
            </c:numRef>
          </c:val>
        </c:ser>
        <c:dLbls>
          <c:showLegendKey val="0"/>
          <c:showVal val="0"/>
          <c:showCatName val="0"/>
          <c:showSerName val="0"/>
          <c:showPercent val="0"/>
          <c:showBubbleSize val="0"/>
        </c:dLbls>
        <c:gapWidth val="150"/>
        <c:axId val="277241712"/>
        <c:axId val="277240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c:v>
                </c:pt>
                <c:pt idx="1">
                  <c:v>95.24</c:v>
                </c:pt>
                <c:pt idx="2">
                  <c:v>101.19</c:v>
                </c:pt>
                <c:pt idx="3">
                  <c:v>103.03</c:v>
                </c:pt>
                <c:pt idx="4">
                  <c:v>103.77</c:v>
                </c:pt>
              </c:numCache>
            </c:numRef>
          </c:val>
          <c:smooth val="0"/>
        </c:ser>
        <c:dLbls>
          <c:showLegendKey val="0"/>
          <c:showVal val="0"/>
          <c:showCatName val="0"/>
          <c:showSerName val="0"/>
          <c:showPercent val="0"/>
          <c:showBubbleSize val="0"/>
        </c:dLbls>
        <c:marker val="1"/>
        <c:smooth val="0"/>
        <c:axId val="277241712"/>
        <c:axId val="277240536"/>
      </c:lineChart>
      <c:dateAx>
        <c:axId val="277241712"/>
        <c:scaling>
          <c:orientation val="minMax"/>
        </c:scaling>
        <c:delete val="1"/>
        <c:axPos val="b"/>
        <c:numFmt formatCode="ge" sourceLinked="1"/>
        <c:majorTickMark val="none"/>
        <c:minorTickMark val="none"/>
        <c:tickLblPos val="none"/>
        <c:crossAx val="277240536"/>
        <c:crosses val="autoZero"/>
        <c:auto val="1"/>
        <c:lblOffset val="100"/>
        <c:baseTimeUnit val="years"/>
      </c:dateAx>
      <c:valAx>
        <c:axId val="27724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2.76</c:v>
                </c:pt>
                <c:pt idx="1">
                  <c:v>3.61</c:v>
                </c:pt>
                <c:pt idx="2">
                  <c:v>21.27</c:v>
                </c:pt>
                <c:pt idx="3">
                  <c:v>24.07</c:v>
                </c:pt>
                <c:pt idx="4">
                  <c:v>27.52</c:v>
                </c:pt>
              </c:numCache>
            </c:numRef>
          </c:val>
        </c:ser>
        <c:dLbls>
          <c:showLegendKey val="0"/>
          <c:showVal val="0"/>
          <c:showCatName val="0"/>
          <c:showSerName val="0"/>
          <c:showPercent val="0"/>
          <c:showBubbleSize val="0"/>
        </c:dLbls>
        <c:gapWidth val="150"/>
        <c:axId val="277245240"/>
        <c:axId val="50169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7.98</c:v>
                </c:pt>
                <c:pt idx="1">
                  <c:v>8.5399999999999991</c:v>
                </c:pt>
                <c:pt idx="2">
                  <c:v>38.700000000000003</c:v>
                </c:pt>
                <c:pt idx="3">
                  <c:v>40.409999999999997</c:v>
                </c:pt>
                <c:pt idx="4">
                  <c:v>42.2</c:v>
                </c:pt>
              </c:numCache>
            </c:numRef>
          </c:val>
          <c:smooth val="0"/>
        </c:ser>
        <c:dLbls>
          <c:showLegendKey val="0"/>
          <c:showVal val="0"/>
          <c:showCatName val="0"/>
          <c:showSerName val="0"/>
          <c:showPercent val="0"/>
          <c:showBubbleSize val="0"/>
        </c:dLbls>
        <c:marker val="1"/>
        <c:smooth val="0"/>
        <c:axId val="277245240"/>
        <c:axId val="501694008"/>
      </c:lineChart>
      <c:dateAx>
        <c:axId val="277245240"/>
        <c:scaling>
          <c:orientation val="minMax"/>
        </c:scaling>
        <c:delete val="1"/>
        <c:axPos val="b"/>
        <c:numFmt formatCode="ge" sourceLinked="1"/>
        <c:majorTickMark val="none"/>
        <c:minorTickMark val="none"/>
        <c:tickLblPos val="none"/>
        <c:crossAx val="501694008"/>
        <c:crosses val="autoZero"/>
        <c:auto val="1"/>
        <c:lblOffset val="100"/>
        <c:baseTimeUnit val="years"/>
      </c:dateAx>
      <c:valAx>
        <c:axId val="50169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1688912"/>
        <c:axId val="50169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01688912"/>
        <c:axId val="501695184"/>
      </c:lineChart>
      <c:dateAx>
        <c:axId val="501688912"/>
        <c:scaling>
          <c:orientation val="minMax"/>
        </c:scaling>
        <c:delete val="1"/>
        <c:axPos val="b"/>
        <c:numFmt formatCode="ge" sourceLinked="1"/>
        <c:majorTickMark val="none"/>
        <c:minorTickMark val="none"/>
        <c:tickLblPos val="none"/>
        <c:crossAx val="501695184"/>
        <c:crosses val="autoZero"/>
        <c:auto val="1"/>
        <c:lblOffset val="100"/>
        <c:baseTimeUnit val="years"/>
      </c:dateAx>
      <c:valAx>
        <c:axId val="50169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8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1696360"/>
        <c:axId val="50169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01696360"/>
        <c:axId val="501694400"/>
      </c:lineChart>
      <c:dateAx>
        <c:axId val="501696360"/>
        <c:scaling>
          <c:orientation val="minMax"/>
        </c:scaling>
        <c:delete val="1"/>
        <c:axPos val="b"/>
        <c:numFmt formatCode="ge" sourceLinked="1"/>
        <c:majorTickMark val="none"/>
        <c:minorTickMark val="none"/>
        <c:tickLblPos val="none"/>
        <c:crossAx val="501694400"/>
        <c:crosses val="autoZero"/>
        <c:auto val="1"/>
        <c:lblOffset val="100"/>
        <c:baseTimeUnit val="years"/>
      </c:dateAx>
      <c:valAx>
        <c:axId val="50169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232.03</c:v>
                </c:pt>
                <c:pt idx="1">
                  <c:v>186.02</c:v>
                </c:pt>
                <c:pt idx="2">
                  <c:v>99.86</c:v>
                </c:pt>
                <c:pt idx="3">
                  <c:v>115.5</c:v>
                </c:pt>
                <c:pt idx="4">
                  <c:v>128.32</c:v>
                </c:pt>
              </c:numCache>
            </c:numRef>
          </c:val>
        </c:ser>
        <c:dLbls>
          <c:showLegendKey val="0"/>
          <c:showVal val="0"/>
          <c:showCatName val="0"/>
          <c:showSerName val="0"/>
          <c:showPercent val="0"/>
          <c:showBubbleSize val="0"/>
        </c:dLbls>
        <c:gapWidth val="150"/>
        <c:axId val="501689304"/>
        <c:axId val="50169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223.67</c:v>
                </c:pt>
                <c:pt idx="1">
                  <c:v>215.43</c:v>
                </c:pt>
                <c:pt idx="2">
                  <c:v>124.27</c:v>
                </c:pt>
                <c:pt idx="3">
                  <c:v>130.33000000000001</c:v>
                </c:pt>
                <c:pt idx="4">
                  <c:v>138.21</c:v>
                </c:pt>
              </c:numCache>
            </c:numRef>
          </c:val>
          <c:smooth val="0"/>
        </c:ser>
        <c:dLbls>
          <c:showLegendKey val="0"/>
          <c:showVal val="0"/>
          <c:showCatName val="0"/>
          <c:showSerName val="0"/>
          <c:showPercent val="0"/>
          <c:showBubbleSize val="0"/>
        </c:dLbls>
        <c:marker val="1"/>
        <c:smooth val="0"/>
        <c:axId val="501689304"/>
        <c:axId val="501692048"/>
      </c:lineChart>
      <c:dateAx>
        <c:axId val="501689304"/>
        <c:scaling>
          <c:orientation val="minMax"/>
        </c:scaling>
        <c:delete val="1"/>
        <c:axPos val="b"/>
        <c:numFmt formatCode="ge" sourceLinked="1"/>
        <c:majorTickMark val="none"/>
        <c:minorTickMark val="none"/>
        <c:tickLblPos val="none"/>
        <c:crossAx val="501692048"/>
        <c:crosses val="autoZero"/>
        <c:auto val="1"/>
        <c:lblOffset val="100"/>
        <c:baseTimeUnit val="years"/>
      </c:dateAx>
      <c:valAx>
        <c:axId val="50169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8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363.76</c:v>
                </c:pt>
                <c:pt idx="1">
                  <c:v>326.63</c:v>
                </c:pt>
                <c:pt idx="2">
                  <c:v>52.97</c:v>
                </c:pt>
                <c:pt idx="3">
                  <c:v>55.5</c:v>
                </c:pt>
                <c:pt idx="4">
                  <c:v>55.96</c:v>
                </c:pt>
              </c:numCache>
            </c:numRef>
          </c:val>
        </c:ser>
        <c:dLbls>
          <c:showLegendKey val="0"/>
          <c:showVal val="0"/>
          <c:showCatName val="0"/>
          <c:showSerName val="0"/>
          <c:showPercent val="0"/>
          <c:showBubbleSize val="0"/>
        </c:dLbls>
        <c:gapWidth val="150"/>
        <c:axId val="453370464"/>
        <c:axId val="45337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469.84</c:v>
                </c:pt>
                <c:pt idx="1">
                  <c:v>438.59</c:v>
                </c:pt>
                <c:pt idx="2">
                  <c:v>407.62</c:v>
                </c:pt>
                <c:pt idx="3">
                  <c:v>359.02</c:v>
                </c:pt>
                <c:pt idx="4">
                  <c:v>306.97000000000003</c:v>
                </c:pt>
              </c:numCache>
            </c:numRef>
          </c:val>
          <c:smooth val="0"/>
        </c:ser>
        <c:dLbls>
          <c:showLegendKey val="0"/>
          <c:showVal val="0"/>
          <c:showCatName val="0"/>
          <c:showSerName val="0"/>
          <c:showPercent val="0"/>
          <c:showBubbleSize val="0"/>
        </c:dLbls>
        <c:marker val="1"/>
        <c:smooth val="0"/>
        <c:axId val="453370464"/>
        <c:axId val="453376344"/>
      </c:lineChart>
      <c:dateAx>
        <c:axId val="453370464"/>
        <c:scaling>
          <c:orientation val="minMax"/>
        </c:scaling>
        <c:delete val="1"/>
        <c:axPos val="b"/>
        <c:numFmt formatCode="ge" sourceLinked="1"/>
        <c:majorTickMark val="none"/>
        <c:minorTickMark val="none"/>
        <c:tickLblPos val="none"/>
        <c:crossAx val="453376344"/>
        <c:crosses val="autoZero"/>
        <c:auto val="1"/>
        <c:lblOffset val="100"/>
        <c:baseTimeUnit val="years"/>
      </c:dateAx>
      <c:valAx>
        <c:axId val="45337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3371248"/>
        <c:axId val="45337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53371248"/>
        <c:axId val="453376736"/>
      </c:lineChart>
      <c:dateAx>
        <c:axId val="453371248"/>
        <c:scaling>
          <c:orientation val="minMax"/>
        </c:scaling>
        <c:delete val="1"/>
        <c:axPos val="b"/>
        <c:numFmt formatCode="ge" sourceLinked="1"/>
        <c:majorTickMark val="none"/>
        <c:minorTickMark val="none"/>
        <c:tickLblPos val="none"/>
        <c:crossAx val="453376736"/>
        <c:crosses val="autoZero"/>
        <c:auto val="1"/>
        <c:lblOffset val="100"/>
        <c:baseTimeUnit val="years"/>
      </c:dateAx>
      <c:valAx>
        <c:axId val="45337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40.18</c:v>
                </c:pt>
                <c:pt idx="1">
                  <c:v>33.909999999999997</c:v>
                </c:pt>
                <c:pt idx="2">
                  <c:v>31.92</c:v>
                </c:pt>
                <c:pt idx="3">
                  <c:v>31.65</c:v>
                </c:pt>
                <c:pt idx="4">
                  <c:v>30.9</c:v>
                </c:pt>
              </c:numCache>
            </c:numRef>
          </c:val>
        </c:ser>
        <c:dLbls>
          <c:showLegendKey val="0"/>
          <c:showVal val="0"/>
          <c:showCatName val="0"/>
          <c:showSerName val="0"/>
          <c:showPercent val="0"/>
          <c:showBubbleSize val="0"/>
        </c:dLbls>
        <c:gapWidth val="150"/>
        <c:axId val="453373208"/>
        <c:axId val="45337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62.17</c:v>
                </c:pt>
                <c:pt idx="1">
                  <c:v>61.27</c:v>
                </c:pt>
                <c:pt idx="2">
                  <c:v>66.680000000000007</c:v>
                </c:pt>
                <c:pt idx="3">
                  <c:v>60.18</c:v>
                </c:pt>
                <c:pt idx="4">
                  <c:v>58.19</c:v>
                </c:pt>
              </c:numCache>
            </c:numRef>
          </c:val>
          <c:smooth val="0"/>
        </c:ser>
        <c:dLbls>
          <c:showLegendKey val="0"/>
          <c:showVal val="0"/>
          <c:showCatName val="0"/>
          <c:showSerName val="0"/>
          <c:showPercent val="0"/>
          <c:showBubbleSize val="0"/>
        </c:dLbls>
        <c:marker val="1"/>
        <c:smooth val="0"/>
        <c:axId val="453373208"/>
        <c:axId val="453375560"/>
      </c:lineChart>
      <c:dateAx>
        <c:axId val="453373208"/>
        <c:scaling>
          <c:orientation val="minMax"/>
        </c:scaling>
        <c:delete val="1"/>
        <c:axPos val="b"/>
        <c:numFmt formatCode="ge" sourceLinked="1"/>
        <c:majorTickMark val="none"/>
        <c:minorTickMark val="none"/>
        <c:tickLblPos val="none"/>
        <c:crossAx val="453375560"/>
        <c:crosses val="autoZero"/>
        <c:auto val="1"/>
        <c:lblOffset val="100"/>
        <c:baseTimeUnit val="years"/>
      </c:dateAx>
      <c:valAx>
        <c:axId val="45337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【103.77】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2" t="str">
        <f>データ!H6</f>
        <v>埼玉県</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4"/>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4"/>
      <c r="BK7" s="4"/>
      <c r="BL7" s="5" t="s">
        <v>9</v>
      </c>
      <c r="BM7" s="6"/>
      <c r="BN7" s="6"/>
      <c r="BO7" s="6"/>
      <c r="BP7" s="6"/>
      <c r="BQ7" s="6"/>
      <c r="BR7" s="6"/>
      <c r="BS7" s="6"/>
      <c r="BT7" s="6"/>
      <c r="BU7" s="6"/>
      <c r="BV7" s="6"/>
      <c r="BW7" s="6"/>
      <c r="BX7" s="6"/>
      <c r="BY7" s="7"/>
    </row>
    <row r="8" spans="1:78" ht="18.75" customHeight="1">
      <c r="A8" s="2"/>
      <c r="B8" s="79" t="str">
        <f>データ!I6</f>
        <v>法適用</v>
      </c>
      <c r="C8" s="79"/>
      <c r="D8" s="79"/>
      <c r="E8" s="79"/>
      <c r="F8" s="79"/>
      <c r="G8" s="79"/>
      <c r="H8" s="79"/>
      <c r="I8" s="79" t="str">
        <f>データ!J6</f>
        <v>下水道事業</v>
      </c>
      <c r="J8" s="79"/>
      <c r="K8" s="79"/>
      <c r="L8" s="79"/>
      <c r="M8" s="79"/>
      <c r="N8" s="79"/>
      <c r="O8" s="79"/>
      <c r="P8" s="79" t="str">
        <f>データ!K6</f>
        <v>流域下水道</v>
      </c>
      <c r="Q8" s="79"/>
      <c r="R8" s="79"/>
      <c r="S8" s="79"/>
      <c r="T8" s="79"/>
      <c r="U8" s="79"/>
      <c r="V8" s="79"/>
      <c r="W8" s="79" t="str">
        <f>データ!L6</f>
        <v>E1</v>
      </c>
      <c r="X8" s="79"/>
      <c r="Y8" s="79"/>
      <c r="Z8" s="79"/>
      <c r="AA8" s="79"/>
      <c r="AB8" s="79"/>
      <c r="AC8" s="79"/>
      <c r="AD8" s="80" t="s">
        <v>119</v>
      </c>
      <c r="AE8" s="80"/>
      <c r="AF8" s="80"/>
      <c r="AG8" s="80"/>
      <c r="AH8" s="80"/>
      <c r="AI8" s="80"/>
      <c r="AJ8" s="80"/>
      <c r="AK8" s="4"/>
      <c r="AL8" s="74">
        <f>データ!S6</f>
        <v>7343807</v>
      </c>
      <c r="AM8" s="74"/>
      <c r="AN8" s="74"/>
      <c r="AO8" s="74"/>
      <c r="AP8" s="74"/>
      <c r="AQ8" s="74"/>
      <c r="AR8" s="74"/>
      <c r="AS8" s="74"/>
      <c r="AT8" s="73">
        <f>データ!T6</f>
        <v>3797.75</v>
      </c>
      <c r="AU8" s="73"/>
      <c r="AV8" s="73"/>
      <c r="AW8" s="73"/>
      <c r="AX8" s="73"/>
      <c r="AY8" s="73"/>
      <c r="AZ8" s="73"/>
      <c r="BA8" s="73"/>
      <c r="BB8" s="73">
        <f>データ!U6</f>
        <v>1933.73</v>
      </c>
      <c r="BC8" s="73"/>
      <c r="BD8" s="73"/>
      <c r="BE8" s="73"/>
      <c r="BF8" s="73"/>
      <c r="BG8" s="73"/>
      <c r="BH8" s="73"/>
      <c r="BI8" s="73"/>
      <c r="BJ8" s="4"/>
      <c r="BK8" s="4"/>
      <c r="BL8" s="77" t="s">
        <v>10</v>
      </c>
      <c r="BM8" s="78"/>
      <c r="BN8" s="8" t="s">
        <v>11</v>
      </c>
      <c r="BO8" s="9"/>
      <c r="BP8" s="9"/>
      <c r="BQ8" s="9"/>
      <c r="BR8" s="9"/>
      <c r="BS8" s="9"/>
      <c r="BT8" s="9"/>
      <c r="BU8" s="9"/>
      <c r="BV8" s="9"/>
      <c r="BW8" s="9"/>
      <c r="BX8" s="9"/>
      <c r="BY8" s="10"/>
    </row>
    <row r="9" spans="1:78" ht="18.75" customHeight="1">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4"/>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4"/>
      <c r="BK9" s="4"/>
      <c r="BL9" s="71" t="s">
        <v>20</v>
      </c>
      <c r="BM9" s="72"/>
      <c r="BN9" s="11" t="s">
        <v>21</v>
      </c>
      <c r="BO9" s="12"/>
      <c r="BP9" s="12"/>
      <c r="BQ9" s="12"/>
      <c r="BR9" s="12"/>
      <c r="BS9" s="12"/>
      <c r="BT9" s="12"/>
      <c r="BU9" s="12"/>
      <c r="BV9" s="12"/>
      <c r="BW9" s="12"/>
      <c r="BX9" s="12"/>
      <c r="BY9" s="13"/>
    </row>
    <row r="10" spans="1:78" ht="18.75" customHeight="1">
      <c r="A10" s="2"/>
      <c r="B10" s="73" t="str">
        <f>データ!N6</f>
        <v>-</v>
      </c>
      <c r="C10" s="73"/>
      <c r="D10" s="73"/>
      <c r="E10" s="73"/>
      <c r="F10" s="73"/>
      <c r="G10" s="73"/>
      <c r="H10" s="73"/>
      <c r="I10" s="73">
        <f>データ!O6</f>
        <v>82</v>
      </c>
      <c r="J10" s="73"/>
      <c r="K10" s="73"/>
      <c r="L10" s="73"/>
      <c r="M10" s="73"/>
      <c r="N10" s="73"/>
      <c r="O10" s="73"/>
      <c r="P10" s="73">
        <f>データ!P6</f>
        <v>83.79</v>
      </c>
      <c r="Q10" s="73"/>
      <c r="R10" s="73"/>
      <c r="S10" s="73"/>
      <c r="T10" s="73"/>
      <c r="U10" s="73"/>
      <c r="V10" s="73"/>
      <c r="W10" s="73">
        <f>データ!Q6</f>
        <v>98.01</v>
      </c>
      <c r="X10" s="73"/>
      <c r="Y10" s="73"/>
      <c r="Z10" s="73"/>
      <c r="AA10" s="73"/>
      <c r="AB10" s="73"/>
      <c r="AC10" s="73"/>
      <c r="AD10" s="74">
        <f>データ!R6</f>
        <v>0</v>
      </c>
      <c r="AE10" s="74"/>
      <c r="AF10" s="74"/>
      <c r="AG10" s="74"/>
      <c r="AH10" s="74"/>
      <c r="AI10" s="74"/>
      <c r="AJ10" s="74"/>
      <c r="AK10" s="2"/>
      <c r="AL10" s="74">
        <f>データ!V6</f>
        <v>5395576</v>
      </c>
      <c r="AM10" s="74"/>
      <c r="AN10" s="74"/>
      <c r="AO10" s="74"/>
      <c r="AP10" s="74"/>
      <c r="AQ10" s="74"/>
      <c r="AR10" s="74"/>
      <c r="AS10" s="74"/>
      <c r="AT10" s="73">
        <f>データ!W6</f>
        <v>609.32000000000005</v>
      </c>
      <c r="AU10" s="73"/>
      <c r="AV10" s="73"/>
      <c r="AW10" s="73"/>
      <c r="AX10" s="73"/>
      <c r="AY10" s="73"/>
      <c r="AZ10" s="73"/>
      <c r="BA10" s="73"/>
      <c r="BB10" s="73">
        <f>データ!X6</f>
        <v>8855.08</v>
      </c>
      <c r="BC10" s="73"/>
      <c r="BD10" s="73"/>
      <c r="BE10" s="73"/>
      <c r="BF10" s="73"/>
      <c r="BG10" s="73"/>
      <c r="BH10" s="73"/>
      <c r="BI10" s="73"/>
      <c r="BJ10" s="2"/>
      <c r="BK10" s="2"/>
      <c r="BL10" s="75" t="s">
        <v>22</v>
      </c>
      <c r="BM10" s="76"/>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3" t="s">
        <v>26</v>
      </c>
      <c r="BM14" s="44"/>
      <c r="BN14" s="44"/>
      <c r="BO14" s="44"/>
      <c r="BP14" s="44"/>
      <c r="BQ14" s="44"/>
      <c r="BR14" s="44"/>
      <c r="BS14" s="44"/>
      <c r="BT14" s="44"/>
      <c r="BU14" s="44"/>
      <c r="BV14" s="44"/>
      <c r="BW14" s="44"/>
      <c r="BX14" s="44"/>
      <c r="BY14" s="44"/>
      <c r="BZ14" s="45"/>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6" t="s">
        <v>120</v>
      </c>
      <c r="BM47" s="57"/>
      <c r="BN47" s="57"/>
      <c r="BO47" s="57"/>
      <c r="BP47" s="57"/>
      <c r="BQ47" s="57"/>
      <c r="BR47" s="57"/>
      <c r="BS47" s="57"/>
      <c r="BT47" s="57"/>
      <c r="BU47" s="57"/>
      <c r="BV47" s="57"/>
      <c r="BW47" s="57"/>
      <c r="BX47" s="57"/>
      <c r="BY47" s="57"/>
      <c r="BZ47" s="5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6"/>
      <c r="BM48" s="57"/>
      <c r="BN48" s="57"/>
      <c r="BO48" s="57"/>
      <c r="BP48" s="57"/>
      <c r="BQ48" s="57"/>
      <c r="BR48" s="57"/>
      <c r="BS48" s="57"/>
      <c r="BT48" s="57"/>
      <c r="BU48" s="57"/>
      <c r="BV48" s="57"/>
      <c r="BW48" s="57"/>
      <c r="BX48" s="57"/>
      <c r="BY48" s="57"/>
      <c r="BZ48" s="5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6"/>
      <c r="BM49" s="57"/>
      <c r="BN49" s="57"/>
      <c r="BO49" s="57"/>
      <c r="BP49" s="57"/>
      <c r="BQ49" s="57"/>
      <c r="BR49" s="57"/>
      <c r="BS49" s="57"/>
      <c r="BT49" s="57"/>
      <c r="BU49" s="57"/>
      <c r="BV49" s="57"/>
      <c r="BW49" s="57"/>
      <c r="BX49" s="57"/>
      <c r="BY49" s="57"/>
      <c r="BZ49" s="5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6"/>
      <c r="BM50" s="57"/>
      <c r="BN50" s="57"/>
      <c r="BO50" s="57"/>
      <c r="BP50" s="57"/>
      <c r="BQ50" s="57"/>
      <c r="BR50" s="57"/>
      <c r="BS50" s="57"/>
      <c r="BT50" s="57"/>
      <c r="BU50" s="57"/>
      <c r="BV50" s="57"/>
      <c r="BW50" s="57"/>
      <c r="BX50" s="57"/>
      <c r="BY50" s="57"/>
      <c r="BZ50" s="5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6"/>
      <c r="BM51" s="57"/>
      <c r="BN51" s="57"/>
      <c r="BO51" s="57"/>
      <c r="BP51" s="57"/>
      <c r="BQ51" s="57"/>
      <c r="BR51" s="57"/>
      <c r="BS51" s="57"/>
      <c r="BT51" s="57"/>
      <c r="BU51" s="57"/>
      <c r="BV51" s="57"/>
      <c r="BW51" s="57"/>
      <c r="BX51" s="57"/>
      <c r="BY51" s="57"/>
      <c r="BZ51" s="5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6"/>
      <c r="BM52" s="57"/>
      <c r="BN52" s="57"/>
      <c r="BO52" s="57"/>
      <c r="BP52" s="57"/>
      <c r="BQ52" s="57"/>
      <c r="BR52" s="57"/>
      <c r="BS52" s="57"/>
      <c r="BT52" s="57"/>
      <c r="BU52" s="57"/>
      <c r="BV52" s="57"/>
      <c r="BW52" s="57"/>
      <c r="BX52" s="57"/>
      <c r="BY52" s="57"/>
      <c r="BZ52" s="5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6"/>
      <c r="BM53" s="57"/>
      <c r="BN53" s="57"/>
      <c r="BO53" s="57"/>
      <c r="BP53" s="57"/>
      <c r="BQ53" s="57"/>
      <c r="BR53" s="57"/>
      <c r="BS53" s="57"/>
      <c r="BT53" s="57"/>
      <c r="BU53" s="57"/>
      <c r="BV53" s="57"/>
      <c r="BW53" s="57"/>
      <c r="BX53" s="57"/>
      <c r="BY53" s="57"/>
      <c r="BZ53" s="5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6"/>
      <c r="BM54" s="57"/>
      <c r="BN54" s="57"/>
      <c r="BO54" s="57"/>
      <c r="BP54" s="57"/>
      <c r="BQ54" s="57"/>
      <c r="BR54" s="57"/>
      <c r="BS54" s="57"/>
      <c r="BT54" s="57"/>
      <c r="BU54" s="57"/>
      <c r="BV54" s="57"/>
      <c r="BW54" s="57"/>
      <c r="BX54" s="57"/>
      <c r="BY54" s="57"/>
      <c r="BZ54" s="5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6"/>
      <c r="BM55" s="57"/>
      <c r="BN55" s="57"/>
      <c r="BO55" s="57"/>
      <c r="BP55" s="57"/>
      <c r="BQ55" s="57"/>
      <c r="BR55" s="57"/>
      <c r="BS55" s="57"/>
      <c r="BT55" s="57"/>
      <c r="BU55" s="57"/>
      <c r="BV55" s="57"/>
      <c r="BW55" s="57"/>
      <c r="BX55" s="57"/>
      <c r="BY55" s="57"/>
      <c r="BZ55" s="58"/>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56"/>
      <c r="BM56" s="57"/>
      <c r="BN56" s="57"/>
      <c r="BO56" s="57"/>
      <c r="BP56" s="57"/>
      <c r="BQ56" s="57"/>
      <c r="BR56" s="57"/>
      <c r="BS56" s="57"/>
      <c r="BT56" s="57"/>
      <c r="BU56" s="57"/>
      <c r="BV56" s="57"/>
      <c r="BW56" s="57"/>
      <c r="BX56" s="57"/>
      <c r="BY56" s="57"/>
      <c r="BZ56" s="58"/>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56"/>
      <c r="BM57" s="57"/>
      <c r="BN57" s="57"/>
      <c r="BO57" s="57"/>
      <c r="BP57" s="57"/>
      <c r="BQ57" s="57"/>
      <c r="BR57" s="57"/>
      <c r="BS57" s="57"/>
      <c r="BT57" s="57"/>
      <c r="BU57" s="57"/>
      <c r="BV57" s="57"/>
      <c r="BW57" s="57"/>
      <c r="BX57" s="57"/>
      <c r="BY57" s="57"/>
      <c r="BZ57" s="5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6"/>
      <c r="BM58" s="57"/>
      <c r="BN58" s="57"/>
      <c r="BO58" s="57"/>
      <c r="BP58" s="57"/>
      <c r="BQ58" s="57"/>
      <c r="BR58" s="57"/>
      <c r="BS58" s="57"/>
      <c r="BT58" s="57"/>
      <c r="BU58" s="57"/>
      <c r="BV58" s="57"/>
      <c r="BW58" s="57"/>
      <c r="BX58" s="57"/>
      <c r="BY58" s="57"/>
      <c r="BZ58" s="5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6"/>
      <c r="BM59" s="57"/>
      <c r="BN59" s="57"/>
      <c r="BO59" s="57"/>
      <c r="BP59" s="57"/>
      <c r="BQ59" s="57"/>
      <c r="BR59" s="57"/>
      <c r="BS59" s="57"/>
      <c r="BT59" s="57"/>
      <c r="BU59" s="57"/>
      <c r="BV59" s="57"/>
      <c r="BW59" s="57"/>
      <c r="BX59" s="57"/>
      <c r="BY59" s="57"/>
      <c r="BZ59" s="58"/>
    </row>
    <row r="60" spans="1:78" ht="13.5" customHeight="1">
      <c r="A60" s="2"/>
      <c r="B60" s="62" t="s">
        <v>36</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6"/>
      <c r="BM60" s="57"/>
      <c r="BN60" s="57"/>
      <c r="BO60" s="57"/>
      <c r="BP60" s="57"/>
      <c r="BQ60" s="57"/>
      <c r="BR60" s="57"/>
      <c r="BS60" s="57"/>
      <c r="BT60" s="57"/>
      <c r="BU60" s="57"/>
      <c r="BV60" s="57"/>
      <c r="BW60" s="57"/>
      <c r="BX60" s="57"/>
      <c r="BY60" s="57"/>
      <c r="BZ60" s="58"/>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6"/>
      <c r="BM61" s="57"/>
      <c r="BN61" s="57"/>
      <c r="BO61" s="57"/>
      <c r="BP61" s="57"/>
      <c r="BQ61" s="57"/>
      <c r="BR61" s="57"/>
      <c r="BS61" s="57"/>
      <c r="BT61" s="57"/>
      <c r="BU61" s="57"/>
      <c r="BV61" s="57"/>
      <c r="BW61" s="57"/>
      <c r="BX61" s="57"/>
      <c r="BY61" s="57"/>
      <c r="BZ61" s="5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6"/>
      <c r="BM62" s="57"/>
      <c r="BN62" s="57"/>
      <c r="BO62" s="57"/>
      <c r="BP62" s="57"/>
      <c r="BQ62" s="57"/>
      <c r="BR62" s="57"/>
      <c r="BS62" s="57"/>
      <c r="BT62" s="57"/>
      <c r="BU62" s="57"/>
      <c r="BV62" s="57"/>
      <c r="BW62" s="57"/>
      <c r="BX62" s="57"/>
      <c r="BY62" s="57"/>
      <c r="BZ62" s="5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9"/>
      <c r="BM63" s="60"/>
      <c r="BN63" s="60"/>
      <c r="BO63" s="60"/>
      <c r="BP63" s="60"/>
      <c r="BQ63" s="60"/>
      <c r="BR63" s="60"/>
      <c r="BS63" s="60"/>
      <c r="BT63" s="60"/>
      <c r="BU63" s="60"/>
      <c r="BV63" s="60"/>
      <c r="BW63" s="60"/>
      <c r="BX63" s="60"/>
      <c r="BY63" s="60"/>
      <c r="BZ63" s="6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【103.77】</v>
      </c>
      <c r="F86" s="27" t="str">
        <f>データ!AT6</f>
        <v>【0.00】</v>
      </c>
      <c r="G86" s="27" t="str">
        <f>データ!BE6</f>
        <v>【138.21】</v>
      </c>
      <c r="H86" s="27" t="str">
        <f>データ!BP6</f>
        <v>【306.90】</v>
      </c>
      <c r="I86" s="27" t="str">
        <f>データ!CA6</f>
        <v>【0.00】</v>
      </c>
      <c r="J86" s="27" t="str">
        <f>データ!CL6</f>
        <v>【60.62】</v>
      </c>
      <c r="K86" s="27" t="str">
        <f>データ!CW6</f>
        <v>【65.75】</v>
      </c>
      <c r="L86" s="27" t="str">
        <f>データ!DH6</f>
        <v>【92.25】</v>
      </c>
      <c r="M86" s="27" t="str">
        <f>データ!DS6</f>
        <v>【42.20】</v>
      </c>
      <c r="N86" s="27" t="str">
        <f>データ!ED6</f>
        <v>【0.00】</v>
      </c>
      <c r="O86" s="27" t="str">
        <f>データ!EO6</f>
        <v>【0.07】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ColWidth="9" defaultRowHeight="13.2"/>
  <cols>
    <col min="1" max="1" width="9" style="3"/>
    <col min="2" max="144" width="11.8867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110001</v>
      </c>
      <c r="D6" s="34">
        <f t="shared" si="3"/>
        <v>46</v>
      </c>
      <c r="E6" s="34">
        <f t="shared" si="3"/>
        <v>17</v>
      </c>
      <c r="F6" s="34">
        <f t="shared" si="3"/>
        <v>3</v>
      </c>
      <c r="G6" s="34">
        <f t="shared" si="3"/>
        <v>0</v>
      </c>
      <c r="H6" s="34" t="str">
        <f t="shared" si="3"/>
        <v>埼玉県</v>
      </c>
      <c r="I6" s="34" t="str">
        <f t="shared" si="3"/>
        <v>法適用</v>
      </c>
      <c r="J6" s="34" t="str">
        <f t="shared" si="3"/>
        <v>下水道事業</v>
      </c>
      <c r="K6" s="34" t="str">
        <f t="shared" si="3"/>
        <v>流域下水道</v>
      </c>
      <c r="L6" s="34" t="str">
        <f t="shared" si="3"/>
        <v>E1</v>
      </c>
      <c r="M6" s="34">
        <f t="shared" si="3"/>
        <v>0</v>
      </c>
      <c r="N6" s="35" t="str">
        <f t="shared" si="3"/>
        <v>-</v>
      </c>
      <c r="O6" s="35">
        <f t="shared" si="3"/>
        <v>82</v>
      </c>
      <c r="P6" s="35">
        <f t="shared" si="3"/>
        <v>83.79</v>
      </c>
      <c r="Q6" s="35">
        <f t="shared" si="3"/>
        <v>98.01</v>
      </c>
      <c r="R6" s="35">
        <f t="shared" si="3"/>
        <v>0</v>
      </c>
      <c r="S6" s="35">
        <f t="shared" si="3"/>
        <v>7343807</v>
      </c>
      <c r="T6" s="35">
        <f t="shared" si="3"/>
        <v>3797.75</v>
      </c>
      <c r="U6" s="35">
        <f t="shared" si="3"/>
        <v>1933.73</v>
      </c>
      <c r="V6" s="35">
        <f t="shared" si="3"/>
        <v>5395576</v>
      </c>
      <c r="W6" s="35">
        <f t="shared" si="3"/>
        <v>609.32000000000005</v>
      </c>
      <c r="X6" s="35">
        <f t="shared" si="3"/>
        <v>8855.08</v>
      </c>
      <c r="Y6" s="36">
        <f>IF(Y7="",NA(),Y7)</f>
        <v>106.66</v>
      </c>
      <c r="Z6" s="36">
        <f t="shared" ref="Z6:AH6" si="4">IF(Z7="",NA(),Z7)</f>
        <v>102.07</v>
      </c>
      <c r="AA6" s="36">
        <f t="shared" si="4"/>
        <v>101.17</v>
      </c>
      <c r="AB6" s="36">
        <f t="shared" si="4"/>
        <v>101.97</v>
      </c>
      <c r="AC6" s="36">
        <f t="shared" si="4"/>
        <v>103.46</v>
      </c>
      <c r="AD6" s="36">
        <f t="shared" si="4"/>
        <v>100.8</v>
      </c>
      <c r="AE6" s="36">
        <f t="shared" si="4"/>
        <v>95.24</v>
      </c>
      <c r="AF6" s="36">
        <f t="shared" si="4"/>
        <v>101.19</v>
      </c>
      <c r="AG6" s="36">
        <f t="shared" si="4"/>
        <v>103.03</v>
      </c>
      <c r="AH6" s="36">
        <f t="shared" si="4"/>
        <v>103.77</v>
      </c>
      <c r="AI6" s="35" t="str">
        <f>IF(AI7="","",IF(AI7="-","【-】","【"&amp;SUBSTITUTE(TEXT(AI7,"#,##0.00"),"-","△")&amp;"】"))</f>
        <v>【103.77】</v>
      </c>
      <c r="AJ6" s="35">
        <f>IF(AJ7="",NA(),AJ7)</f>
        <v>0</v>
      </c>
      <c r="AK6" s="35">
        <f t="shared" ref="AK6:AS6" si="5">IF(AK7="",NA(),AK7)</f>
        <v>0</v>
      </c>
      <c r="AL6" s="35">
        <f t="shared" si="5"/>
        <v>0</v>
      </c>
      <c r="AM6" s="35">
        <f t="shared" si="5"/>
        <v>0</v>
      </c>
      <c r="AN6" s="35">
        <f t="shared" si="5"/>
        <v>0</v>
      </c>
      <c r="AO6" s="35">
        <f t="shared" si="5"/>
        <v>0</v>
      </c>
      <c r="AP6" s="35">
        <f t="shared" si="5"/>
        <v>0</v>
      </c>
      <c r="AQ6" s="35">
        <f t="shared" si="5"/>
        <v>0</v>
      </c>
      <c r="AR6" s="35">
        <f t="shared" si="5"/>
        <v>0</v>
      </c>
      <c r="AS6" s="35">
        <f t="shared" si="5"/>
        <v>0</v>
      </c>
      <c r="AT6" s="35" t="str">
        <f>IF(AT7="","",IF(AT7="-","【-】","【"&amp;SUBSTITUTE(TEXT(AT7,"#,##0.00"),"-","△")&amp;"】"))</f>
        <v>【0.00】</v>
      </c>
      <c r="AU6" s="36">
        <f>IF(AU7="",NA(),AU7)</f>
        <v>232.03</v>
      </c>
      <c r="AV6" s="36">
        <f t="shared" ref="AV6:BD6" si="6">IF(AV7="",NA(),AV7)</f>
        <v>186.02</v>
      </c>
      <c r="AW6" s="36">
        <f t="shared" si="6"/>
        <v>99.86</v>
      </c>
      <c r="AX6" s="36">
        <f t="shared" si="6"/>
        <v>115.5</v>
      </c>
      <c r="AY6" s="36">
        <f t="shared" si="6"/>
        <v>128.32</v>
      </c>
      <c r="AZ6" s="36">
        <f t="shared" si="6"/>
        <v>223.67</v>
      </c>
      <c r="BA6" s="36">
        <f t="shared" si="6"/>
        <v>215.43</v>
      </c>
      <c r="BB6" s="36">
        <f t="shared" si="6"/>
        <v>124.27</v>
      </c>
      <c r="BC6" s="36">
        <f t="shared" si="6"/>
        <v>130.33000000000001</v>
      </c>
      <c r="BD6" s="36">
        <f t="shared" si="6"/>
        <v>138.21</v>
      </c>
      <c r="BE6" s="35" t="str">
        <f>IF(BE7="","",IF(BE7="-","【-】","【"&amp;SUBSTITUTE(TEXT(BE7,"#,##0.00"),"-","△")&amp;"】"))</f>
        <v>【138.21】</v>
      </c>
      <c r="BF6" s="36">
        <f>IF(BF7="",NA(),BF7)</f>
        <v>363.76</v>
      </c>
      <c r="BG6" s="36">
        <f t="shared" ref="BG6:BO6" si="7">IF(BG7="",NA(),BG7)</f>
        <v>326.63</v>
      </c>
      <c r="BH6" s="36">
        <f t="shared" si="7"/>
        <v>52.97</v>
      </c>
      <c r="BI6" s="36">
        <f t="shared" si="7"/>
        <v>55.5</v>
      </c>
      <c r="BJ6" s="36">
        <f t="shared" si="7"/>
        <v>55.96</v>
      </c>
      <c r="BK6" s="36">
        <f t="shared" si="7"/>
        <v>469.84</v>
      </c>
      <c r="BL6" s="36">
        <f t="shared" si="7"/>
        <v>438.59</v>
      </c>
      <c r="BM6" s="36">
        <f t="shared" si="7"/>
        <v>407.62</v>
      </c>
      <c r="BN6" s="36">
        <f t="shared" si="7"/>
        <v>359.02</v>
      </c>
      <c r="BO6" s="36">
        <f t="shared" si="7"/>
        <v>306.97000000000003</v>
      </c>
      <c r="BP6" s="35" t="str">
        <f>IF(BP7="","",IF(BP7="-","【-】","【"&amp;SUBSTITUTE(TEXT(BP7,"#,##0.00"),"-","△")&amp;"】"))</f>
        <v>【306.90】</v>
      </c>
      <c r="BQ6" s="35">
        <f>IF(BQ7="",NA(),BQ7)</f>
        <v>0</v>
      </c>
      <c r="BR6" s="35">
        <f t="shared" ref="BR6:BZ6" si="8">IF(BR7="",NA(),BR7)</f>
        <v>0</v>
      </c>
      <c r="BS6" s="35">
        <f t="shared" si="8"/>
        <v>0</v>
      </c>
      <c r="BT6" s="35">
        <f t="shared" si="8"/>
        <v>0</v>
      </c>
      <c r="BU6" s="35">
        <f t="shared" si="8"/>
        <v>0</v>
      </c>
      <c r="BV6" s="35">
        <f t="shared" si="8"/>
        <v>0</v>
      </c>
      <c r="BW6" s="35">
        <f t="shared" si="8"/>
        <v>0</v>
      </c>
      <c r="BX6" s="35">
        <f t="shared" si="8"/>
        <v>0</v>
      </c>
      <c r="BY6" s="35">
        <f t="shared" si="8"/>
        <v>0</v>
      </c>
      <c r="BZ6" s="35">
        <f t="shared" si="8"/>
        <v>0</v>
      </c>
      <c r="CA6" s="35" t="str">
        <f>IF(CA7="","",IF(CA7="-","【-】","【"&amp;SUBSTITUTE(TEXT(CA7,"#,##0.00"),"-","△")&amp;"】"))</f>
        <v>【0.00】</v>
      </c>
      <c r="CB6" s="36">
        <f>IF(CB7="",NA(),CB7)</f>
        <v>40.18</v>
      </c>
      <c r="CC6" s="36">
        <f t="shared" ref="CC6:CK6" si="9">IF(CC7="",NA(),CC7)</f>
        <v>33.909999999999997</v>
      </c>
      <c r="CD6" s="36">
        <f t="shared" si="9"/>
        <v>31.92</v>
      </c>
      <c r="CE6" s="36">
        <f t="shared" si="9"/>
        <v>31.65</v>
      </c>
      <c r="CF6" s="36">
        <f t="shared" si="9"/>
        <v>30.9</v>
      </c>
      <c r="CG6" s="36">
        <f t="shared" si="9"/>
        <v>62.17</v>
      </c>
      <c r="CH6" s="36">
        <f t="shared" si="9"/>
        <v>61.27</v>
      </c>
      <c r="CI6" s="36">
        <f t="shared" si="9"/>
        <v>66.680000000000007</v>
      </c>
      <c r="CJ6" s="36">
        <f t="shared" si="9"/>
        <v>60.18</v>
      </c>
      <c r="CK6" s="36">
        <f t="shared" si="9"/>
        <v>58.19</v>
      </c>
      <c r="CL6" s="35" t="str">
        <f>IF(CL7="","",IF(CL7="-","【-】","【"&amp;SUBSTITUTE(TEXT(CL7,"#,##0.00"),"-","△")&amp;"】"))</f>
        <v>【60.62】</v>
      </c>
      <c r="CM6" s="36">
        <f>IF(CM7="",NA(),CM7)</f>
        <v>64.069999999999993</v>
      </c>
      <c r="CN6" s="36">
        <f t="shared" ref="CN6:CV6" si="10">IF(CN7="",NA(),CN7)</f>
        <v>61.7</v>
      </c>
      <c r="CO6" s="36">
        <f t="shared" si="10"/>
        <v>60.49</v>
      </c>
      <c r="CP6" s="36">
        <f t="shared" si="10"/>
        <v>61.63</v>
      </c>
      <c r="CQ6" s="36">
        <f t="shared" si="10"/>
        <v>61.57</v>
      </c>
      <c r="CR6" s="36">
        <f t="shared" si="10"/>
        <v>71.87</v>
      </c>
      <c r="CS6" s="36">
        <f t="shared" si="10"/>
        <v>65.430000000000007</v>
      </c>
      <c r="CT6" s="36">
        <f t="shared" si="10"/>
        <v>64.930000000000007</v>
      </c>
      <c r="CU6" s="36">
        <f t="shared" si="10"/>
        <v>66.02</v>
      </c>
      <c r="CV6" s="36">
        <f t="shared" si="10"/>
        <v>65.900000000000006</v>
      </c>
      <c r="CW6" s="35" t="str">
        <f>IF(CW7="","",IF(CW7="-","【-】","【"&amp;SUBSTITUTE(TEXT(CW7,"#,##0.00"),"-","△")&amp;"】"))</f>
        <v>【65.75】</v>
      </c>
      <c r="CX6" s="36">
        <f>IF(CX7="",NA(),CX7)</f>
        <v>95.26</v>
      </c>
      <c r="CY6" s="36">
        <f t="shared" ref="CY6:DG6" si="11">IF(CY7="",NA(),CY7)</f>
        <v>94.45</v>
      </c>
      <c r="CZ6" s="36">
        <f t="shared" si="11"/>
        <v>95.36</v>
      </c>
      <c r="DA6" s="36">
        <f t="shared" si="11"/>
        <v>95.61</v>
      </c>
      <c r="DB6" s="36">
        <f t="shared" si="11"/>
        <v>95.76</v>
      </c>
      <c r="DC6" s="36">
        <f t="shared" si="11"/>
        <v>92.39</v>
      </c>
      <c r="DD6" s="36">
        <f t="shared" si="11"/>
        <v>92.51</v>
      </c>
      <c r="DE6" s="36">
        <f t="shared" si="11"/>
        <v>92.69</v>
      </c>
      <c r="DF6" s="36">
        <f t="shared" si="11"/>
        <v>92.96</v>
      </c>
      <c r="DG6" s="36">
        <f t="shared" si="11"/>
        <v>92.8</v>
      </c>
      <c r="DH6" s="35" t="str">
        <f>IF(DH7="","",IF(DH7="-","【-】","【"&amp;SUBSTITUTE(TEXT(DH7,"#,##0.00"),"-","△")&amp;"】"))</f>
        <v>【92.25】</v>
      </c>
      <c r="DI6" s="36">
        <f>IF(DI7="",NA(),DI7)</f>
        <v>2.76</v>
      </c>
      <c r="DJ6" s="36">
        <f t="shared" ref="DJ6:DR6" si="12">IF(DJ7="",NA(),DJ7)</f>
        <v>3.61</v>
      </c>
      <c r="DK6" s="36">
        <f t="shared" si="12"/>
        <v>21.27</v>
      </c>
      <c r="DL6" s="36">
        <f t="shared" si="12"/>
        <v>24.07</v>
      </c>
      <c r="DM6" s="36">
        <f t="shared" si="12"/>
        <v>27.52</v>
      </c>
      <c r="DN6" s="36">
        <f t="shared" si="12"/>
        <v>7.98</v>
      </c>
      <c r="DO6" s="36">
        <f t="shared" si="12"/>
        <v>8.5399999999999991</v>
      </c>
      <c r="DP6" s="36">
        <f t="shared" si="12"/>
        <v>38.700000000000003</v>
      </c>
      <c r="DQ6" s="36">
        <f t="shared" si="12"/>
        <v>40.409999999999997</v>
      </c>
      <c r="DR6" s="36">
        <f t="shared" si="12"/>
        <v>42.2</v>
      </c>
      <c r="DS6" s="35" t="str">
        <f>IF(DS7="","",IF(DS7="-","【-】","【"&amp;SUBSTITUTE(TEXT(DS7,"#,##0.00"),"-","△")&amp;"】"))</f>
        <v>【42.20】</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【0.00】</v>
      </c>
      <c r="EE6" s="36">
        <f>IF(EE7="",NA(),EE7)</f>
        <v>7.0000000000000007E-2</v>
      </c>
      <c r="EF6" s="36">
        <f t="shared" ref="EF6:EN6" si="14">IF(EF7="",NA(),EF7)</f>
        <v>0.02</v>
      </c>
      <c r="EG6" s="36">
        <f t="shared" si="14"/>
        <v>0.02</v>
      </c>
      <c r="EH6" s="35">
        <f t="shared" si="14"/>
        <v>0</v>
      </c>
      <c r="EI6" s="35">
        <f t="shared" si="14"/>
        <v>0</v>
      </c>
      <c r="EJ6" s="36">
        <f t="shared" si="14"/>
        <v>0.13</v>
      </c>
      <c r="EK6" s="36">
        <f t="shared" si="14"/>
        <v>0.09</v>
      </c>
      <c r="EL6" s="36">
        <f t="shared" si="14"/>
        <v>0.12</v>
      </c>
      <c r="EM6" s="36">
        <f t="shared" si="14"/>
        <v>7.0000000000000007E-2</v>
      </c>
      <c r="EN6" s="36">
        <f t="shared" si="14"/>
        <v>7.0000000000000007E-2</v>
      </c>
      <c r="EO6" s="35" t="str">
        <f>IF(EO7="","",IF(EO7="-","【-】","【"&amp;SUBSTITUTE(TEXT(EO7,"#,##0.00"),"-","△")&amp;"】"))</f>
        <v>【0.07】</v>
      </c>
    </row>
    <row r="7" spans="1:148" s="37" customFormat="1">
      <c r="A7" s="29"/>
      <c r="B7" s="38">
        <v>2016</v>
      </c>
      <c r="C7" s="38">
        <v>110001</v>
      </c>
      <c r="D7" s="38">
        <v>46</v>
      </c>
      <c r="E7" s="38">
        <v>17</v>
      </c>
      <c r="F7" s="38">
        <v>3</v>
      </c>
      <c r="G7" s="38">
        <v>0</v>
      </c>
      <c r="H7" s="38" t="s">
        <v>108</v>
      </c>
      <c r="I7" s="38" t="s">
        <v>109</v>
      </c>
      <c r="J7" s="38" t="s">
        <v>110</v>
      </c>
      <c r="K7" s="38" t="s">
        <v>111</v>
      </c>
      <c r="L7" s="38" t="s">
        <v>112</v>
      </c>
      <c r="M7" s="38"/>
      <c r="N7" s="39" t="s">
        <v>113</v>
      </c>
      <c r="O7" s="39">
        <v>82</v>
      </c>
      <c r="P7" s="39">
        <v>83.79</v>
      </c>
      <c r="Q7" s="39">
        <v>98.01</v>
      </c>
      <c r="R7" s="39">
        <v>0</v>
      </c>
      <c r="S7" s="39">
        <v>7343807</v>
      </c>
      <c r="T7" s="39">
        <v>3797.75</v>
      </c>
      <c r="U7" s="39">
        <v>1933.73</v>
      </c>
      <c r="V7" s="39">
        <v>5395576</v>
      </c>
      <c r="W7" s="39">
        <v>609.32000000000005</v>
      </c>
      <c r="X7" s="39">
        <v>8855.08</v>
      </c>
      <c r="Y7" s="39">
        <v>106.66</v>
      </c>
      <c r="Z7" s="39">
        <v>102.07</v>
      </c>
      <c r="AA7" s="39">
        <v>101.17</v>
      </c>
      <c r="AB7" s="39">
        <v>101.97</v>
      </c>
      <c r="AC7" s="39">
        <v>103.46</v>
      </c>
      <c r="AD7" s="39">
        <v>100.8</v>
      </c>
      <c r="AE7" s="39">
        <v>95.24</v>
      </c>
      <c r="AF7" s="39">
        <v>101.19</v>
      </c>
      <c r="AG7" s="39">
        <v>103.03</v>
      </c>
      <c r="AH7" s="39">
        <v>103.77</v>
      </c>
      <c r="AI7" s="39">
        <v>103.77</v>
      </c>
      <c r="AJ7" s="39">
        <v>0</v>
      </c>
      <c r="AK7" s="39">
        <v>0</v>
      </c>
      <c r="AL7" s="39">
        <v>0</v>
      </c>
      <c r="AM7" s="39">
        <v>0</v>
      </c>
      <c r="AN7" s="39">
        <v>0</v>
      </c>
      <c r="AO7" s="39">
        <v>0</v>
      </c>
      <c r="AP7" s="39">
        <v>0</v>
      </c>
      <c r="AQ7" s="39">
        <v>0</v>
      </c>
      <c r="AR7" s="39">
        <v>0</v>
      </c>
      <c r="AS7" s="39">
        <v>0</v>
      </c>
      <c r="AT7" s="39">
        <v>0</v>
      </c>
      <c r="AU7" s="39">
        <v>232.03</v>
      </c>
      <c r="AV7" s="39">
        <v>186.02</v>
      </c>
      <c r="AW7" s="39">
        <v>99.86</v>
      </c>
      <c r="AX7" s="39">
        <v>115.5</v>
      </c>
      <c r="AY7" s="39">
        <v>128.32</v>
      </c>
      <c r="AZ7" s="39">
        <v>223.67</v>
      </c>
      <c r="BA7" s="39">
        <v>215.43</v>
      </c>
      <c r="BB7" s="39">
        <v>124.27</v>
      </c>
      <c r="BC7" s="39">
        <v>130.33000000000001</v>
      </c>
      <c r="BD7" s="39">
        <v>138.21</v>
      </c>
      <c r="BE7" s="39">
        <v>138.21</v>
      </c>
      <c r="BF7" s="39">
        <v>363.76</v>
      </c>
      <c r="BG7" s="39">
        <v>326.63</v>
      </c>
      <c r="BH7" s="39">
        <v>52.97</v>
      </c>
      <c r="BI7" s="39">
        <v>55.5</v>
      </c>
      <c r="BJ7" s="39">
        <v>55.96</v>
      </c>
      <c r="BK7" s="39">
        <v>469.84</v>
      </c>
      <c r="BL7" s="39">
        <v>438.59</v>
      </c>
      <c r="BM7" s="39">
        <v>407.62</v>
      </c>
      <c r="BN7" s="39">
        <v>359.02</v>
      </c>
      <c r="BO7" s="39">
        <v>306.97000000000003</v>
      </c>
      <c r="BP7" s="39">
        <v>306.89999999999998</v>
      </c>
      <c r="BQ7" s="39">
        <v>0</v>
      </c>
      <c r="BR7" s="39">
        <v>0</v>
      </c>
      <c r="BS7" s="39">
        <v>0</v>
      </c>
      <c r="BT7" s="39">
        <v>0</v>
      </c>
      <c r="BU7" s="39">
        <v>0</v>
      </c>
      <c r="BV7" s="39">
        <v>0</v>
      </c>
      <c r="BW7" s="39">
        <v>0</v>
      </c>
      <c r="BX7" s="39">
        <v>0</v>
      </c>
      <c r="BY7" s="39">
        <v>0</v>
      </c>
      <c r="BZ7" s="39">
        <v>0</v>
      </c>
      <c r="CA7" s="39">
        <v>0</v>
      </c>
      <c r="CB7" s="39">
        <v>40.18</v>
      </c>
      <c r="CC7" s="39">
        <v>33.909999999999997</v>
      </c>
      <c r="CD7" s="39">
        <v>31.92</v>
      </c>
      <c r="CE7" s="39">
        <v>31.65</v>
      </c>
      <c r="CF7" s="39">
        <v>30.9</v>
      </c>
      <c r="CG7" s="39">
        <v>62.17</v>
      </c>
      <c r="CH7" s="39">
        <v>61.27</v>
      </c>
      <c r="CI7" s="39">
        <v>66.680000000000007</v>
      </c>
      <c r="CJ7" s="39">
        <v>60.18</v>
      </c>
      <c r="CK7" s="39">
        <v>58.19</v>
      </c>
      <c r="CL7" s="39">
        <v>60.62</v>
      </c>
      <c r="CM7" s="39">
        <v>64.069999999999993</v>
      </c>
      <c r="CN7" s="39">
        <v>61.7</v>
      </c>
      <c r="CO7" s="39">
        <v>60.49</v>
      </c>
      <c r="CP7" s="39">
        <v>61.63</v>
      </c>
      <c r="CQ7" s="39">
        <v>61.57</v>
      </c>
      <c r="CR7" s="39">
        <v>71.87</v>
      </c>
      <c r="CS7" s="39">
        <v>65.430000000000007</v>
      </c>
      <c r="CT7" s="39">
        <v>64.930000000000007</v>
      </c>
      <c r="CU7" s="39">
        <v>66.02</v>
      </c>
      <c r="CV7" s="39">
        <v>65.900000000000006</v>
      </c>
      <c r="CW7" s="39">
        <v>65.75</v>
      </c>
      <c r="CX7" s="39">
        <v>95.26</v>
      </c>
      <c r="CY7" s="39">
        <v>94.45</v>
      </c>
      <c r="CZ7" s="39">
        <v>95.36</v>
      </c>
      <c r="DA7" s="39">
        <v>95.61</v>
      </c>
      <c r="DB7" s="39">
        <v>95.76</v>
      </c>
      <c r="DC7" s="39">
        <v>92.39</v>
      </c>
      <c r="DD7" s="39">
        <v>92.51</v>
      </c>
      <c r="DE7" s="39">
        <v>92.69</v>
      </c>
      <c r="DF7" s="39">
        <v>92.96</v>
      </c>
      <c r="DG7" s="39">
        <v>92.8</v>
      </c>
      <c r="DH7" s="39">
        <v>92.25</v>
      </c>
      <c r="DI7" s="39">
        <v>2.76</v>
      </c>
      <c r="DJ7" s="39">
        <v>3.61</v>
      </c>
      <c r="DK7" s="39">
        <v>21.27</v>
      </c>
      <c r="DL7" s="39">
        <v>24.07</v>
      </c>
      <c r="DM7" s="39">
        <v>27.52</v>
      </c>
      <c r="DN7" s="39">
        <v>7.98</v>
      </c>
      <c r="DO7" s="39">
        <v>8.5399999999999991</v>
      </c>
      <c r="DP7" s="39">
        <v>38.700000000000003</v>
      </c>
      <c r="DQ7" s="39">
        <v>40.409999999999997</v>
      </c>
      <c r="DR7" s="39">
        <v>42.2</v>
      </c>
      <c r="DS7" s="39">
        <v>42.2</v>
      </c>
      <c r="DT7" s="39">
        <v>0</v>
      </c>
      <c r="DU7" s="39">
        <v>0</v>
      </c>
      <c r="DV7" s="39">
        <v>0</v>
      </c>
      <c r="DW7" s="39">
        <v>0</v>
      </c>
      <c r="DX7" s="39">
        <v>0</v>
      </c>
      <c r="DY7" s="39">
        <v>0</v>
      </c>
      <c r="DZ7" s="39">
        <v>0</v>
      </c>
      <c r="EA7" s="39">
        <v>0</v>
      </c>
      <c r="EB7" s="39">
        <v>0</v>
      </c>
      <c r="EC7" s="39">
        <v>0</v>
      </c>
      <c r="ED7" s="39">
        <v>0</v>
      </c>
      <c r="EE7" s="39">
        <v>7.0000000000000007E-2</v>
      </c>
      <c r="EF7" s="39">
        <v>0.02</v>
      </c>
      <c r="EG7" s="39">
        <v>0.02</v>
      </c>
      <c r="EH7" s="39">
        <v>0</v>
      </c>
      <c r="EI7" s="39">
        <v>0</v>
      </c>
      <c r="EJ7" s="39">
        <v>0.13</v>
      </c>
      <c r="EK7" s="39">
        <v>0.09</v>
      </c>
      <c r="EL7" s="39">
        <v>0.12</v>
      </c>
      <c r="EM7" s="39">
        <v>7.0000000000000007E-2</v>
      </c>
      <c r="EN7" s="39">
        <v>7.0000000000000007E-2</v>
      </c>
      <c r="EO7" s="39">
        <v>7.0000000000000007E-2</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2018-02-13T05:09:43Z</cp:lastPrinted>
  <dcterms:created xsi:type="dcterms:W3CDTF">2017-12-25T01:54:23Z</dcterms:created>
  <dcterms:modified xsi:type="dcterms:W3CDTF">2018-02-22T15:07:47Z</dcterms:modified>
</cp:coreProperties>
</file>