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0" yWindow="0" windowWidth="20496" windowHeight="7368"/>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Q6" i="5"/>
  <c r="W10" i="4" s="1"/>
  <c r="P6" i="5"/>
  <c r="P10" i="4" s="1"/>
  <c r="O6" i="5"/>
  <c r="I10" i="4" s="1"/>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D10" i="4"/>
  <c r="AL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<sst xmlns="http://schemas.openxmlformats.org/spreadsheetml/2006/main" count="240" uniqueCount="126">
  <si>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</si>
  <si>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</si>
  <si>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</si>
  <si>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</si>
  <si>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</si>
  <si>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</si>
  <si>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</si>
  <si>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</si>
  <si>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</si>
  <si>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</si>
  <si>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</si>
  <si>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</si>
  <si>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</si>
  <si>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</si>
  <si>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</si>
  <si>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</si>
  <si>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</si>
  <si>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</si>
  <si>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</si>
  <si>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</si>
  <si>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</si>
  <si>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</si>
  <si>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</si>
  <si>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</si>
  <si>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</si>
  <si>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</si>
  <si>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</si>
  <si>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</si>
  <si>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</si>
  <si>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</si>
  <si>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</si>
  <si>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</si>
  <si>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</si>
  <si>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</si>
  <si>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</si>
  <si>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</si>
  <si>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</si>
  <si>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</si>
  <si>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</si>
  <si>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</si>
  <si>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</si>
  <si>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</si>
  <si>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</si>
  <si>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</si>
  <si>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</si>
  <si>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</si>
  <si>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</si>
  <si>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</si>
  <si>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</si>
  <si>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</si>
  <si>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</si>
  <si>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</si>
  <si>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</si>
  <si>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</si>
  <si>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</si>
  <si>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</si>
  <si>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</si>
  <si>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</si>
  <si>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</si>
  <si>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</si>
  <si>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</si>
  <si>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</si>
  <si>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</si>
  <si>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</si>
  <si>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</si>
  <si>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</si>
  <si>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</si>
  <si>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</si>
  <si>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</si>
  <si>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</si>
  <si>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</si>
  <si>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</si>
  <si>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</si>
  <si>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</si>
  <si>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</si>
  <si>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</si>
  <si>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</si>
  <si>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</si>
  <si>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</si>
  <si>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</si>
  <si>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</si>
  <si>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</si>
  <si>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</si>
  <si>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</si>
  <si>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</si>
  <si>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</si>
  <si>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</si>
  <si>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</si>
  <si>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</si>
  <si>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</si>
  <si>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</si>
  <si>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</si>
  <si>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</si>
  <si>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</si>
  <si>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</si>
  <si>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</si>
  <si>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</si>
  <si>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</si>
  <si>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</si>
  <si>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</si>
  <si>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</si>
  <si>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</si>
  <si>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</si>
  <si>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</si>
  <si>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</si>
  <si>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</si>
  <si>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</si>
  <si>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</si>
  <si>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</si>
  <si>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</si>
  <si>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t>
  </si>
  <si>
    <t>法非適用</t>
  </si>
  <si>
    <t>下水道事業</t>
  </si>
  <si>
    <t>流域下水道</t>
  </si>
  <si>
    <t>E1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</si>
  <si>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</si>
  <si>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</si>
  <si>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</si>
  <si>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</si>
  <si>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</si>
  <si>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</si>
  <si>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</si>
  <si>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・管渠の更新の着手はこれからであることから管渠改善率は毎年度０％で推移している。</t>
    <phoneticPr fontId="4"/>
  </si>
  <si>
    <t>１．経営の健全性・効率性について
平成32年度以降地方公営企業法を適用を予定しており、精緻な資産管理や財務諸表に基づきより的確な経営計画、投資計画を策定することで中長期的な視点に立って経営の安定確保に努めていく。
２．老朽化の状況
設備の老朽化の状況を鑑みて管渠の改築等の必要性を精査するとともに、改築等の財源の確保や施設の長寿命化を踏まえ、必要に応じて管渠の改築を行っていくことが求められる。</t>
    <rPh sb="17" eb="19">
      <t>ヘイセイ</t>
    </rPh>
    <rPh sb="21" eb="23">
      <t>ネンド</t>
    </rPh>
    <rPh sb="23" eb="25">
      <t>イコウ</t>
    </rPh>
    <rPh sb="25" eb="27">
      <t>チホウ</t>
    </rPh>
    <rPh sb="27" eb="29">
      <t>コウエイ</t>
    </rPh>
    <rPh sb="29" eb="31">
      <t>キギョウ</t>
    </rPh>
    <rPh sb="31" eb="32">
      <t>ホウ</t>
    </rPh>
    <rPh sb="33" eb="35">
      <t>テキヨウ</t>
    </rPh>
    <rPh sb="36" eb="38">
      <t>ヨテイ</t>
    </rPh>
    <rPh sb="43" eb="45">
      <t>セイチ</t>
    </rPh>
    <rPh sb="46" eb="48">
      <t>シサン</t>
    </rPh>
    <rPh sb="48" eb="50">
      <t>カンリ</t>
    </rPh>
    <rPh sb="51" eb="53">
      <t>ザイム</t>
    </rPh>
    <rPh sb="53" eb="55">
      <t>ショヒョウ</t>
    </rPh>
    <rPh sb="56" eb="57">
      <t>モト</t>
    </rPh>
    <rPh sb="61" eb="63">
      <t>テキカク</t>
    </rPh>
    <rPh sb="64" eb="66">
      <t>ケイエイ</t>
    </rPh>
    <rPh sb="66" eb="68">
      <t>ケイカク</t>
    </rPh>
    <rPh sb="69" eb="71">
      <t>トウシ</t>
    </rPh>
    <rPh sb="71" eb="73">
      <t>ケイカク</t>
    </rPh>
    <rPh sb="74" eb="76">
      <t>サクテイ</t>
    </rPh>
    <rPh sb="81" eb="85">
      <t>チュウチョウキテキ</t>
    </rPh>
    <rPh sb="86" eb="88">
      <t>シテン</t>
    </rPh>
    <rPh sb="89" eb="90">
      <t>タ</t>
    </rPh>
    <rPh sb="92" eb="94">
      <t>ケイエイ</t>
    </rPh>
    <rPh sb="95" eb="97">
      <t>アンテイ</t>
    </rPh>
    <rPh sb="97" eb="99">
      <t>カクホ</t>
    </rPh>
    <rPh sb="100" eb="101">
      <t>ツト</t>
    </rPh>
    <phoneticPr fontId="4"/>
  </si>
  <si>
    <t>・毎年度、地方債償還金が料金収入を原資とする市町負担金以外の収入で賄われているため、収益的収支比率が100％未満で推移している。なお、平成28年度は地方債償還金が減少したため、平成27年度に比べ収益的収支比率が改善している。
・経費回収率が毎年度０％である理由は、流域下水道事業会計が料金収入制を採用していないためである。
・汚水処理原価については、類似団体平均値より低く、平成28年度は修繕工事費の減少などの要因により微減した。
・企業債残高対事業規模比率については、地方債現在高の減少等により、低い傾向となっている。</t>
    <rPh sb="5" eb="8">
      <t>チホウサイ</t>
    </rPh>
    <rPh sb="8" eb="10">
      <t>ショウカン</t>
    </rPh>
    <rPh sb="10" eb="11">
      <t>キン</t>
    </rPh>
    <rPh sb="33" eb="34">
      <t>マカナ</t>
    </rPh>
    <rPh sb="187" eb="189">
      <t>ヘイセイ</t>
    </rPh>
    <rPh sb="191" eb="193">
      <t>ネンド</t>
    </rPh>
    <rPh sb="200" eb="202">
      <t>ゲンショウ</t>
    </rPh>
    <rPh sb="205" eb="207">
      <t>ヨウイン</t>
    </rPh>
    <rPh sb="210" eb="212">
      <t>ビゲン</t>
    </rPh>
    <rPh sb="235" eb="238">
      <t>チホウサイ</t>
    </rPh>
    <rPh sb="238" eb="240">
      <t>ゲンザイ</t>
    </rPh>
    <rPh sb="240" eb="241">
      <t>ダカ</t>
    </rPh>
    <rPh sb="242" eb="244">
      <t>ゲンショウ</t>
    </rPh>
    <rPh sb="244" eb="245">
      <t>トウ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</si>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</sst>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5998592"/>
        <c:axId val="45187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0.12</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655998592"/>
        <c:axId val="451874136"/>
      </c:lineChart>
      <c:dateAx>
        <c:axId val="655998592"/>
        <c:scaling>
          <c:orientation val="minMax"/>
        </c:scaling>
        <c:delete val="1"/>
        <c:axPos val="b"/>
        <c:numFmt formatCode="ge" sourceLinked="1"/>
        <c:majorTickMark val="none"/>
        <c:minorTickMark val="none"/>
        <c:tickLblPos val="none"/>
        <c:crossAx val="451874136"/>
        <c:crosses val="autoZero"/>
        <c:auto val="1"/>
        <c:lblOffset val="100"/>
        <c:baseTimeUnit val="years"/>
      </c:dateAx>
      <c:valAx>
        <c:axId val="45187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9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69.86</c:v>
                </c:pt>
                <c:pt idx="1">
                  <c:v>67.650000000000006</c:v>
                </c:pt>
                <c:pt idx="2">
                  <c:v>67.69</c:v>
                </c:pt>
                <c:pt idx="3">
                  <c:v>68.040000000000006</c:v>
                </c:pt>
                <c:pt idx="4">
                  <c:v>72.33</c:v>
                </c:pt>
              </c:numCache>
            </c:numRef>
          </c:val>
        </c:ser>
        <c:dLbls>
          <c:showLegendKey val="0"/>
          <c:showVal val="0"/>
          <c:showCatName val="0"/>
          <c:showSerName val="0"/>
          <c:showPercent val="0"/>
          <c:showBubbleSize val="0"/>
        </c:dLbls>
        <c:gapWidth val="150"/>
        <c:axId val="131847936"/>
        <c:axId val="13184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71.87</c:v>
                </c:pt>
                <c:pt idx="1">
                  <c:v>65.430000000000007</c:v>
                </c:pt>
                <c:pt idx="2">
                  <c:v>64.930000000000007</c:v>
                </c:pt>
                <c:pt idx="3">
                  <c:v>66.02</c:v>
                </c:pt>
                <c:pt idx="4">
                  <c:v>65.900000000000006</c:v>
                </c:pt>
              </c:numCache>
            </c:numRef>
          </c:val>
          <c:smooth val="0"/>
        </c:ser>
        <c:dLbls>
          <c:showLegendKey val="0"/>
          <c:showVal val="0"/>
          <c:showCatName val="0"/>
          <c:showSerName val="0"/>
          <c:showPercent val="0"/>
          <c:showBubbleSize val="0"/>
        </c:dLbls>
        <c:marker val="1"/>
        <c:smooth val="0"/>
        <c:axId val="131847936"/>
        <c:axId val="131848328"/>
      </c:lineChart>
      <c:dateAx>
        <c:axId val="131847936"/>
        <c:scaling>
          <c:orientation val="minMax"/>
        </c:scaling>
        <c:delete val="1"/>
        <c:axPos val="b"/>
        <c:numFmt formatCode="ge" sourceLinked="1"/>
        <c:majorTickMark val="none"/>
        <c:minorTickMark val="none"/>
        <c:tickLblPos val="none"/>
        <c:crossAx val="131848328"/>
        <c:crosses val="autoZero"/>
        <c:auto val="1"/>
        <c:lblOffset val="100"/>
        <c:baseTimeUnit val="years"/>
      </c:dateAx>
      <c:valAx>
        <c:axId val="13184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83.87</c:v>
                </c:pt>
                <c:pt idx="1">
                  <c:v>83.87</c:v>
                </c:pt>
                <c:pt idx="2">
                  <c:v>83.87</c:v>
                </c:pt>
                <c:pt idx="3">
                  <c:v>83.68</c:v>
                </c:pt>
                <c:pt idx="4">
                  <c:v>83.68</c:v>
                </c:pt>
              </c:numCache>
            </c:numRef>
          </c:val>
        </c:ser>
        <c:dLbls>
          <c:showLegendKey val="0"/>
          <c:showVal val="0"/>
          <c:showCatName val="0"/>
          <c:showSerName val="0"/>
          <c:showPercent val="0"/>
          <c:showBubbleSize val="0"/>
        </c:dLbls>
        <c:gapWidth val="150"/>
        <c:axId val="131849504"/>
        <c:axId val="50089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92.39</c:v>
                </c:pt>
                <c:pt idx="1">
                  <c:v>92.51</c:v>
                </c:pt>
                <c:pt idx="2">
                  <c:v>92.69</c:v>
                </c:pt>
                <c:pt idx="3">
                  <c:v>92.96</c:v>
                </c:pt>
                <c:pt idx="4">
                  <c:v>92.8</c:v>
                </c:pt>
              </c:numCache>
            </c:numRef>
          </c:val>
          <c:smooth val="0"/>
        </c:ser>
        <c:dLbls>
          <c:showLegendKey val="0"/>
          <c:showVal val="0"/>
          <c:showCatName val="0"/>
          <c:showSerName val="0"/>
          <c:showPercent val="0"/>
          <c:showBubbleSize val="0"/>
        </c:dLbls>
        <c:marker val="1"/>
        <c:smooth val="0"/>
        <c:axId val="131849504"/>
        <c:axId val="500892360"/>
      </c:lineChart>
      <c:dateAx>
        <c:axId val="131849504"/>
        <c:scaling>
          <c:orientation val="minMax"/>
        </c:scaling>
        <c:delete val="1"/>
        <c:axPos val="b"/>
        <c:numFmt formatCode="ge" sourceLinked="1"/>
        <c:majorTickMark val="none"/>
        <c:minorTickMark val="none"/>
        <c:tickLblPos val="none"/>
        <c:crossAx val="500892360"/>
        <c:crosses val="autoZero"/>
        <c:auto val="1"/>
        <c:lblOffset val="100"/>
        <c:baseTimeUnit val="years"/>
      </c:dateAx>
      <c:valAx>
        <c:axId val="50089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73.510000000000005</c:v>
                </c:pt>
                <c:pt idx="1">
                  <c:v>78.510000000000005</c:v>
                </c:pt>
                <c:pt idx="2">
                  <c:v>74.42</c:v>
                </c:pt>
                <c:pt idx="3">
                  <c:v>79.81</c:v>
                </c:pt>
                <c:pt idx="4">
                  <c:v>81.400000000000006</c:v>
                </c:pt>
              </c:numCache>
            </c:numRef>
          </c:val>
        </c:ser>
        <c:dLbls>
          <c:showLegendKey val="0"/>
          <c:showVal val="0"/>
          <c:showCatName val="0"/>
          <c:showSerName val="0"/>
          <c:showPercent val="0"/>
          <c:showBubbleSize val="0"/>
        </c:dLbls>
        <c:gapWidth val="150"/>
        <c:axId val="451875312"/>
        <c:axId val="45187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1875312"/>
        <c:axId val="451875704"/>
      </c:lineChart>
      <c:dateAx>
        <c:axId val="451875312"/>
        <c:scaling>
          <c:orientation val="minMax"/>
        </c:scaling>
        <c:delete val="1"/>
        <c:axPos val="b"/>
        <c:numFmt formatCode="ge" sourceLinked="1"/>
        <c:majorTickMark val="none"/>
        <c:minorTickMark val="none"/>
        <c:tickLblPos val="none"/>
        <c:crossAx val="451875704"/>
        <c:crosses val="autoZero"/>
        <c:auto val="1"/>
        <c:lblOffset val="100"/>
        <c:baseTimeUnit val="years"/>
      </c:dateAx>
      <c:valAx>
        <c:axId val="45187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87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8740504"/>
        <c:axId val="49874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8740504"/>
        <c:axId val="498740896"/>
      </c:lineChart>
      <c:dateAx>
        <c:axId val="498740504"/>
        <c:scaling>
          <c:orientation val="minMax"/>
        </c:scaling>
        <c:delete val="1"/>
        <c:axPos val="b"/>
        <c:numFmt formatCode="ge" sourceLinked="1"/>
        <c:majorTickMark val="none"/>
        <c:minorTickMark val="none"/>
        <c:tickLblPos val="none"/>
        <c:crossAx val="498740896"/>
        <c:crosses val="autoZero"/>
        <c:auto val="1"/>
        <c:lblOffset val="100"/>
        <c:baseTimeUnit val="years"/>
      </c:dateAx>
      <c:valAx>
        <c:axId val="49874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74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2358112"/>
        <c:axId val="27235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358112"/>
        <c:axId val="272358504"/>
      </c:lineChart>
      <c:dateAx>
        <c:axId val="272358112"/>
        <c:scaling>
          <c:orientation val="minMax"/>
        </c:scaling>
        <c:delete val="1"/>
        <c:axPos val="b"/>
        <c:numFmt formatCode="ge" sourceLinked="1"/>
        <c:majorTickMark val="none"/>
        <c:minorTickMark val="none"/>
        <c:tickLblPos val="none"/>
        <c:crossAx val="272358504"/>
        <c:crosses val="autoZero"/>
        <c:auto val="1"/>
        <c:lblOffset val="100"/>
        <c:baseTimeUnit val="years"/>
      </c:dateAx>
      <c:valAx>
        <c:axId val="27235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3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2359680"/>
        <c:axId val="27236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359680"/>
        <c:axId val="272360072"/>
      </c:lineChart>
      <c:dateAx>
        <c:axId val="272359680"/>
        <c:scaling>
          <c:orientation val="minMax"/>
        </c:scaling>
        <c:delete val="1"/>
        <c:axPos val="b"/>
        <c:numFmt formatCode="ge" sourceLinked="1"/>
        <c:majorTickMark val="none"/>
        <c:minorTickMark val="none"/>
        <c:tickLblPos val="none"/>
        <c:crossAx val="272360072"/>
        <c:crosses val="autoZero"/>
        <c:auto val="1"/>
        <c:lblOffset val="100"/>
        <c:baseTimeUnit val="years"/>
      </c:dateAx>
      <c:valAx>
        <c:axId val="27236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3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2361248"/>
        <c:axId val="5065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361248"/>
        <c:axId val="506560544"/>
      </c:lineChart>
      <c:dateAx>
        <c:axId val="272361248"/>
        <c:scaling>
          <c:orientation val="minMax"/>
        </c:scaling>
        <c:delete val="1"/>
        <c:axPos val="b"/>
        <c:numFmt formatCode="ge" sourceLinked="1"/>
        <c:majorTickMark val="none"/>
        <c:minorTickMark val="none"/>
        <c:tickLblPos val="none"/>
        <c:crossAx val="506560544"/>
        <c:crosses val="autoZero"/>
        <c:auto val="1"/>
        <c:lblOffset val="100"/>
        <c:baseTimeUnit val="years"/>
      </c:dateAx>
      <c:valAx>
        <c:axId val="5065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3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291.36</c:v>
                </c:pt>
                <c:pt idx="1">
                  <c:v>231.24</c:v>
                </c:pt>
                <c:pt idx="2">
                  <c:v>174.62</c:v>
                </c:pt>
                <c:pt idx="3">
                  <c:v>269.82</c:v>
                </c:pt>
                <c:pt idx="4">
                  <c:v>2.35</c:v>
                </c:pt>
              </c:numCache>
            </c:numRef>
          </c:val>
        </c:ser>
        <c:dLbls>
          <c:showLegendKey val="0"/>
          <c:showVal val="0"/>
          <c:showCatName val="0"/>
          <c:showSerName val="0"/>
          <c:showPercent val="0"/>
          <c:showBubbleSize val="0"/>
        </c:dLbls>
        <c:gapWidth val="150"/>
        <c:axId val="506561720"/>
        <c:axId val="5065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469.84</c:v>
                </c:pt>
                <c:pt idx="1">
                  <c:v>438.59</c:v>
                </c:pt>
                <c:pt idx="2">
                  <c:v>407.62</c:v>
                </c:pt>
                <c:pt idx="3">
                  <c:v>359.02</c:v>
                </c:pt>
                <c:pt idx="4">
                  <c:v>306.97000000000003</c:v>
                </c:pt>
              </c:numCache>
            </c:numRef>
          </c:val>
          <c:smooth val="0"/>
        </c:ser>
        <c:dLbls>
          <c:showLegendKey val="0"/>
          <c:showVal val="0"/>
          <c:showCatName val="0"/>
          <c:showSerName val="0"/>
          <c:showPercent val="0"/>
          <c:showBubbleSize val="0"/>
        </c:dLbls>
        <c:marker val="1"/>
        <c:smooth val="0"/>
        <c:axId val="506561720"/>
        <c:axId val="506562112"/>
      </c:lineChart>
      <c:dateAx>
        <c:axId val="506561720"/>
        <c:scaling>
          <c:orientation val="minMax"/>
        </c:scaling>
        <c:delete val="1"/>
        <c:axPos val="b"/>
        <c:numFmt formatCode="ge" sourceLinked="1"/>
        <c:majorTickMark val="none"/>
        <c:minorTickMark val="none"/>
        <c:tickLblPos val="none"/>
        <c:crossAx val="506562112"/>
        <c:crosses val="autoZero"/>
        <c:auto val="1"/>
        <c:lblOffset val="100"/>
        <c:baseTimeUnit val="years"/>
      </c:dateAx>
      <c:valAx>
        <c:axId val="5065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56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6563288"/>
        <c:axId val="50656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6563288"/>
        <c:axId val="506563680"/>
      </c:lineChart>
      <c:dateAx>
        <c:axId val="506563288"/>
        <c:scaling>
          <c:orientation val="minMax"/>
        </c:scaling>
        <c:delete val="1"/>
        <c:axPos val="b"/>
        <c:numFmt formatCode="ge" sourceLinked="1"/>
        <c:majorTickMark val="none"/>
        <c:minorTickMark val="none"/>
        <c:tickLblPos val="none"/>
        <c:crossAx val="506563680"/>
        <c:crosses val="autoZero"/>
        <c:auto val="1"/>
        <c:lblOffset val="100"/>
        <c:baseTimeUnit val="years"/>
      </c:dateAx>
      <c:valAx>
        <c:axId val="50656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56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47.28</c:v>
                </c:pt>
                <c:pt idx="1">
                  <c:v>47.91</c:v>
                </c:pt>
                <c:pt idx="2">
                  <c:v>54.09</c:v>
                </c:pt>
                <c:pt idx="3">
                  <c:v>52.61</c:v>
                </c:pt>
                <c:pt idx="4">
                  <c:v>50.51</c:v>
                </c:pt>
              </c:numCache>
            </c:numRef>
          </c:val>
        </c:ser>
        <c:dLbls>
          <c:showLegendKey val="0"/>
          <c:showVal val="0"/>
          <c:showCatName val="0"/>
          <c:showSerName val="0"/>
          <c:showPercent val="0"/>
          <c:showBubbleSize val="0"/>
        </c:dLbls>
        <c:gapWidth val="150"/>
        <c:axId val="131846368"/>
        <c:axId val="13184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62.17</c:v>
                </c:pt>
                <c:pt idx="1">
                  <c:v>61.27</c:v>
                </c:pt>
                <c:pt idx="2">
                  <c:v>66.680000000000007</c:v>
                </c:pt>
                <c:pt idx="3">
                  <c:v>60.18</c:v>
                </c:pt>
                <c:pt idx="4">
                  <c:v>58.19</c:v>
                </c:pt>
              </c:numCache>
            </c:numRef>
          </c:val>
          <c:smooth val="0"/>
        </c:ser>
        <c:dLbls>
          <c:showLegendKey val="0"/>
          <c:showVal val="0"/>
          <c:showCatName val="0"/>
          <c:showSerName val="0"/>
          <c:showPercent val="0"/>
          <c:showBubbleSize val="0"/>
        </c:dLbls>
        <c:marker val="1"/>
        <c:smooth val="0"/>
        <c:axId val="131846368"/>
        <c:axId val="131846760"/>
      </c:lineChart>
      <c:dateAx>
        <c:axId val="131846368"/>
        <c:scaling>
          <c:orientation val="minMax"/>
        </c:scaling>
        <c:delete val="1"/>
        <c:axPos val="b"/>
        <c:numFmt formatCode="ge" sourceLinked="1"/>
        <c:majorTickMark val="none"/>
        <c:minorTickMark val="none"/>
        <c:tickLblPos val="none"/>
        <c:crossAx val="131846760"/>
        <c:crosses val="autoZero"/>
        <c:auto val="1"/>
        <c:lblOffset val="100"/>
        <c:baseTimeUnit val="years"/>
      </c:dateAx>
      <c:valAx>
        <c:axId val="13184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神奈川県</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流域下水道</v>
      </c>
      <c r="Q8" s="48"/>
      <c r="R8" s="48"/>
      <c r="S8" s="48"/>
      <c r="T8" s="48"/>
      <c r="U8" s="48"/>
      <c r="V8" s="48"/>
      <c r="W8" s="48" t="str">
        <f>データ!L6</f>
        <v>E1</v>
      </c>
      <c r="X8" s="48"/>
      <c r="Y8" s="48"/>
      <c r="Z8" s="48"/>
      <c r="AA8" s="48"/>
      <c r="AB8" s="48"/>
      <c r="AC8" s="48"/>
      <c r="AD8" s="49" t="s">
        <v>125</v>
      </c>
      <c r="AE8" s="49"/>
      <c r="AF8" s="49"/>
      <c r="AG8" s="49"/>
      <c r="AH8" s="49"/>
      <c r="AI8" s="49"/>
      <c r="AJ8" s="49"/>
      <c r="AK8" s="4"/>
      <c r="AL8" s="50">
        <f>データ!S6</f>
        <v>9155389</v>
      </c>
      <c r="AM8" s="50"/>
      <c r="AN8" s="50"/>
      <c r="AO8" s="50"/>
      <c r="AP8" s="50"/>
      <c r="AQ8" s="50"/>
      <c r="AR8" s="50"/>
      <c r="AS8" s="50"/>
      <c r="AT8" s="45">
        <f>データ!T6</f>
        <v>2415.92</v>
      </c>
      <c r="AU8" s="45"/>
      <c r="AV8" s="45"/>
      <c r="AW8" s="45"/>
      <c r="AX8" s="45"/>
      <c r="AY8" s="45"/>
      <c r="AZ8" s="45"/>
      <c r="BA8" s="45"/>
      <c r="BB8" s="45">
        <f>データ!U6</f>
        <v>3789.61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92.38</v>
      </c>
      <c r="Q10" s="45"/>
      <c r="R10" s="45"/>
      <c r="S10" s="45"/>
      <c r="T10" s="45"/>
      <c r="U10" s="45"/>
      <c r="V10" s="45"/>
      <c r="W10" s="45">
        <f>データ!Q6</f>
        <v>89.68</v>
      </c>
      <c r="X10" s="45"/>
      <c r="Y10" s="45"/>
      <c r="Z10" s="45"/>
      <c r="AA10" s="45"/>
      <c r="AB10" s="45"/>
      <c r="AC10" s="45"/>
      <c r="AD10" s="50">
        <f>データ!R6</f>
        <v>0</v>
      </c>
      <c r="AE10" s="50"/>
      <c r="AF10" s="50"/>
      <c r="AG10" s="50"/>
      <c r="AH10" s="50"/>
      <c r="AI10" s="50"/>
      <c r="AJ10" s="50"/>
      <c r="AK10" s="2"/>
      <c r="AL10" s="50">
        <f>データ!V6</f>
        <v>2719600</v>
      </c>
      <c r="AM10" s="50"/>
      <c r="AN10" s="50"/>
      <c r="AO10" s="50"/>
      <c r="AP10" s="50"/>
      <c r="AQ10" s="50"/>
      <c r="AR10" s="50"/>
      <c r="AS10" s="50"/>
      <c r="AT10" s="45">
        <f>データ!W6</f>
        <v>358.8</v>
      </c>
      <c r="AU10" s="45"/>
      <c r="AV10" s="45"/>
      <c r="AW10" s="45"/>
      <c r="AX10" s="45"/>
      <c r="AY10" s="45"/>
      <c r="AZ10" s="45"/>
      <c r="BA10" s="45"/>
      <c r="BB10" s="45">
        <f>データ!X6</f>
        <v>7579.71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56</v>
      </c>
      <c r="N86" s="26" t="s">
        <v>56</v>
      </c>
      <c r="O86" s="26" t="str">
        <f>データ!EO6</f>
        <v>【0.07】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140007</v>
      </c>
      <c r="D6" s="33">
        <f t="shared" si="3"/>
        <v>47</v>
      </c>
      <c r="E6" s="33">
        <f t="shared" si="3"/>
        <v>17</v>
      </c>
      <c r="F6" s="33">
        <f t="shared" si="3"/>
        <v>3</v>
      </c>
      <c r="G6" s="33">
        <f t="shared" si="3"/>
        <v>0</v>
      </c>
      <c r="H6" s="33" t="str">
        <f t="shared" si="3"/>
        <v>神奈川県</v>
      </c>
      <c r="I6" s="33" t="str">
        <f t="shared" si="3"/>
        <v>法非適用</v>
      </c>
      <c r="J6" s="33" t="str">
        <f t="shared" si="3"/>
        <v>下水道事業</v>
      </c>
      <c r="K6" s="33" t="str">
        <f t="shared" si="3"/>
        <v>流域下水道</v>
      </c>
      <c r="L6" s="33" t="str">
        <f t="shared" si="3"/>
        <v>E1</v>
      </c>
      <c r="M6" s="33">
        <f t="shared" si="3"/>
        <v>0</v>
      </c>
      <c r="N6" s="34" t="str">
        <f t="shared" si="3"/>
        <v>-</v>
      </c>
      <c r="O6" s="34" t="str">
        <f t="shared" si="3"/>
        <v>該当数値なし</v>
      </c>
      <c r="P6" s="34">
        <f t="shared" si="3"/>
        <v>92.38</v>
      </c>
      <c r="Q6" s="34">
        <f t="shared" si="3"/>
        <v>89.68</v>
      </c>
      <c r="R6" s="34">
        <f t="shared" si="3"/>
        <v>0</v>
      </c>
      <c r="S6" s="34">
        <f t="shared" si="3"/>
        <v>9155389</v>
      </c>
      <c r="T6" s="34">
        <f t="shared" si="3"/>
        <v>2415.92</v>
      </c>
      <c r="U6" s="34">
        <f t="shared" si="3"/>
        <v>3789.61</v>
      </c>
      <c r="V6" s="34">
        <f t="shared" si="3"/>
        <v>2719600</v>
      </c>
      <c r="W6" s="34">
        <f t="shared" si="3"/>
        <v>358.8</v>
      </c>
      <c r="X6" s="34">
        <f t="shared" si="3"/>
        <v>7579.71</v>
      </c>
      <c r="Y6" s="35">
        <f>IF(Y7="",NA(),Y7)</f>
        <v>73.510000000000005</v>
      </c>
      <c r="Z6" s="35">
        <f t="shared" ref="Z6:AH6" si="4">IF(Z7="",NA(),Z7)</f>
        <v>78.510000000000005</v>
      </c>
      <c r="AA6" s="35">
        <f t="shared" si="4"/>
        <v>74.42</v>
      </c>
      <c r="AB6" s="35">
        <f t="shared" si="4"/>
        <v>79.81</v>
      </c>
      <c r="AC6" s="35">
        <f t="shared" si="4"/>
        <v>81.400000000000006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291.36</v>
      </c>
      <c r="BG6" s="35">
        <f t="shared" ref="BG6:BO6" si="7">IF(BG7="",NA(),BG7)</f>
        <v>231.24</v>
      </c>
      <c r="BH6" s="35">
        <f t="shared" si="7"/>
        <v>174.62</v>
      </c>
      <c r="BI6" s="35">
        <f t="shared" si="7"/>
        <v>269.82</v>
      </c>
      <c r="BJ6" s="35">
        <f t="shared" si="7"/>
        <v>2.35</v>
      </c>
      <c r="BK6" s="35">
        <f t="shared" si="7"/>
        <v>469.84</v>
      </c>
      <c r="BL6" s="35">
        <f t="shared" si="7"/>
        <v>438.59</v>
      </c>
      <c r="BM6" s="35">
        <f t="shared" si="7"/>
        <v>407.62</v>
      </c>
      <c r="BN6" s="35">
        <f t="shared" si="7"/>
        <v>359.02</v>
      </c>
      <c r="BO6" s="35">
        <f t="shared" si="7"/>
        <v>306.97000000000003</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47.28</v>
      </c>
      <c r="CC6" s="35">
        <f t="shared" ref="CC6:CK6" si="9">IF(CC7="",NA(),CC7)</f>
        <v>47.91</v>
      </c>
      <c r="CD6" s="35">
        <f t="shared" si="9"/>
        <v>54.09</v>
      </c>
      <c r="CE6" s="35">
        <f t="shared" si="9"/>
        <v>52.61</v>
      </c>
      <c r="CF6" s="35">
        <f t="shared" si="9"/>
        <v>50.51</v>
      </c>
      <c r="CG6" s="35">
        <f t="shared" si="9"/>
        <v>62.17</v>
      </c>
      <c r="CH6" s="35">
        <f t="shared" si="9"/>
        <v>61.27</v>
      </c>
      <c r="CI6" s="35">
        <f t="shared" si="9"/>
        <v>66.680000000000007</v>
      </c>
      <c r="CJ6" s="35">
        <f t="shared" si="9"/>
        <v>60.18</v>
      </c>
      <c r="CK6" s="35">
        <f t="shared" si="9"/>
        <v>58.19</v>
      </c>
      <c r="CL6" s="34" t="str">
        <f>IF(CL7="","",IF(CL7="-","【-】","【"&amp;SUBSTITUTE(TEXT(CL7,"#,##0.00"),"-","△")&amp;"】"))</f>
        <v>【60.62】</v>
      </c>
      <c r="CM6" s="35">
        <f>IF(CM7="",NA(),CM7)</f>
        <v>69.86</v>
      </c>
      <c r="CN6" s="35">
        <f t="shared" ref="CN6:CV6" si="10">IF(CN7="",NA(),CN7)</f>
        <v>67.650000000000006</v>
      </c>
      <c r="CO6" s="35">
        <f t="shared" si="10"/>
        <v>67.69</v>
      </c>
      <c r="CP6" s="35">
        <f t="shared" si="10"/>
        <v>68.040000000000006</v>
      </c>
      <c r="CQ6" s="35">
        <f t="shared" si="10"/>
        <v>72.33</v>
      </c>
      <c r="CR6" s="35">
        <f t="shared" si="10"/>
        <v>71.87</v>
      </c>
      <c r="CS6" s="35">
        <f t="shared" si="10"/>
        <v>65.430000000000007</v>
      </c>
      <c r="CT6" s="35">
        <f t="shared" si="10"/>
        <v>64.930000000000007</v>
      </c>
      <c r="CU6" s="35">
        <f t="shared" si="10"/>
        <v>66.02</v>
      </c>
      <c r="CV6" s="35">
        <f t="shared" si="10"/>
        <v>65.900000000000006</v>
      </c>
      <c r="CW6" s="34" t="str">
        <f>IF(CW7="","",IF(CW7="-","【-】","【"&amp;SUBSTITUTE(TEXT(CW7,"#,##0.00"),"-","△")&amp;"】"))</f>
        <v>【65.75】</v>
      </c>
      <c r="CX6" s="35">
        <f>IF(CX7="",NA(),CX7)</f>
        <v>83.87</v>
      </c>
      <c r="CY6" s="35">
        <f t="shared" ref="CY6:DG6" si="11">IF(CY7="",NA(),CY7)</f>
        <v>83.87</v>
      </c>
      <c r="CZ6" s="35">
        <f t="shared" si="11"/>
        <v>83.87</v>
      </c>
      <c r="DA6" s="35">
        <f t="shared" si="11"/>
        <v>83.68</v>
      </c>
      <c r="DB6" s="35">
        <f t="shared" si="11"/>
        <v>83.68</v>
      </c>
      <c r="DC6" s="35">
        <f t="shared" si="11"/>
        <v>92.39</v>
      </c>
      <c r="DD6" s="35">
        <f t="shared" si="11"/>
        <v>92.51</v>
      </c>
      <c r="DE6" s="35">
        <f t="shared" si="11"/>
        <v>92.69</v>
      </c>
      <c r="DF6" s="35">
        <f t="shared" si="11"/>
        <v>92.96</v>
      </c>
      <c r="DG6" s="35">
        <f t="shared" si="11"/>
        <v>92.8</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0.09</v>
      </c>
      <c r="EL6" s="35">
        <f t="shared" si="14"/>
        <v>0.12</v>
      </c>
      <c r="EM6" s="35">
        <f t="shared" si="14"/>
        <v>7.0000000000000007E-2</v>
      </c>
      <c r="EN6" s="35">
        <f t="shared" si="14"/>
        <v>7.0000000000000007E-2</v>
      </c>
      <c r="EO6" s="34" t="str">
        <f>IF(EO7="","",IF(EO7="-","【-】","【"&amp;SUBSTITUTE(TEXT(EO7,"#,##0.00"),"-","△")&amp;"】"))</f>
        <v>【0.07】</v>
      </c>
    </row>
    <row r="7" spans="1:145" s="36" customFormat="1">
      <c r="A7" s="28"/>
      <c r="B7" s="37">
        <v>2016</v>
      </c>
      <c r="C7" s="37">
        <v>140007</v>
      </c>
      <c r="D7" s="37">
        <v>47</v>
      </c>
      <c r="E7" s="37">
        <v>17</v>
      </c>
      <c r="F7" s="37">
        <v>3</v>
      </c>
      <c r="G7" s="37">
        <v>0</v>
      </c>
      <c r="H7" s="37" t="s">
        <v>110</v>
      </c>
      <c r="I7" s="37" t="s">
        <v>111</v>
      </c>
      <c r="J7" s="37" t="s">
        <v>112</v>
      </c>
      <c r="K7" s="37" t="s">
        <v>113</v>
      </c>
      <c r="L7" s="37" t="s">
        <v>114</v>
      </c>
      <c r="M7" s="37"/>
      <c r="N7" s="38" t="s">
        <v>115</v>
      </c>
      <c r="O7" s="38" t="s">
        <v>116</v>
      </c>
      <c r="P7" s="38">
        <v>92.38</v>
      </c>
      <c r="Q7" s="38">
        <v>89.68</v>
      </c>
      <c r="R7" s="38">
        <v>0</v>
      </c>
      <c r="S7" s="38">
        <v>9155389</v>
      </c>
      <c r="T7" s="38">
        <v>2415.92</v>
      </c>
      <c r="U7" s="38">
        <v>3789.61</v>
      </c>
      <c r="V7" s="38">
        <v>2719600</v>
      </c>
      <c r="W7" s="38">
        <v>358.8</v>
      </c>
      <c r="X7" s="38">
        <v>7579.71</v>
      </c>
      <c r="Y7" s="38">
        <v>73.510000000000005</v>
      </c>
      <c r="Z7" s="38">
        <v>78.510000000000005</v>
      </c>
      <c r="AA7" s="38">
        <v>74.42</v>
      </c>
      <c r="AB7" s="38">
        <v>79.81</v>
      </c>
      <c r="AC7" s="38">
        <v>81.400000000000006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291.36</v>
      </c>
      <c r="BG7" s="38">
        <v>231.24</v>
      </c>
      <c r="BH7" s="38">
        <v>174.62</v>
      </c>
      <c r="BI7" s="38">
        <v>269.82</v>
      </c>
      <c r="BJ7" s="38">
        <v>2.35</v>
      </c>
      <c r="BK7" s="38">
        <v>469.84</v>
      </c>
      <c r="BL7" s="38">
        <v>438.59</v>
      </c>
      <c r="BM7" s="38">
        <v>407.62</v>
      </c>
      <c r="BN7" s="38">
        <v>359.02</v>
      </c>
      <c r="BO7" s="38">
        <v>306.97000000000003</v>
      </c>
      <c r="BP7" s="38">
        <v>306.89999999999998</v>
      </c>
      <c r="BQ7" s="38">
        <v>0</v>
      </c>
      <c r="BR7" s="38">
        <v>0</v>
      </c>
      <c r="BS7" s="38">
        <v>0</v>
      </c>
      <c r="BT7" s="38">
        <v>0</v>
      </c>
      <c r="BU7" s="38">
        <v>0</v>
      </c>
      <c r="BV7" s="38">
        <v>0</v>
      </c>
      <c r="BW7" s="38">
        <v>0</v>
      </c>
      <c r="BX7" s="38">
        <v>0</v>
      </c>
      <c r="BY7" s="38">
        <v>0</v>
      </c>
      <c r="BZ7" s="38">
        <v>0</v>
      </c>
      <c r="CA7" s="38">
        <v>0</v>
      </c>
      <c r="CB7" s="38">
        <v>47.28</v>
      </c>
      <c r="CC7" s="38">
        <v>47.91</v>
      </c>
      <c r="CD7" s="38">
        <v>54.09</v>
      </c>
      <c r="CE7" s="38">
        <v>52.61</v>
      </c>
      <c r="CF7" s="38">
        <v>50.51</v>
      </c>
      <c r="CG7" s="38">
        <v>62.17</v>
      </c>
      <c r="CH7" s="38">
        <v>61.27</v>
      </c>
      <c r="CI7" s="38">
        <v>66.680000000000007</v>
      </c>
      <c r="CJ7" s="38">
        <v>60.18</v>
      </c>
      <c r="CK7" s="38">
        <v>58.19</v>
      </c>
      <c r="CL7" s="38">
        <v>60.62</v>
      </c>
      <c r="CM7" s="38">
        <v>69.86</v>
      </c>
      <c r="CN7" s="38">
        <v>67.650000000000006</v>
      </c>
      <c r="CO7" s="38">
        <v>67.69</v>
      </c>
      <c r="CP7" s="38">
        <v>68.040000000000006</v>
      </c>
      <c r="CQ7" s="38">
        <v>72.33</v>
      </c>
      <c r="CR7" s="38">
        <v>71.87</v>
      </c>
      <c r="CS7" s="38">
        <v>65.430000000000007</v>
      </c>
      <c r="CT7" s="38">
        <v>64.930000000000007</v>
      </c>
      <c r="CU7" s="38">
        <v>66.02</v>
      </c>
      <c r="CV7" s="38">
        <v>65.900000000000006</v>
      </c>
      <c r="CW7" s="38">
        <v>65.75</v>
      </c>
      <c r="CX7" s="38">
        <v>83.87</v>
      </c>
      <c r="CY7" s="38">
        <v>83.87</v>
      </c>
      <c r="CZ7" s="38">
        <v>83.87</v>
      </c>
      <c r="DA7" s="38">
        <v>83.68</v>
      </c>
      <c r="DB7" s="38">
        <v>83.68</v>
      </c>
      <c r="DC7" s="38">
        <v>92.39</v>
      </c>
      <c r="DD7" s="38">
        <v>92.51</v>
      </c>
      <c r="DE7" s="38">
        <v>92.69</v>
      </c>
      <c r="DF7" s="38">
        <v>92.96</v>
      </c>
      <c r="DG7" s="38">
        <v>92.8</v>
      </c>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0.09</v>
      </c>
      <c r="EL7" s="38">
        <v>0.12</v>
      </c>
      <c r="EM7" s="38">
        <v>7.0000000000000007E-2</v>
      </c>
      <c r="EN7" s="38">
        <v>7.0000000000000007E-2</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2018-01-30T01:52:03Z</cp:lastPrinted>
  <dcterms:created xsi:type="dcterms:W3CDTF">2017-12-25T02:14:26Z</dcterms:created>
  <dcterms:modified xsi:type="dcterms:W3CDTF">2018-02-22T15:23:31Z</dcterms:modified>
  <cp:category/>
</cp:coreProperties>
</file>