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120" windowWidth="14940" windowHeight="781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H85" i="4"/>
  <c r="BB10" i="4"/>
  <c r="AT10" i="4"/>
  <c r="I10" i="4"/>
  <c r="B10" i="4"/>
  <c r="P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<sst xmlns="http://schemas.openxmlformats.org/spreadsheetml/2006/main" count="235" uniqueCount="120">
  <si>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</si>
  <si>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</si>
  <si>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</si>
  <si>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</si>
  <si>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</si>
  <si>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</si>
  <si>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</si>
  <si>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</si>
  <si>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</si>
  <si>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</si>
  <si>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</si>
  <si>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</si>
  <si>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</si>
  <si>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</si>
  <si>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</si>
  <si>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</si>
  <si>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</si>
  <si>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</si>
  <si>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</si>
  <si>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</si>
  <si>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</si>
  <si>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</si>
  <si>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</si>
  <si>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</si>
  <si>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</si>
  <si>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</si>
  <si>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</si>
  <si>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</si>
  <si>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</si>
  <si>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</si>
  <si>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</si>
  <si>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</si>
  <si>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</si>
  <si>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</si>
  <si>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</si>
  <si>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</si>
  <si>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</si>
  <si>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</si>
  <si>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</si>
  <si>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</si>
  <si>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</si>
  <si>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</si>
  <si>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</si>
  <si>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</si>
  <si>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</si>
  <si>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</si>
  <si>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</si>
  <si>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</si>
  <si>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</si>
  <si>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</si>
  <si>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</si>
  <si>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</si>
  <si>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</si>
  <si>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</si>
  <si>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</si>
  <si>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</si>
  <si>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</si>
  <si>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</si>
  <si>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</si>
  <si>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</si>
  <si>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</si>
  <si>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</si>
  <si>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</si>
  <si>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</si>
  <si>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</si>
  <si>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</si>
  <si>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</si>
  <si>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</si>
  <si>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</si>
  <si>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</si>
  <si>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</si>
  <si>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</si>
  <si>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</si>
  <si>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</si>
  <si>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</si>
  <si>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</si>
  <si>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</si>
  <si>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</si>
  <si>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</si>
  <si>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</si>
  <si>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</si>
  <si>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</si>
  <si>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</si>
  <si>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</si>
  <si>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</si>
  <si>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</si>
  <si>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</si>
  <si>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</si>
  <si>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</si>
  <si>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</si>
  <si>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</si>
  <si>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</si>
  <si>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</si>
  <si>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</si>
  <si>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</si>
  <si>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</si>
  <si>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</si>
  <si>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</si>
  <si>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</si>
  <si>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</si>
  <si>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</si>
  <si>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</si>
  <si>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</si>
  <si>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</si>
  <si>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</si>
  <si>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神奈川県内広域水道企業団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</si>
  <si>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</si>
  <si>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</si>
  <si>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</si>
  <si>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</si>
  <si>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</si>
  <si>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</si>
  <si>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</si>
  <si>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</si>
  <si>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</si>
  <si>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</si>
  <si>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2">
      <t>ジチ</t>
    </rPh>
    <rPh sb="2" eb="3">
      <t>タイ</t>
    </rPh>
    <rPh sb="3" eb="5">
      <t>ショクイン</t>
    </rPh>
    <phoneticPr fontId="4"/>
  </si>
  <si>
    <t>〇　県内水需要の減少という厳しい経営環境にある中で、構成団体受水費の軽減を図ってきた。財務状況として、流動比率が低く、企業債残高の割合が高い傾向にあるが、人件費等経費や企業債発行の抑制を進めてきた結果、比較的健全な財政状況を維持している。また、水道施設の老朽化対策と耐震化対策に特に重点を置いた事業運営を行っているところである。
〇　今後については、管路や浄水場等の大規模な更新需要が予定されていることから、補助金（交付金）等の財源の確保を図ると同時に、財政収支の均衡を図っていくことが大きな課題となっている。
〇　現在、平成33年以降の次期将来計画の策定に向けた検討を進めており、中長期的な視点に立った上で、人口減少・水需要の減少による料金収入の減、管路等老朽化した施設の更新需要の増加、水道法の改正などといった課題への対応を図るため、これらを支える財政・人材面での基盤強化策の検討もあわせて進めているところである。</t>
    <rPh sb="2" eb="3">
      <t>ケン</t>
    </rPh>
    <rPh sb="3" eb="4">
      <t>ナイ</t>
    </rPh>
    <rPh sb="4" eb="5">
      <t>ミズ</t>
    </rPh>
    <rPh sb="5" eb="7">
      <t>ジュヨウ</t>
    </rPh>
    <rPh sb="8" eb="10">
      <t>ゲンショウ</t>
    </rPh>
    <rPh sb="13" eb="14">
      <t>キビ</t>
    </rPh>
    <rPh sb="16" eb="18">
      <t>ケイエイ</t>
    </rPh>
    <rPh sb="18" eb="20">
      <t>カンキョウ</t>
    </rPh>
    <rPh sb="23" eb="24">
      <t>ナカ</t>
    </rPh>
    <rPh sb="26" eb="28">
      <t>コウセイ</t>
    </rPh>
    <rPh sb="28" eb="30">
      <t>ダンタイ</t>
    </rPh>
    <rPh sb="30" eb="31">
      <t>ジュ</t>
    </rPh>
    <rPh sb="31" eb="32">
      <t>スイ</t>
    </rPh>
    <rPh sb="32" eb="33">
      <t>ヒ</t>
    </rPh>
    <rPh sb="34" eb="36">
      <t>ケイゲン</t>
    </rPh>
    <rPh sb="37" eb="38">
      <t>ハカ</t>
    </rPh>
    <rPh sb="43" eb="45">
      <t>ザイム</t>
    </rPh>
    <rPh sb="45" eb="47">
      <t>ジョウキョウ</t>
    </rPh>
    <rPh sb="51" eb="53">
      <t>リュウドウ</t>
    </rPh>
    <rPh sb="53" eb="55">
      <t>ヒリツ</t>
    </rPh>
    <rPh sb="56" eb="57">
      <t>ヒク</t>
    </rPh>
    <rPh sb="59" eb="61">
      <t>キギョウ</t>
    </rPh>
    <rPh sb="61" eb="62">
      <t>サイ</t>
    </rPh>
    <rPh sb="62" eb="64">
      <t>ザンダカ</t>
    </rPh>
    <rPh sb="65" eb="67">
      <t>ワリアイ</t>
    </rPh>
    <rPh sb="68" eb="69">
      <t>タカ</t>
    </rPh>
    <rPh sb="70" eb="72">
      <t>ケイコウ</t>
    </rPh>
    <rPh sb="77" eb="79">
      <t>ジンケン</t>
    </rPh>
    <rPh sb="79" eb="80">
      <t>ヒ</t>
    </rPh>
    <rPh sb="80" eb="81">
      <t>トウ</t>
    </rPh>
    <rPh sb="81" eb="83">
      <t>ケイヒ</t>
    </rPh>
    <rPh sb="84" eb="86">
      <t>キギョウ</t>
    </rPh>
    <rPh sb="86" eb="87">
      <t>サイ</t>
    </rPh>
    <rPh sb="87" eb="89">
      <t>ハッコウ</t>
    </rPh>
    <rPh sb="90" eb="92">
      <t>ヨクセイ</t>
    </rPh>
    <rPh sb="93" eb="94">
      <t>スス</t>
    </rPh>
    <rPh sb="98" eb="100">
      <t>ケッカ</t>
    </rPh>
    <rPh sb="101" eb="104">
      <t>ヒカクテキ</t>
    </rPh>
    <rPh sb="104" eb="106">
      <t>ケンゼン</t>
    </rPh>
    <rPh sb="107" eb="109">
      <t>ザイセイ</t>
    </rPh>
    <rPh sb="109" eb="111">
      <t>ジョウキョウ</t>
    </rPh>
    <rPh sb="112" eb="114">
      <t>イジ</t>
    </rPh>
    <rPh sb="122" eb="124">
      <t>スイドウ</t>
    </rPh>
    <rPh sb="124" eb="126">
      <t>シセツ</t>
    </rPh>
    <rPh sb="127" eb="130">
      <t>ロウキュウカ</t>
    </rPh>
    <rPh sb="130" eb="132">
      <t>タイサク</t>
    </rPh>
    <rPh sb="133" eb="135">
      <t>タイシン</t>
    </rPh>
    <rPh sb="135" eb="136">
      <t>カ</t>
    </rPh>
    <rPh sb="136" eb="138">
      <t>タイサク</t>
    </rPh>
    <rPh sb="139" eb="140">
      <t>トク</t>
    </rPh>
    <rPh sb="141" eb="143">
      <t>ジュウテン</t>
    </rPh>
    <rPh sb="144" eb="145">
      <t>オ</t>
    </rPh>
    <rPh sb="147" eb="149">
      <t>ジギョウ</t>
    </rPh>
    <rPh sb="149" eb="151">
      <t>ウンエイ</t>
    </rPh>
    <rPh sb="152" eb="153">
      <t>オコナ</t>
    </rPh>
    <rPh sb="168" eb="170">
      <t>コンゴ</t>
    </rPh>
    <rPh sb="184" eb="187">
      <t>ダイキボ</t>
    </rPh>
    <rPh sb="190" eb="192">
      <t>ジュヨウ</t>
    </rPh>
    <rPh sb="193" eb="195">
      <t>ヨテイ</t>
    </rPh>
    <rPh sb="205" eb="208">
      <t>ホジョキン</t>
    </rPh>
    <rPh sb="209" eb="211">
      <t>コウフ</t>
    </rPh>
    <rPh sb="211" eb="212">
      <t>キン</t>
    </rPh>
    <rPh sb="213" eb="214">
      <t>トウ</t>
    </rPh>
    <rPh sb="215" eb="217">
      <t>ザイゲン</t>
    </rPh>
    <rPh sb="218" eb="220">
      <t>カクホ</t>
    </rPh>
    <rPh sb="221" eb="222">
      <t>ハカ</t>
    </rPh>
    <rPh sb="224" eb="226">
      <t>ドウジ</t>
    </rPh>
    <rPh sb="228" eb="230">
      <t>ザイセイ</t>
    </rPh>
    <rPh sb="230" eb="232">
      <t>シュウシ</t>
    </rPh>
    <rPh sb="233" eb="235">
      <t>キンコウ</t>
    </rPh>
    <rPh sb="236" eb="237">
      <t>ハカ</t>
    </rPh>
    <rPh sb="244" eb="245">
      <t>オオ</t>
    </rPh>
    <rPh sb="247" eb="249">
      <t>カダイ</t>
    </rPh>
    <rPh sb="260" eb="261">
      <t>ゲン</t>
    </rPh>
    <rPh sb="261" eb="262">
      <t>ザイ</t>
    </rPh>
    <rPh sb="263" eb="265">
      <t>ヘイセイ</t>
    </rPh>
    <rPh sb="267" eb="268">
      <t>ネン</t>
    </rPh>
    <rPh sb="268" eb="270">
      <t>イコウ</t>
    </rPh>
    <rPh sb="271" eb="273">
      <t>ジキ</t>
    </rPh>
    <rPh sb="273" eb="275">
      <t>ショウライ</t>
    </rPh>
    <rPh sb="275" eb="277">
      <t>ケイカク</t>
    </rPh>
    <rPh sb="278" eb="280">
      <t>サクテイ</t>
    </rPh>
    <rPh sb="281" eb="282">
      <t>ム</t>
    </rPh>
    <rPh sb="284" eb="286">
      <t>ケントウ</t>
    </rPh>
    <rPh sb="287" eb="288">
      <t>スス</t>
    </rPh>
    <rPh sb="301" eb="302">
      <t>タ</t>
    </rPh>
    <rPh sb="304" eb="305">
      <t>ウエ</t>
    </rPh>
    <rPh sb="347" eb="349">
      <t>スイドウ</t>
    </rPh>
    <rPh sb="349" eb="350">
      <t>ホウ</t>
    </rPh>
    <rPh sb="351" eb="353">
      <t>カイセイ</t>
    </rPh>
    <rPh sb="363" eb="365">
      <t>タイオウ</t>
    </rPh>
    <rPh sb="366" eb="367">
      <t>ハカ</t>
    </rPh>
    <rPh sb="399" eb="400">
      <t>スス</t>
    </rPh>
    <phoneticPr fontId="4"/>
  </si>
  <si>
    <t>【①経常収支比率・⑤料金回収率】
　いずれの指標も100％超であるが、類似団体平均値を下回っている。平成28年度は構成団体（神奈川県、横浜市、川崎市及び横須賀市）の受水費負担軽減（料金引下げ改定）を図ったこと等により料金収入が減少し、前年度より低下した。
【②累積欠損金比率】
　企業債利息及び減価償却費の逓減に加え、人件費の削減や経費縮減などの経営改善努力等により損益の改善が図られた結果、平成26年度において累積欠損金を解消している。
【③流動比率】
　類似団体平均値を下回っている。平成26年度以降新会計制度の適用に伴い、借入資本金として整理されていた企業債が負債計上となった影響から100％を下回っているが、流動負債の大部分が計画的な企業債償還であり、支払能力に不足が生じる状況ではない。
【④企業債残高対給水収益率】
　類似団体平均値と比較し高いが、着実に企業債元金の償還を進めていることに加え、事業費の精査による平準化や企業債発行の抑制により、企業債残高は減少傾向にある。
【⑥給水原価】
　類似団体平均値を若干上回っている。支払利息等の漸減により経常費用は減少しているが、それを上回る供給水量の減少により、給水原価は増加傾向にある。平成24、25年度は構成団体側の水道施設工事等の実施による企業団給水への振替えのため、一時的に供給水量が増えている。
【⑦施設利用率・⑧有収率】
　施設利用率については、類似団体平均値を下回っている。平成25年度までは構成団体側の水道施設工事等の実施による企業団給水への振替対応のため、一時的に供給水量が増加していたが、26年度以降は構成団体の工事完了に加え、水需要が減少傾向にあることにより、構成団体への供給水量が減少していることによる。
　構成団体へ水量の受渡しをする給水地点で配水量の算定を行っており、有収率は100％となっている。</t>
    <rPh sb="2" eb="4">
      <t>ケイジョウ</t>
    </rPh>
    <rPh sb="4" eb="6">
      <t>シュウシ</t>
    </rPh>
    <rPh sb="6" eb="8">
      <t>ヒリツ</t>
    </rPh>
    <rPh sb="10" eb="12">
      <t>リョウキン</t>
    </rPh>
    <rPh sb="12" eb="14">
      <t>カイシュウ</t>
    </rPh>
    <rPh sb="14" eb="15">
      <t>リツ</t>
    </rPh>
    <rPh sb="22" eb="24">
      <t>シヒョウ</t>
    </rPh>
    <rPh sb="29" eb="30">
      <t>チョウ</t>
    </rPh>
    <rPh sb="35" eb="37">
      <t>ルイジ</t>
    </rPh>
    <rPh sb="37" eb="39">
      <t>ダンタイ</t>
    </rPh>
    <rPh sb="39" eb="41">
      <t>ヘイキン</t>
    </rPh>
    <rPh sb="41" eb="42">
      <t>チ</t>
    </rPh>
    <rPh sb="43" eb="45">
      <t>シタマワ</t>
    </rPh>
    <rPh sb="50" eb="52">
      <t>ヘイセイ</t>
    </rPh>
    <rPh sb="54" eb="56">
      <t>ネンド</t>
    </rPh>
    <rPh sb="82" eb="83">
      <t>ジュ</t>
    </rPh>
    <rPh sb="83" eb="84">
      <t>スイ</t>
    </rPh>
    <rPh sb="84" eb="85">
      <t>ヒ</t>
    </rPh>
    <rPh sb="85" eb="87">
      <t>フタン</t>
    </rPh>
    <rPh sb="87" eb="89">
      <t>ケイゲン</t>
    </rPh>
    <rPh sb="90" eb="92">
      <t>リョウキン</t>
    </rPh>
    <rPh sb="92" eb="94">
      <t>ヒキサ</t>
    </rPh>
    <rPh sb="95" eb="97">
      <t>カイテイ</t>
    </rPh>
    <rPh sb="99" eb="100">
      <t>ハカ</t>
    </rPh>
    <rPh sb="104" eb="105">
      <t>トウ</t>
    </rPh>
    <rPh sb="108" eb="110">
      <t>リョウキン</t>
    </rPh>
    <rPh sb="110" eb="112">
      <t>シュウニュウ</t>
    </rPh>
    <rPh sb="113" eb="115">
      <t>ゲンショウ</t>
    </rPh>
    <rPh sb="117" eb="120">
      <t>ゼンネンド</t>
    </rPh>
    <rPh sb="122" eb="124">
      <t>テイカ</t>
    </rPh>
    <rPh sb="130" eb="132">
      <t>ルイセキ</t>
    </rPh>
    <rPh sb="132" eb="135">
      <t>ケッソンキン</t>
    </rPh>
    <rPh sb="135" eb="137">
      <t>ヒリツ</t>
    </rPh>
    <rPh sb="140" eb="142">
      <t>キギョウ</t>
    </rPh>
    <rPh sb="142" eb="143">
      <t>サイ</t>
    </rPh>
    <rPh sb="143" eb="145">
      <t>リソク</t>
    </rPh>
    <rPh sb="145" eb="146">
      <t>オヨ</t>
    </rPh>
    <rPh sb="147" eb="149">
      <t>ゲンカ</t>
    </rPh>
    <rPh sb="149" eb="151">
      <t>ショウキャク</t>
    </rPh>
    <rPh sb="151" eb="152">
      <t>ヒ</t>
    </rPh>
    <rPh sb="153" eb="155">
      <t>テイゲン</t>
    </rPh>
    <rPh sb="156" eb="157">
      <t>クワ</t>
    </rPh>
    <rPh sb="159" eb="162">
      <t>ジンケンヒ</t>
    </rPh>
    <rPh sb="163" eb="165">
      <t>サクゲン</t>
    </rPh>
    <rPh sb="166" eb="168">
      <t>ケイヒ</t>
    </rPh>
    <rPh sb="168" eb="170">
      <t>シュクゲン</t>
    </rPh>
    <rPh sb="173" eb="175">
      <t>ケイエイ</t>
    </rPh>
    <rPh sb="189" eb="190">
      <t>ハカ</t>
    </rPh>
    <rPh sb="244" eb="246">
      <t>ヘイセイ</t>
    </rPh>
    <rPh sb="248" eb="250">
      <t>ネンド</t>
    </rPh>
    <rPh sb="250" eb="252">
      <t>イコウ</t>
    </rPh>
    <rPh sb="252" eb="253">
      <t>シン</t>
    </rPh>
    <rPh sb="253" eb="255">
      <t>カイケイ</t>
    </rPh>
    <rPh sb="255" eb="257">
      <t>セイド</t>
    </rPh>
    <rPh sb="258" eb="260">
      <t>テキヨウ</t>
    </rPh>
    <rPh sb="261" eb="262">
      <t>トモナ</t>
    </rPh>
    <rPh sb="264" eb="266">
      <t>カリイ</t>
    </rPh>
    <rPh sb="266" eb="268">
      <t>シホン</t>
    </rPh>
    <rPh sb="268" eb="269">
      <t>キン</t>
    </rPh>
    <rPh sb="272" eb="274">
      <t>セイリ</t>
    </rPh>
    <rPh sb="279" eb="281">
      <t>キギョウ</t>
    </rPh>
    <rPh sb="281" eb="282">
      <t>サイ</t>
    </rPh>
    <rPh sb="283" eb="285">
      <t>フサイ</t>
    </rPh>
    <rPh sb="285" eb="287">
      <t>ケイジョウ</t>
    </rPh>
    <rPh sb="291" eb="293">
      <t>エイキョウ</t>
    </rPh>
    <rPh sb="300" eb="302">
      <t>シタマワ</t>
    </rPh>
    <rPh sb="308" eb="310">
      <t>リュウドウ</t>
    </rPh>
    <rPh sb="310" eb="312">
      <t>フサイ</t>
    </rPh>
    <rPh sb="313" eb="316">
      <t>ダイブブン</t>
    </rPh>
    <rPh sb="317" eb="319">
      <t>ケイカク</t>
    </rPh>
    <rPh sb="319" eb="320">
      <t>テキ</t>
    </rPh>
    <rPh sb="321" eb="323">
      <t>キギョウ</t>
    </rPh>
    <rPh sb="323" eb="324">
      <t>サイ</t>
    </rPh>
    <rPh sb="324" eb="326">
      <t>ショウカン</t>
    </rPh>
    <rPh sb="330" eb="332">
      <t>シハラ</t>
    </rPh>
    <rPh sb="332" eb="334">
      <t>ノウリョク</t>
    </rPh>
    <rPh sb="335" eb="337">
      <t>フソク</t>
    </rPh>
    <rPh sb="338" eb="339">
      <t>ショウ</t>
    </rPh>
    <rPh sb="341" eb="343">
      <t>ジョウキョウ</t>
    </rPh>
    <rPh sb="356" eb="357">
      <t>タイ</t>
    </rPh>
    <rPh sb="365" eb="367">
      <t>ルイジ</t>
    </rPh>
    <rPh sb="367" eb="369">
      <t>ダンタイ</t>
    </rPh>
    <rPh sb="369" eb="371">
      <t>ヘイキン</t>
    </rPh>
    <rPh sb="371" eb="372">
      <t>チ</t>
    </rPh>
    <rPh sb="373" eb="375">
      <t>ヒカク</t>
    </rPh>
    <rPh sb="376" eb="377">
      <t>タカ</t>
    </rPh>
    <rPh sb="380" eb="382">
      <t>チャクジツ</t>
    </rPh>
    <rPh sb="383" eb="385">
      <t>キギョウ</t>
    </rPh>
    <rPh sb="385" eb="386">
      <t>サイ</t>
    </rPh>
    <rPh sb="386" eb="388">
      <t>ガンキン</t>
    </rPh>
    <rPh sb="389" eb="391">
      <t>ショウカン</t>
    </rPh>
    <rPh sb="392" eb="393">
      <t>スス</t>
    </rPh>
    <rPh sb="400" eb="401">
      <t>クワ</t>
    </rPh>
    <rPh sb="403" eb="405">
      <t>ジギョウ</t>
    </rPh>
    <rPh sb="405" eb="406">
      <t>ヒ</t>
    </rPh>
    <rPh sb="407" eb="409">
      <t>セイサ</t>
    </rPh>
    <rPh sb="412" eb="414">
      <t>ヘイジュン</t>
    </rPh>
    <rPh sb="414" eb="415">
      <t>カ</t>
    </rPh>
    <rPh sb="428" eb="430">
      <t>キギョウ</t>
    </rPh>
    <rPh sb="430" eb="431">
      <t>サイ</t>
    </rPh>
    <rPh sb="431" eb="433">
      <t>ザンダカ</t>
    </rPh>
    <rPh sb="434" eb="436">
      <t>ゲンショウ</t>
    </rPh>
    <rPh sb="436" eb="438">
      <t>ケイコウ</t>
    </rPh>
    <rPh sb="445" eb="447">
      <t>キュウスイ</t>
    </rPh>
    <rPh sb="447" eb="449">
      <t>ゲンカ</t>
    </rPh>
    <rPh sb="452" eb="454">
      <t>ルイジ</t>
    </rPh>
    <rPh sb="454" eb="456">
      <t>ダンタイ</t>
    </rPh>
    <rPh sb="456" eb="458">
      <t>ヘイキン</t>
    </rPh>
    <rPh sb="458" eb="459">
      <t>チ</t>
    </rPh>
    <rPh sb="460" eb="462">
      <t>ジャッカン</t>
    </rPh>
    <rPh sb="462" eb="464">
      <t>ウワマワ</t>
    </rPh>
    <rPh sb="469" eb="471">
      <t>シハライ</t>
    </rPh>
    <rPh sb="471" eb="473">
      <t>リソク</t>
    </rPh>
    <rPh sb="473" eb="474">
      <t>トウ</t>
    </rPh>
    <rPh sb="475" eb="477">
      <t>ゼンゲン</t>
    </rPh>
    <rPh sb="480" eb="482">
      <t>ケイジョウ</t>
    </rPh>
    <rPh sb="482" eb="484">
      <t>ヒヨウ</t>
    </rPh>
    <rPh sb="485" eb="487">
      <t>ゲンショウ</t>
    </rPh>
    <rPh sb="496" eb="498">
      <t>ウワマワ</t>
    </rPh>
    <rPh sb="499" eb="501">
      <t>キョウキュウ</t>
    </rPh>
    <rPh sb="501" eb="503">
      <t>スイリョウ</t>
    </rPh>
    <rPh sb="504" eb="506">
      <t>ゲンショウ</t>
    </rPh>
    <rPh sb="510" eb="512">
      <t>キュウスイ</t>
    </rPh>
    <rPh sb="512" eb="514">
      <t>ゲンカ</t>
    </rPh>
    <rPh sb="515" eb="517">
      <t>ゾウカ</t>
    </rPh>
    <rPh sb="517" eb="519">
      <t>ケイコウ</t>
    </rPh>
    <rPh sb="523" eb="525">
      <t>ヘイセイ</t>
    </rPh>
    <rPh sb="530" eb="532">
      <t>ネンド</t>
    </rPh>
    <rPh sb="533" eb="535">
      <t>コウセイ</t>
    </rPh>
    <rPh sb="535" eb="536">
      <t>ダン</t>
    </rPh>
    <rPh sb="536" eb="537">
      <t>タイ</t>
    </rPh>
    <rPh sb="537" eb="538">
      <t>ガワ</t>
    </rPh>
    <rPh sb="539" eb="541">
      <t>スイドウ</t>
    </rPh>
    <rPh sb="541" eb="543">
      <t>シセツ</t>
    </rPh>
    <rPh sb="543" eb="546">
      <t>コウジトウ</t>
    </rPh>
    <rPh sb="547" eb="549">
      <t>ジッシ</t>
    </rPh>
    <rPh sb="552" eb="554">
      <t>キギョウ</t>
    </rPh>
    <rPh sb="554" eb="555">
      <t>ダン</t>
    </rPh>
    <rPh sb="555" eb="557">
      <t>キュウスイ</t>
    </rPh>
    <rPh sb="559" eb="561">
      <t>フリカエ</t>
    </rPh>
    <rPh sb="566" eb="569">
      <t>イチジテキ</t>
    </rPh>
    <rPh sb="570" eb="572">
      <t>キョウキュウ</t>
    </rPh>
    <rPh sb="572" eb="574">
      <t>スイリョウ</t>
    </rPh>
    <rPh sb="575" eb="576">
      <t>フ</t>
    </rPh>
    <rPh sb="584" eb="586">
      <t>シセツ</t>
    </rPh>
    <rPh sb="586" eb="589">
      <t>リヨウリツ</t>
    </rPh>
    <rPh sb="591" eb="592">
      <t>ユウ</t>
    </rPh>
    <rPh sb="592" eb="593">
      <t>シュウ</t>
    </rPh>
    <rPh sb="593" eb="594">
      <t>リツ</t>
    </rPh>
    <rPh sb="597" eb="599">
      <t>シセツ</t>
    </rPh>
    <rPh sb="599" eb="602">
      <t>リヨウリツ</t>
    </rPh>
    <rPh sb="623" eb="625">
      <t>ヘイセイ</t>
    </rPh>
    <rPh sb="627" eb="629">
      <t>ネンド</t>
    </rPh>
    <rPh sb="632" eb="634">
      <t>コウセイ</t>
    </rPh>
    <rPh sb="634" eb="635">
      <t>ダン</t>
    </rPh>
    <rPh sb="635" eb="636">
      <t>タイ</t>
    </rPh>
    <rPh sb="636" eb="637">
      <t>ガワ</t>
    </rPh>
    <rPh sb="638" eb="640">
      <t>スイドウ</t>
    </rPh>
    <rPh sb="640" eb="642">
      <t>シセツ</t>
    </rPh>
    <rPh sb="642" eb="645">
      <t>コウジトウ</t>
    </rPh>
    <rPh sb="646" eb="648">
      <t>ジッシ</t>
    </rPh>
    <rPh sb="651" eb="653">
      <t>キギョウ</t>
    </rPh>
    <rPh sb="653" eb="654">
      <t>ダン</t>
    </rPh>
    <rPh sb="654" eb="656">
      <t>キュウスイ</t>
    </rPh>
    <rPh sb="658" eb="660">
      <t>フリカエ</t>
    </rPh>
    <rPh sb="660" eb="662">
      <t>タイオウ</t>
    </rPh>
    <rPh sb="666" eb="669">
      <t>イチジテキ</t>
    </rPh>
    <rPh sb="670" eb="672">
      <t>キョウキュウ</t>
    </rPh>
    <rPh sb="672" eb="674">
      <t>スイリョウ</t>
    </rPh>
    <rPh sb="675" eb="677">
      <t>ゾウカ</t>
    </rPh>
    <rPh sb="685" eb="687">
      <t>ネンド</t>
    </rPh>
    <rPh sb="687" eb="689">
      <t>イコウ</t>
    </rPh>
    <rPh sb="690" eb="692">
      <t>コウセイ</t>
    </rPh>
    <rPh sb="692" eb="694">
      <t>ダンタイ</t>
    </rPh>
    <rPh sb="695" eb="697">
      <t>コウジ</t>
    </rPh>
    <rPh sb="697" eb="699">
      <t>カンリョウ</t>
    </rPh>
    <rPh sb="700" eb="701">
      <t>クワ</t>
    </rPh>
    <rPh sb="720" eb="722">
      <t>コウセイ</t>
    </rPh>
    <rPh sb="722" eb="723">
      <t>ダン</t>
    </rPh>
    <rPh sb="723" eb="724">
      <t>タイ</t>
    </rPh>
    <rPh sb="726" eb="728">
      <t>キョウキュウ</t>
    </rPh>
    <rPh sb="728" eb="730">
      <t>スイリョウ</t>
    </rPh>
    <rPh sb="731" eb="733">
      <t>ゲンショウ</t>
    </rPh>
    <rPh sb="745" eb="747">
      <t>コウセイ</t>
    </rPh>
    <rPh sb="747" eb="749">
      <t>ダンタイ</t>
    </rPh>
    <rPh sb="759" eb="761">
      <t>キュウスイ</t>
    </rPh>
    <rPh sb="761" eb="763">
      <t>チテン</t>
    </rPh>
    <rPh sb="771" eb="772">
      <t>オコナ</t>
    </rPh>
    <rPh sb="777" eb="778">
      <t>ユウ</t>
    </rPh>
    <rPh sb="778" eb="779">
      <t>シュウ</t>
    </rPh>
    <rPh sb="779" eb="780">
      <t>リツ</t>
    </rPh>
    <phoneticPr fontId="4"/>
  </si>
  <si>
    <t>【①有形固定資産減価償却率】
　類似団体平均値を若干上回っている。創設時に整備した電気機械設備のほか、拡張事業で整備した浄水場等の電気機械設備が稼動開始から20年近くを経て、老朽化が進行している。今後は、更新の適切な実施に加えて更新事業費の平準化を図り、水道法改正を視野に入れたアセットマネジメントの実践に向け、設備の点検、水道施設台帳の整備などの取り組みを推進していく。
【②管路経年化率・③管路更新率】
　管路経年化率については、類似団体平均値を上回っている。導水管・送水管合わせて延長200kmを超える管路を有しているが、更新の実績はない状況にある。しかし、創設事業で布設された管路が順次法定耐用年数を迎えていることから経年化率は増加傾向にあり、管路更新を行うための検討を行っている。今後は具体的な管路更新の実施について、構成団体との協議を進めていく。</t>
    <rPh sb="2" eb="4">
      <t>ユウケイ</t>
    </rPh>
    <rPh sb="4" eb="6">
      <t>コテイ</t>
    </rPh>
    <rPh sb="6" eb="8">
      <t>シサン</t>
    </rPh>
    <rPh sb="8" eb="10">
      <t>ゲンカ</t>
    </rPh>
    <rPh sb="10" eb="12">
      <t>ショウキャク</t>
    </rPh>
    <rPh sb="12" eb="13">
      <t>リツ</t>
    </rPh>
    <rPh sb="51" eb="53">
      <t>カクチョウ</t>
    </rPh>
    <rPh sb="53" eb="55">
      <t>ジギョウ</t>
    </rPh>
    <rPh sb="98" eb="100">
      <t>コンゴ</t>
    </rPh>
    <rPh sb="102" eb="104">
      <t>コウシン</t>
    </rPh>
    <rPh sb="105" eb="107">
      <t>テキセツ</t>
    </rPh>
    <rPh sb="108" eb="110">
      <t>ジッシ</t>
    </rPh>
    <rPh sb="111" eb="112">
      <t>クワ</t>
    </rPh>
    <rPh sb="114" eb="116">
      <t>コウシン</t>
    </rPh>
    <rPh sb="116" eb="119">
      <t>ジギョウヒ</t>
    </rPh>
    <rPh sb="120" eb="123">
      <t>ヘイジュンカ</t>
    </rPh>
    <rPh sb="124" eb="125">
      <t>ハカ</t>
    </rPh>
    <rPh sb="127" eb="129">
      <t>スイドウ</t>
    </rPh>
    <rPh sb="129" eb="130">
      <t>ホウ</t>
    </rPh>
    <rPh sb="130" eb="132">
      <t>カイセイ</t>
    </rPh>
    <rPh sb="133" eb="135">
      <t>シヤ</t>
    </rPh>
    <rPh sb="136" eb="137">
      <t>イ</t>
    </rPh>
    <rPh sb="156" eb="158">
      <t>セツビ</t>
    </rPh>
    <rPh sb="159" eb="161">
      <t>テンケン</t>
    </rPh>
    <rPh sb="162" eb="164">
      <t>スイドウ</t>
    </rPh>
    <rPh sb="164" eb="166">
      <t>シセツ</t>
    </rPh>
    <rPh sb="166" eb="168">
      <t>ダイチョウ</t>
    </rPh>
    <rPh sb="169" eb="171">
      <t>セイビ</t>
    </rPh>
    <rPh sb="174" eb="175">
      <t>ト</t>
    </rPh>
    <rPh sb="176" eb="177">
      <t>ク</t>
    </rPh>
    <rPh sb="179" eb="181">
      <t>スイシン</t>
    </rPh>
    <rPh sb="190" eb="192">
      <t>カンロ</t>
    </rPh>
    <rPh sb="192" eb="194">
      <t>ケイネン</t>
    </rPh>
    <rPh sb="194" eb="195">
      <t>カ</t>
    </rPh>
    <rPh sb="195" eb="196">
      <t>リツ</t>
    </rPh>
    <rPh sb="198" eb="200">
      <t>カンロ</t>
    </rPh>
    <rPh sb="200" eb="202">
      <t>コウシン</t>
    </rPh>
    <rPh sb="202" eb="203">
      <t>リツ</t>
    </rPh>
    <rPh sb="208" eb="210">
      <t>ケイネン</t>
    </rPh>
    <rPh sb="210" eb="211">
      <t>カ</t>
    </rPh>
    <rPh sb="233" eb="235">
      <t>ドウスイ</t>
    </rPh>
    <rPh sb="235" eb="236">
      <t>カン</t>
    </rPh>
    <rPh sb="237" eb="240">
      <t>ソウスイカン</t>
    </rPh>
    <rPh sb="240" eb="241">
      <t>ア</t>
    </rPh>
    <rPh sb="244" eb="246">
      <t>エンチョウ</t>
    </rPh>
    <rPh sb="252" eb="253">
      <t>コ</t>
    </rPh>
    <rPh sb="255" eb="257">
      <t>カンロ</t>
    </rPh>
    <rPh sb="258" eb="259">
      <t>ユウ</t>
    </rPh>
    <rPh sb="265" eb="267">
      <t>コウシン</t>
    </rPh>
    <rPh sb="268" eb="270">
      <t>ジッセキ</t>
    </rPh>
    <rPh sb="273" eb="275">
      <t>ジョウキョウ</t>
    </rPh>
    <rPh sb="283" eb="285">
      <t>ソウセツ</t>
    </rPh>
    <rPh sb="285" eb="287">
      <t>ジギョウ</t>
    </rPh>
    <rPh sb="288" eb="290">
      <t>フセツ</t>
    </rPh>
    <rPh sb="293" eb="295">
      <t>カンロ</t>
    </rPh>
    <rPh sb="296" eb="298">
      <t>ジュンジ</t>
    </rPh>
    <rPh sb="298" eb="300">
      <t>ホウテイ</t>
    </rPh>
    <rPh sb="300" eb="302">
      <t>タイヨウ</t>
    </rPh>
    <rPh sb="302" eb="304">
      <t>ネンスウ</t>
    </rPh>
    <rPh sb="305" eb="306">
      <t>ムカ</t>
    </rPh>
    <rPh sb="314" eb="316">
      <t>ケイネン</t>
    </rPh>
    <rPh sb="316" eb="317">
      <t>カ</t>
    </rPh>
    <rPh sb="317" eb="318">
      <t>リツ</t>
    </rPh>
    <rPh sb="319" eb="321">
      <t>ゾウカ</t>
    </rPh>
    <rPh sb="321" eb="323">
      <t>ケイコウ</t>
    </rPh>
    <rPh sb="327" eb="329">
      <t>カンロ</t>
    </rPh>
    <rPh sb="329" eb="331">
      <t>コウシン</t>
    </rPh>
    <rPh sb="332" eb="333">
      <t>オコナ</t>
    </rPh>
    <rPh sb="337" eb="339">
      <t>ケントウ</t>
    </rPh>
    <rPh sb="340" eb="341">
      <t>オコナ</t>
    </rPh>
    <rPh sb="346" eb="348">
      <t>コンゴ</t>
    </rPh>
    <rPh sb="351" eb="352">
      <t>テキ</t>
    </rPh>
    <rPh sb="353" eb="355">
      <t>カンロ</t>
    </rPh>
    <rPh sb="355" eb="357">
      <t>コウシン</t>
    </rPh>
    <rPh sb="358" eb="360">
      <t>ジッシ</t>
    </rPh>
    <rPh sb="365" eb="367">
      <t>コウセイ</t>
    </rPh>
    <rPh sb="367" eb="369">
      <t>ダンタイ</t>
    </rPh>
    <rPh sb="371" eb="373">
      <t>キョウギ</t>
    </rPh>
    <rPh sb="374" eb="37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</si>
</sst>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theme="1"/>
      <name val="ＭＳ ゴシック"/>
      <family val="3"/>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9" xfId="1" applyFont="1" applyBorder="1" applyAlignment="1" applyProtection="1">
      <alignment horizontal="left" vertical="center" wrapText="1"/>
      <protection locked="0"/>
    </xf>
    <xf numFmtId="0" fontId="5" fillId="0" borderId="0" xfId="1" applyFont="1" applyBorder="1" applyAlignment="1" applyProtection="1">
      <alignment horizontal="left" vertical="center" wrapText="1"/>
      <protection locked="0"/>
    </xf>
    <xf numFmtId="0" fontId="5" fillId="0" borderId="10"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5" fillId="0" borderId="11"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12" xfId="1" applyFont="1" applyBorder="1" applyAlignment="1" applyProtection="1">
      <alignment horizontal="left" vertical="center"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00916368"/>
        <c:axId val="5009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500916368"/>
        <c:axId val="500915584"/>
      </c:lineChart>
      <c:dateAx>
        <c:axId val="500916368"/>
        <c:scaling>
          <c:orientation val="minMax"/>
        </c:scaling>
        <c:delete val="1"/>
        <c:axPos val="b"/>
        <c:numFmt formatCode="ge" sourceLinked="1"/>
        <c:majorTickMark val="none"/>
        <c:minorTickMark val="none"/>
        <c:tickLblPos val="none"/>
        <c:crossAx val="500915584"/>
        <c:crosses val="autoZero"/>
        <c:auto val="1"/>
        <c:lblOffset val="100"/>
        <c:baseTimeUnit val="years"/>
      </c:dateAx>
      <c:valAx>
        <c:axId val="5009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1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61.24</c:v>
                </c:pt>
                <c:pt idx="1">
                  <c:v>60.88</c:v>
                </c:pt>
                <c:pt idx="2">
                  <c:v>54.62</c:v>
                </c:pt>
                <c:pt idx="3">
                  <c:v>52.2</c:v>
                </c:pt>
                <c:pt idx="4">
                  <c:v>50.11</c:v>
                </c:pt>
              </c:numCache>
            </c:numRef>
          </c:val>
        </c:ser>
        <c:dLbls>
          <c:showLegendKey val="0"/>
          <c:showVal val="0"/>
          <c:showCatName val="0"/>
          <c:showSerName val="0"/>
          <c:showPercent val="0"/>
          <c:showBubbleSize val="0"/>
        </c:dLbls>
        <c:gapWidth val="150"/>
        <c:axId val="664411624"/>
        <c:axId val="6644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664411624"/>
        <c:axId val="664409664"/>
      </c:lineChart>
      <c:dateAx>
        <c:axId val="664411624"/>
        <c:scaling>
          <c:orientation val="minMax"/>
        </c:scaling>
        <c:delete val="1"/>
        <c:axPos val="b"/>
        <c:numFmt formatCode="ge" sourceLinked="1"/>
        <c:majorTickMark val="none"/>
        <c:minorTickMark val="none"/>
        <c:tickLblPos val="none"/>
        <c:crossAx val="664409664"/>
        <c:crosses val="autoZero"/>
        <c:auto val="1"/>
        <c:lblOffset val="100"/>
        <c:baseTimeUnit val="years"/>
      </c:dateAx>
      <c:valAx>
        <c:axId val="6644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64409272"/>
        <c:axId val="49479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664409272"/>
        <c:axId val="494791408"/>
      </c:lineChart>
      <c:dateAx>
        <c:axId val="664409272"/>
        <c:scaling>
          <c:orientation val="minMax"/>
        </c:scaling>
        <c:delete val="1"/>
        <c:axPos val="b"/>
        <c:numFmt formatCode="ge" sourceLinked="1"/>
        <c:majorTickMark val="none"/>
        <c:minorTickMark val="none"/>
        <c:tickLblPos val="none"/>
        <c:crossAx val="494791408"/>
        <c:crosses val="autoZero"/>
        <c:auto val="1"/>
        <c:lblOffset val="100"/>
        <c:baseTimeUnit val="years"/>
      </c:dateAx>
      <c:valAx>
        <c:axId val="49479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0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106.82</c:v>
                </c:pt>
                <c:pt idx="1">
                  <c:v>107.16</c:v>
                </c:pt>
                <c:pt idx="2">
                  <c:v>108.61</c:v>
                </c:pt>
                <c:pt idx="3">
                  <c:v>110.24</c:v>
                </c:pt>
                <c:pt idx="4">
                  <c:v>102.38</c:v>
                </c:pt>
              </c:numCache>
            </c:numRef>
          </c:val>
        </c:ser>
        <c:dLbls>
          <c:showLegendKey val="0"/>
          <c:showVal val="0"/>
          <c:showCatName val="0"/>
          <c:showSerName val="0"/>
          <c:showPercent val="0"/>
          <c:showBubbleSize val="0"/>
        </c:dLbls>
        <c:gapWidth val="150"/>
        <c:axId val="453376736"/>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453376736"/>
        <c:axId val="453375560"/>
      </c:lineChart>
      <c:dateAx>
        <c:axId val="453376736"/>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47.34</c:v>
                </c:pt>
                <c:pt idx="1">
                  <c:v>48.69</c:v>
                </c:pt>
                <c:pt idx="2">
                  <c:v>57.63</c:v>
                </c:pt>
                <c:pt idx="3">
                  <c:v>58.45</c:v>
                </c:pt>
                <c:pt idx="4">
                  <c:v>58.95</c:v>
                </c:pt>
              </c:numCache>
            </c:numRef>
          </c:val>
        </c:ser>
        <c:dLbls>
          <c:showLegendKey val="0"/>
          <c:showVal val="0"/>
          <c:showCatName val="0"/>
          <c:showSerName val="0"/>
          <c:showPercent val="0"/>
          <c:showBubbleSize val="0"/>
        </c:dLbls>
        <c:gapWidth val="150"/>
        <c:axId val="453369680"/>
        <c:axId val="4533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453369680"/>
        <c:axId val="453373600"/>
      </c:lineChart>
      <c:dateAx>
        <c:axId val="453369680"/>
        <c:scaling>
          <c:orientation val="minMax"/>
        </c:scaling>
        <c:delete val="1"/>
        <c:axPos val="b"/>
        <c:numFmt formatCode="ge" sourceLinked="1"/>
        <c:majorTickMark val="none"/>
        <c:minorTickMark val="none"/>
        <c:tickLblPos val="none"/>
        <c:crossAx val="453373600"/>
        <c:crosses val="autoZero"/>
        <c:auto val="1"/>
        <c:lblOffset val="100"/>
        <c:baseTimeUnit val="years"/>
      </c:dateAx>
      <c:valAx>
        <c:axId val="4533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6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2.25</c:v>
                </c:pt>
                <c:pt idx="1">
                  <c:v>3.77</c:v>
                </c:pt>
                <c:pt idx="2">
                  <c:v>13.58</c:v>
                </c:pt>
                <c:pt idx="3">
                  <c:v>20.010000000000002</c:v>
                </c:pt>
                <c:pt idx="4">
                  <c:v>27.24</c:v>
                </c:pt>
              </c:numCache>
            </c:numRef>
          </c:val>
        </c:ser>
        <c:dLbls>
          <c:showLegendKey val="0"/>
          <c:showVal val="0"/>
          <c:showCatName val="0"/>
          <c:showSerName val="0"/>
          <c:showPercent val="0"/>
          <c:showBubbleSize val="0"/>
        </c:dLbls>
        <c:gapWidth val="150"/>
        <c:axId val="453373992"/>
        <c:axId val="4533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453373992"/>
        <c:axId val="453370856"/>
      </c:lineChart>
      <c:dateAx>
        <c:axId val="453373992"/>
        <c:scaling>
          <c:orientation val="minMax"/>
        </c:scaling>
        <c:delete val="1"/>
        <c:axPos val="b"/>
        <c:numFmt formatCode="ge" sourceLinked="1"/>
        <c:majorTickMark val="none"/>
        <c:minorTickMark val="none"/>
        <c:tickLblPos val="none"/>
        <c:crossAx val="453370856"/>
        <c:crosses val="autoZero"/>
        <c:auto val="1"/>
        <c:lblOffset val="100"/>
        <c:baseTimeUnit val="years"/>
      </c:dateAx>
      <c:valAx>
        <c:axId val="4533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11.24</c:v>
                </c:pt>
                <c:pt idx="1">
                  <c:v>4.3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53370464"/>
        <c:axId val="45337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453370464"/>
        <c:axId val="453377128"/>
      </c:lineChart>
      <c:dateAx>
        <c:axId val="453370464"/>
        <c:scaling>
          <c:orientation val="minMax"/>
        </c:scaling>
        <c:delete val="1"/>
        <c:axPos val="b"/>
        <c:numFmt formatCode="ge" sourceLinked="1"/>
        <c:majorTickMark val="none"/>
        <c:minorTickMark val="none"/>
        <c:tickLblPos val="none"/>
        <c:crossAx val="453377128"/>
        <c:crosses val="autoZero"/>
        <c:auto val="1"/>
        <c:lblOffset val="100"/>
        <c:baseTimeUnit val="years"/>
      </c:dateAx>
      <c:valAx>
        <c:axId val="45337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318.41000000000003</c:v>
                </c:pt>
                <c:pt idx="1">
                  <c:v>350.49</c:v>
                </c:pt>
                <c:pt idx="2">
                  <c:v>73.83</c:v>
                </c:pt>
                <c:pt idx="3">
                  <c:v>74.84</c:v>
                </c:pt>
                <c:pt idx="4">
                  <c:v>71.58</c:v>
                </c:pt>
              </c:numCache>
            </c:numRef>
          </c:val>
        </c:ser>
        <c:dLbls>
          <c:showLegendKey val="0"/>
          <c:showVal val="0"/>
          <c:showCatName val="0"/>
          <c:showSerName val="0"/>
          <c:showPercent val="0"/>
          <c:showBubbleSize val="0"/>
        </c:dLbls>
        <c:gapWidth val="150"/>
        <c:axId val="501741976"/>
        <c:axId val="5017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501741976"/>
        <c:axId val="501747464"/>
      </c:lineChart>
      <c:dateAx>
        <c:axId val="501741976"/>
        <c:scaling>
          <c:orientation val="minMax"/>
        </c:scaling>
        <c:delete val="1"/>
        <c:axPos val="b"/>
        <c:numFmt formatCode="ge" sourceLinked="1"/>
        <c:majorTickMark val="none"/>
        <c:minorTickMark val="none"/>
        <c:tickLblPos val="none"/>
        <c:crossAx val="501747464"/>
        <c:crosses val="autoZero"/>
        <c:auto val="1"/>
        <c:lblOffset val="100"/>
        <c:baseTimeUnit val="years"/>
      </c:dateAx>
      <c:valAx>
        <c:axId val="501747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489.04</c:v>
                </c:pt>
                <c:pt idx="1">
                  <c:v>449.92</c:v>
                </c:pt>
                <c:pt idx="2">
                  <c:v>415.62</c:v>
                </c:pt>
                <c:pt idx="3">
                  <c:v>382.45</c:v>
                </c:pt>
                <c:pt idx="4">
                  <c:v>379.72</c:v>
                </c:pt>
              </c:numCache>
            </c:numRef>
          </c:val>
        </c:ser>
        <c:dLbls>
          <c:showLegendKey val="0"/>
          <c:showVal val="0"/>
          <c:showCatName val="0"/>
          <c:showSerName val="0"/>
          <c:showPercent val="0"/>
          <c:showBubbleSize val="0"/>
        </c:dLbls>
        <c:gapWidth val="150"/>
        <c:axId val="501744720"/>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501744720"/>
        <c:axId val="501746288"/>
      </c:lineChart>
      <c:dateAx>
        <c:axId val="501744720"/>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105.59</c:v>
                </c:pt>
                <c:pt idx="1">
                  <c:v>105.93</c:v>
                </c:pt>
                <c:pt idx="2">
                  <c:v>108.7</c:v>
                </c:pt>
                <c:pt idx="3">
                  <c:v>110.46</c:v>
                </c:pt>
                <c:pt idx="4">
                  <c:v>102.1</c:v>
                </c:pt>
              </c:numCache>
            </c:numRef>
          </c:val>
        </c:ser>
        <c:dLbls>
          <c:showLegendKey val="0"/>
          <c:showVal val="0"/>
          <c:showCatName val="0"/>
          <c:showSerName val="0"/>
          <c:showPercent val="0"/>
          <c:showBubbleSize val="0"/>
        </c:dLbls>
        <c:gapWidth val="150"/>
        <c:axId val="501745504"/>
        <c:axId val="5017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501745504"/>
        <c:axId val="501742368"/>
      </c:lineChart>
      <c:dateAx>
        <c:axId val="501745504"/>
        <c:scaling>
          <c:orientation val="minMax"/>
        </c:scaling>
        <c:delete val="1"/>
        <c:axPos val="b"/>
        <c:numFmt formatCode="ge" sourceLinked="1"/>
        <c:majorTickMark val="none"/>
        <c:minorTickMark val="none"/>
        <c:tickLblPos val="none"/>
        <c:crossAx val="501742368"/>
        <c:crosses val="autoZero"/>
        <c:auto val="1"/>
        <c:lblOffset val="100"/>
        <c:baseTimeUnit val="years"/>
      </c:dateAx>
      <c:valAx>
        <c:axId val="5017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68.75</c:v>
                </c:pt>
                <c:pt idx="1">
                  <c:v>68.459999999999994</c:v>
                </c:pt>
                <c:pt idx="2">
                  <c:v>73.33</c:v>
                </c:pt>
                <c:pt idx="3">
                  <c:v>74.95</c:v>
                </c:pt>
                <c:pt idx="4">
                  <c:v>78.069999999999993</c:v>
                </c:pt>
              </c:numCache>
            </c:numRef>
          </c:val>
        </c:ser>
        <c:dLbls>
          <c:showLegendKey val="0"/>
          <c:showVal val="0"/>
          <c:showCatName val="0"/>
          <c:showSerName val="0"/>
          <c:showPercent val="0"/>
          <c:showBubbleSize val="0"/>
        </c:dLbls>
        <c:gapWidth val="150"/>
        <c:axId val="501742760"/>
        <c:axId val="50174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501742760"/>
        <c:axId val="501748248"/>
      </c:lineChart>
      <c:dateAx>
        <c:axId val="501742760"/>
        <c:scaling>
          <c:orientation val="minMax"/>
        </c:scaling>
        <c:delete val="1"/>
        <c:axPos val="b"/>
        <c:numFmt formatCode="ge" sourceLinked="1"/>
        <c:majorTickMark val="none"/>
        <c:minorTickMark val="none"/>
        <c:tickLblPos val="none"/>
        <c:crossAx val="501748248"/>
        <c:crosses val="autoZero"/>
        <c:auto val="1"/>
        <c:lblOffset val="100"/>
        <c:baseTimeUnit val="years"/>
      </c:dateAx>
      <c:valAx>
        <c:axId val="50174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row>
    <row r="3" spans="1:78" ht="9.75" customHeight="1">
      <c r="A3" s="2"/>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row>
    <row r="4" spans="1:78" ht="9.75" customHeight="1">
      <c r="A4" s="2"/>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4" t="str">
        <f>データ!H6</f>
        <v>神奈川県　神奈川県内広域水道企業団</v>
      </c>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5"/>
      <c r="AE6" s="95"/>
      <c r="AF6" s="95"/>
      <c r="AG6" s="95"/>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4" t="s">
        <v>1</v>
      </c>
      <c r="C7" s="85"/>
      <c r="D7" s="85"/>
      <c r="E7" s="85"/>
      <c r="F7" s="85"/>
      <c r="G7" s="85"/>
      <c r="H7" s="85"/>
      <c r="I7" s="84" t="s">
        <v>2</v>
      </c>
      <c r="J7" s="85"/>
      <c r="K7" s="85"/>
      <c r="L7" s="85"/>
      <c r="M7" s="85"/>
      <c r="N7" s="85"/>
      <c r="O7" s="86"/>
      <c r="P7" s="87" t="s">
        <v>3</v>
      </c>
      <c r="Q7" s="87"/>
      <c r="R7" s="87"/>
      <c r="S7" s="87"/>
      <c r="T7" s="87"/>
      <c r="U7" s="87"/>
      <c r="V7" s="87"/>
      <c r="W7" s="87" t="s">
        <v>4</v>
      </c>
      <c r="X7" s="87"/>
      <c r="Y7" s="87"/>
      <c r="Z7" s="87"/>
      <c r="AA7" s="87"/>
      <c r="AB7" s="87"/>
      <c r="AC7" s="87"/>
      <c r="AD7" s="87" t="s">
        <v>5</v>
      </c>
      <c r="AE7" s="87"/>
      <c r="AF7" s="87"/>
      <c r="AG7" s="87"/>
      <c r="AH7" s="87"/>
      <c r="AI7" s="87"/>
      <c r="AJ7" s="87"/>
      <c r="AK7" s="5"/>
      <c r="AL7" s="87" t="s">
        <v>6</v>
      </c>
      <c r="AM7" s="87"/>
      <c r="AN7" s="87"/>
      <c r="AO7" s="87"/>
      <c r="AP7" s="87"/>
      <c r="AQ7" s="87"/>
      <c r="AR7" s="87"/>
      <c r="AS7" s="87"/>
      <c r="AT7" s="84" t="s">
        <v>7</v>
      </c>
      <c r="AU7" s="85"/>
      <c r="AV7" s="85"/>
      <c r="AW7" s="85"/>
      <c r="AX7" s="85"/>
      <c r="AY7" s="85"/>
      <c r="AZ7" s="85"/>
      <c r="BA7" s="85"/>
      <c r="BB7" s="87" t="s">
        <v>8</v>
      </c>
      <c r="BC7" s="87"/>
      <c r="BD7" s="87"/>
      <c r="BE7" s="87"/>
      <c r="BF7" s="87"/>
      <c r="BG7" s="87"/>
      <c r="BH7" s="87"/>
      <c r="BI7" s="87"/>
      <c r="BJ7" s="4"/>
      <c r="BK7" s="4"/>
      <c r="BL7" s="6" t="s">
        <v>9</v>
      </c>
      <c r="BM7" s="7"/>
      <c r="BN7" s="7"/>
      <c r="BO7" s="7"/>
      <c r="BP7" s="7"/>
      <c r="BQ7" s="7"/>
      <c r="BR7" s="7"/>
      <c r="BS7" s="7"/>
      <c r="BT7" s="7"/>
      <c r="BU7" s="7"/>
      <c r="BV7" s="7"/>
      <c r="BW7" s="7"/>
      <c r="BX7" s="7"/>
      <c r="BY7" s="8"/>
    </row>
    <row r="8" spans="1:78" ht="18.75" customHeight="1">
      <c r="A8" s="2"/>
      <c r="B8" s="88" t="str">
        <f>データ!$I$6</f>
        <v>法適用</v>
      </c>
      <c r="C8" s="89"/>
      <c r="D8" s="89"/>
      <c r="E8" s="89"/>
      <c r="F8" s="89"/>
      <c r="G8" s="89"/>
      <c r="H8" s="89"/>
      <c r="I8" s="88" t="str">
        <f>データ!$J$6</f>
        <v>水道事業</v>
      </c>
      <c r="J8" s="89"/>
      <c r="K8" s="89"/>
      <c r="L8" s="89"/>
      <c r="M8" s="89"/>
      <c r="N8" s="89"/>
      <c r="O8" s="90"/>
      <c r="P8" s="91" t="str">
        <f>データ!$K$6</f>
        <v>用水供給事業</v>
      </c>
      <c r="Q8" s="91"/>
      <c r="R8" s="91"/>
      <c r="S8" s="91"/>
      <c r="T8" s="91"/>
      <c r="U8" s="91"/>
      <c r="V8" s="91"/>
      <c r="W8" s="91" t="str">
        <f>データ!$L$6</f>
        <v>B</v>
      </c>
      <c r="X8" s="91"/>
      <c r="Y8" s="91"/>
      <c r="Z8" s="91"/>
      <c r="AA8" s="91"/>
      <c r="AB8" s="91"/>
      <c r="AC8" s="91"/>
      <c r="AD8" s="92" t="s">
        <v>116</v>
      </c>
      <c r="AE8" s="92"/>
      <c r="AF8" s="92"/>
      <c r="AG8" s="92"/>
      <c r="AH8" s="92"/>
      <c r="AI8" s="92"/>
      <c r="AJ8" s="92"/>
      <c r="AK8" s="5"/>
      <c r="AL8" s="79" t="str">
        <f>データ!$R$6</f>
        <v>-</v>
      </c>
      <c r="AM8" s="79"/>
      <c r="AN8" s="79"/>
      <c r="AO8" s="79"/>
      <c r="AP8" s="79"/>
      <c r="AQ8" s="79"/>
      <c r="AR8" s="79"/>
      <c r="AS8" s="79"/>
      <c r="AT8" s="75" t="str">
        <f>データ!$S$6</f>
        <v>-</v>
      </c>
      <c r="AU8" s="76"/>
      <c r="AV8" s="76"/>
      <c r="AW8" s="76"/>
      <c r="AX8" s="76"/>
      <c r="AY8" s="76"/>
      <c r="AZ8" s="76"/>
      <c r="BA8" s="76"/>
      <c r="BB8" s="78" t="str">
        <f>データ!$T$6</f>
        <v>-</v>
      </c>
      <c r="BC8" s="78"/>
      <c r="BD8" s="78"/>
      <c r="BE8" s="78"/>
      <c r="BF8" s="78"/>
      <c r="BG8" s="78"/>
      <c r="BH8" s="78"/>
      <c r="BI8" s="78"/>
      <c r="BJ8" s="4"/>
      <c r="BK8" s="4"/>
      <c r="BL8" s="82" t="s">
        <v>10</v>
      </c>
      <c r="BM8" s="83"/>
      <c r="BN8" s="9" t="s">
        <v>11</v>
      </c>
      <c r="BO8" s="10"/>
      <c r="BP8" s="10"/>
      <c r="BQ8" s="10"/>
      <c r="BR8" s="10"/>
      <c r="BS8" s="10"/>
      <c r="BT8" s="10"/>
      <c r="BU8" s="10"/>
      <c r="BV8" s="10"/>
      <c r="BW8" s="10"/>
      <c r="BX8" s="10"/>
      <c r="BY8" s="11"/>
    </row>
    <row r="9" spans="1:78" ht="18.75" customHeight="1">
      <c r="A9" s="2"/>
      <c r="B9" s="84" t="s">
        <v>12</v>
      </c>
      <c r="C9" s="85"/>
      <c r="D9" s="85"/>
      <c r="E9" s="85"/>
      <c r="F9" s="85"/>
      <c r="G9" s="85"/>
      <c r="H9" s="85"/>
      <c r="I9" s="84" t="s">
        <v>13</v>
      </c>
      <c r="J9" s="85"/>
      <c r="K9" s="85"/>
      <c r="L9" s="85"/>
      <c r="M9" s="85"/>
      <c r="N9" s="85"/>
      <c r="O9" s="86"/>
      <c r="P9" s="87" t="s">
        <v>14</v>
      </c>
      <c r="Q9" s="87"/>
      <c r="R9" s="87"/>
      <c r="S9" s="87"/>
      <c r="T9" s="87"/>
      <c r="U9" s="87"/>
      <c r="V9" s="87"/>
      <c r="W9" s="87" t="s">
        <v>15</v>
      </c>
      <c r="X9" s="87"/>
      <c r="Y9" s="87"/>
      <c r="Z9" s="87"/>
      <c r="AA9" s="87"/>
      <c r="AB9" s="87"/>
      <c r="AC9" s="87"/>
      <c r="AD9" s="2"/>
      <c r="AE9" s="2"/>
      <c r="AF9" s="2"/>
      <c r="AG9" s="2"/>
      <c r="AH9" s="5"/>
      <c r="AI9" s="5"/>
      <c r="AJ9" s="5"/>
      <c r="AK9" s="5"/>
      <c r="AL9" s="87" t="s">
        <v>16</v>
      </c>
      <c r="AM9" s="87"/>
      <c r="AN9" s="87"/>
      <c r="AO9" s="87"/>
      <c r="AP9" s="87"/>
      <c r="AQ9" s="87"/>
      <c r="AR9" s="87"/>
      <c r="AS9" s="87"/>
      <c r="AT9" s="84" t="s">
        <v>17</v>
      </c>
      <c r="AU9" s="85"/>
      <c r="AV9" s="85"/>
      <c r="AW9" s="85"/>
      <c r="AX9" s="85"/>
      <c r="AY9" s="85"/>
      <c r="AZ9" s="85"/>
      <c r="BA9" s="85"/>
      <c r="BB9" s="87" t="s">
        <v>18</v>
      </c>
      <c r="BC9" s="87"/>
      <c r="BD9" s="87"/>
      <c r="BE9" s="87"/>
      <c r="BF9" s="87"/>
      <c r="BG9" s="87"/>
      <c r="BH9" s="87"/>
      <c r="BI9" s="87"/>
      <c r="BJ9" s="4"/>
      <c r="BK9" s="4"/>
      <c r="BL9" s="73" t="s">
        <v>19</v>
      </c>
      <c r="BM9" s="74"/>
      <c r="BN9" s="12" t="s">
        <v>20</v>
      </c>
      <c r="BO9" s="13"/>
      <c r="BP9" s="13"/>
      <c r="BQ9" s="13"/>
      <c r="BR9" s="13"/>
      <c r="BS9" s="13"/>
      <c r="BT9" s="13"/>
      <c r="BU9" s="13"/>
      <c r="BV9" s="13"/>
      <c r="BW9" s="13"/>
      <c r="BX9" s="13"/>
      <c r="BY9" s="14"/>
    </row>
    <row r="10" spans="1:78" ht="18.75" customHeight="1">
      <c r="A10" s="2"/>
      <c r="B10" s="75" t="str">
        <f>データ!$N$6</f>
        <v>-</v>
      </c>
      <c r="C10" s="76"/>
      <c r="D10" s="76"/>
      <c r="E10" s="76"/>
      <c r="F10" s="76"/>
      <c r="G10" s="76"/>
      <c r="H10" s="76"/>
      <c r="I10" s="75">
        <f>データ!$O$6</f>
        <v>70.739999999999995</v>
      </c>
      <c r="J10" s="76"/>
      <c r="K10" s="76"/>
      <c r="L10" s="76"/>
      <c r="M10" s="76"/>
      <c r="N10" s="76"/>
      <c r="O10" s="77"/>
      <c r="P10" s="78">
        <f>データ!$P$6</f>
        <v>97.45</v>
      </c>
      <c r="Q10" s="78"/>
      <c r="R10" s="78"/>
      <c r="S10" s="78"/>
      <c r="T10" s="78"/>
      <c r="U10" s="78"/>
      <c r="V10" s="78"/>
      <c r="W10" s="79">
        <f>データ!$Q$6</f>
        <v>0</v>
      </c>
      <c r="X10" s="79"/>
      <c r="Y10" s="79"/>
      <c r="Z10" s="79"/>
      <c r="AA10" s="79"/>
      <c r="AB10" s="79"/>
      <c r="AC10" s="79"/>
      <c r="AD10" s="2"/>
      <c r="AE10" s="2"/>
      <c r="AF10" s="2"/>
      <c r="AG10" s="2"/>
      <c r="AH10" s="5"/>
      <c r="AI10" s="5"/>
      <c r="AJ10" s="5"/>
      <c r="AK10" s="5"/>
      <c r="AL10" s="79">
        <f>データ!$U$6</f>
        <v>8430124</v>
      </c>
      <c r="AM10" s="79"/>
      <c r="AN10" s="79"/>
      <c r="AO10" s="79"/>
      <c r="AP10" s="79"/>
      <c r="AQ10" s="79"/>
      <c r="AR10" s="79"/>
      <c r="AS10" s="79"/>
      <c r="AT10" s="75">
        <f>データ!$V$6</f>
        <v>1456.7</v>
      </c>
      <c r="AU10" s="76"/>
      <c r="AV10" s="76"/>
      <c r="AW10" s="76"/>
      <c r="AX10" s="76"/>
      <c r="AY10" s="76"/>
      <c r="AZ10" s="76"/>
      <c r="BA10" s="76"/>
      <c r="BB10" s="78">
        <f>データ!$W$6</f>
        <v>5787.14</v>
      </c>
      <c r="BC10" s="78"/>
      <c r="BD10" s="78"/>
      <c r="BE10" s="78"/>
      <c r="BF10" s="78"/>
      <c r="BG10" s="78"/>
      <c r="BH10" s="78"/>
      <c r="BI10" s="78"/>
      <c r="BJ10" s="2"/>
      <c r="BK10" s="2"/>
      <c r="BL10" s="80" t="s">
        <v>21</v>
      </c>
      <c r="BM10" s="81"/>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4" t="s">
        <v>25</v>
      </c>
      <c r="BM14" s="45"/>
      <c r="BN14" s="45"/>
      <c r="BO14" s="45"/>
      <c r="BP14" s="45"/>
      <c r="BQ14" s="45"/>
      <c r="BR14" s="45"/>
      <c r="BS14" s="45"/>
      <c r="BT14" s="45"/>
      <c r="BU14" s="45"/>
      <c r="BV14" s="45"/>
      <c r="BW14" s="45"/>
      <c r="BX14" s="45"/>
      <c r="BY14" s="45"/>
      <c r="BZ14" s="46"/>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6" t="s">
        <v>118</v>
      </c>
      <c r="BM16" s="67"/>
      <c r="BN16" s="67"/>
      <c r="BO16" s="67"/>
      <c r="BP16" s="67"/>
      <c r="BQ16" s="67"/>
      <c r="BR16" s="67"/>
      <c r="BS16" s="67"/>
      <c r="BT16" s="67"/>
      <c r="BU16" s="67"/>
      <c r="BV16" s="67"/>
      <c r="BW16" s="67"/>
      <c r="BX16" s="67"/>
      <c r="BY16" s="67"/>
      <c r="BZ16" s="68"/>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9"/>
      <c r="BM17" s="67"/>
      <c r="BN17" s="67"/>
      <c r="BO17" s="67"/>
      <c r="BP17" s="67"/>
      <c r="BQ17" s="67"/>
      <c r="BR17" s="67"/>
      <c r="BS17" s="67"/>
      <c r="BT17" s="67"/>
      <c r="BU17" s="67"/>
      <c r="BV17" s="67"/>
      <c r="BW17" s="67"/>
      <c r="BX17" s="67"/>
      <c r="BY17" s="67"/>
      <c r="BZ17" s="68"/>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9"/>
      <c r="BM18" s="67"/>
      <c r="BN18" s="67"/>
      <c r="BO18" s="67"/>
      <c r="BP18" s="67"/>
      <c r="BQ18" s="67"/>
      <c r="BR18" s="67"/>
      <c r="BS18" s="67"/>
      <c r="BT18" s="67"/>
      <c r="BU18" s="67"/>
      <c r="BV18" s="67"/>
      <c r="BW18" s="67"/>
      <c r="BX18" s="67"/>
      <c r="BY18" s="67"/>
      <c r="BZ18" s="68"/>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9"/>
      <c r="BM19" s="67"/>
      <c r="BN19" s="67"/>
      <c r="BO19" s="67"/>
      <c r="BP19" s="67"/>
      <c r="BQ19" s="67"/>
      <c r="BR19" s="67"/>
      <c r="BS19" s="67"/>
      <c r="BT19" s="67"/>
      <c r="BU19" s="67"/>
      <c r="BV19" s="67"/>
      <c r="BW19" s="67"/>
      <c r="BX19" s="67"/>
      <c r="BY19" s="67"/>
      <c r="BZ19" s="68"/>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9"/>
      <c r="BM20" s="67"/>
      <c r="BN20" s="67"/>
      <c r="BO20" s="67"/>
      <c r="BP20" s="67"/>
      <c r="BQ20" s="67"/>
      <c r="BR20" s="67"/>
      <c r="BS20" s="67"/>
      <c r="BT20" s="67"/>
      <c r="BU20" s="67"/>
      <c r="BV20" s="67"/>
      <c r="BW20" s="67"/>
      <c r="BX20" s="67"/>
      <c r="BY20" s="67"/>
      <c r="BZ20" s="68"/>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9"/>
      <c r="BM21" s="67"/>
      <c r="BN21" s="67"/>
      <c r="BO21" s="67"/>
      <c r="BP21" s="67"/>
      <c r="BQ21" s="67"/>
      <c r="BR21" s="67"/>
      <c r="BS21" s="67"/>
      <c r="BT21" s="67"/>
      <c r="BU21" s="67"/>
      <c r="BV21" s="67"/>
      <c r="BW21" s="67"/>
      <c r="BX21" s="67"/>
      <c r="BY21" s="67"/>
      <c r="BZ21" s="68"/>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9"/>
      <c r="BM22" s="67"/>
      <c r="BN22" s="67"/>
      <c r="BO22" s="67"/>
      <c r="BP22" s="67"/>
      <c r="BQ22" s="67"/>
      <c r="BR22" s="67"/>
      <c r="BS22" s="67"/>
      <c r="BT22" s="67"/>
      <c r="BU22" s="67"/>
      <c r="BV22" s="67"/>
      <c r="BW22" s="67"/>
      <c r="BX22" s="67"/>
      <c r="BY22" s="67"/>
      <c r="BZ22" s="68"/>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9"/>
      <c r="BM23" s="67"/>
      <c r="BN23" s="67"/>
      <c r="BO23" s="67"/>
      <c r="BP23" s="67"/>
      <c r="BQ23" s="67"/>
      <c r="BR23" s="67"/>
      <c r="BS23" s="67"/>
      <c r="BT23" s="67"/>
      <c r="BU23" s="67"/>
      <c r="BV23" s="67"/>
      <c r="BW23" s="67"/>
      <c r="BX23" s="67"/>
      <c r="BY23" s="67"/>
      <c r="BZ23" s="68"/>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9"/>
      <c r="BM24" s="67"/>
      <c r="BN24" s="67"/>
      <c r="BO24" s="67"/>
      <c r="BP24" s="67"/>
      <c r="BQ24" s="67"/>
      <c r="BR24" s="67"/>
      <c r="BS24" s="67"/>
      <c r="BT24" s="67"/>
      <c r="BU24" s="67"/>
      <c r="BV24" s="67"/>
      <c r="BW24" s="67"/>
      <c r="BX24" s="67"/>
      <c r="BY24" s="67"/>
      <c r="BZ24" s="68"/>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9"/>
      <c r="BM25" s="67"/>
      <c r="BN25" s="67"/>
      <c r="BO25" s="67"/>
      <c r="BP25" s="67"/>
      <c r="BQ25" s="67"/>
      <c r="BR25" s="67"/>
      <c r="BS25" s="67"/>
      <c r="BT25" s="67"/>
      <c r="BU25" s="67"/>
      <c r="BV25" s="67"/>
      <c r="BW25" s="67"/>
      <c r="BX25" s="67"/>
      <c r="BY25" s="67"/>
      <c r="BZ25" s="68"/>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9"/>
      <c r="BM26" s="67"/>
      <c r="BN26" s="67"/>
      <c r="BO26" s="67"/>
      <c r="BP26" s="67"/>
      <c r="BQ26" s="67"/>
      <c r="BR26" s="67"/>
      <c r="BS26" s="67"/>
      <c r="BT26" s="67"/>
      <c r="BU26" s="67"/>
      <c r="BV26" s="67"/>
      <c r="BW26" s="67"/>
      <c r="BX26" s="67"/>
      <c r="BY26" s="67"/>
      <c r="BZ26" s="68"/>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9"/>
      <c r="BM27" s="67"/>
      <c r="BN27" s="67"/>
      <c r="BO27" s="67"/>
      <c r="BP27" s="67"/>
      <c r="BQ27" s="67"/>
      <c r="BR27" s="67"/>
      <c r="BS27" s="67"/>
      <c r="BT27" s="67"/>
      <c r="BU27" s="67"/>
      <c r="BV27" s="67"/>
      <c r="BW27" s="67"/>
      <c r="BX27" s="67"/>
      <c r="BY27" s="67"/>
      <c r="BZ27" s="68"/>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9"/>
      <c r="BM28" s="67"/>
      <c r="BN28" s="67"/>
      <c r="BO28" s="67"/>
      <c r="BP28" s="67"/>
      <c r="BQ28" s="67"/>
      <c r="BR28" s="67"/>
      <c r="BS28" s="67"/>
      <c r="BT28" s="67"/>
      <c r="BU28" s="67"/>
      <c r="BV28" s="67"/>
      <c r="BW28" s="67"/>
      <c r="BX28" s="67"/>
      <c r="BY28" s="67"/>
      <c r="BZ28" s="68"/>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9"/>
      <c r="BM29" s="67"/>
      <c r="BN29" s="67"/>
      <c r="BO29" s="67"/>
      <c r="BP29" s="67"/>
      <c r="BQ29" s="67"/>
      <c r="BR29" s="67"/>
      <c r="BS29" s="67"/>
      <c r="BT29" s="67"/>
      <c r="BU29" s="67"/>
      <c r="BV29" s="67"/>
      <c r="BW29" s="67"/>
      <c r="BX29" s="67"/>
      <c r="BY29" s="67"/>
      <c r="BZ29" s="68"/>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9"/>
      <c r="BM30" s="67"/>
      <c r="BN30" s="67"/>
      <c r="BO30" s="67"/>
      <c r="BP30" s="67"/>
      <c r="BQ30" s="67"/>
      <c r="BR30" s="67"/>
      <c r="BS30" s="67"/>
      <c r="BT30" s="67"/>
      <c r="BU30" s="67"/>
      <c r="BV30" s="67"/>
      <c r="BW30" s="67"/>
      <c r="BX30" s="67"/>
      <c r="BY30" s="67"/>
      <c r="BZ30" s="68"/>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9"/>
      <c r="BM31" s="67"/>
      <c r="BN31" s="67"/>
      <c r="BO31" s="67"/>
      <c r="BP31" s="67"/>
      <c r="BQ31" s="67"/>
      <c r="BR31" s="67"/>
      <c r="BS31" s="67"/>
      <c r="BT31" s="67"/>
      <c r="BU31" s="67"/>
      <c r="BV31" s="67"/>
      <c r="BW31" s="67"/>
      <c r="BX31" s="67"/>
      <c r="BY31" s="67"/>
      <c r="BZ31" s="68"/>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9"/>
      <c r="BM32" s="67"/>
      <c r="BN32" s="67"/>
      <c r="BO32" s="67"/>
      <c r="BP32" s="67"/>
      <c r="BQ32" s="67"/>
      <c r="BR32" s="67"/>
      <c r="BS32" s="67"/>
      <c r="BT32" s="67"/>
      <c r="BU32" s="67"/>
      <c r="BV32" s="67"/>
      <c r="BW32" s="67"/>
      <c r="BX32" s="67"/>
      <c r="BY32" s="67"/>
      <c r="BZ32" s="68"/>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9"/>
      <c r="BM33" s="67"/>
      <c r="BN33" s="67"/>
      <c r="BO33" s="67"/>
      <c r="BP33" s="67"/>
      <c r="BQ33" s="67"/>
      <c r="BR33" s="67"/>
      <c r="BS33" s="67"/>
      <c r="BT33" s="67"/>
      <c r="BU33" s="67"/>
      <c r="BV33" s="67"/>
      <c r="BW33" s="67"/>
      <c r="BX33" s="67"/>
      <c r="BY33" s="67"/>
      <c r="BZ33" s="68"/>
    </row>
    <row r="34" spans="1:78" ht="13.5" customHeight="1">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69"/>
      <c r="BM34" s="67"/>
      <c r="BN34" s="67"/>
      <c r="BO34" s="67"/>
      <c r="BP34" s="67"/>
      <c r="BQ34" s="67"/>
      <c r="BR34" s="67"/>
      <c r="BS34" s="67"/>
      <c r="BT34" s="67"/>
      <c r="BU34" s="67"/>
      <c r="BV34" s="67"/>
      <c r="BW34" s="67"/>
      <c r="BX34" s="67"/>
      <c r="BY34" s="67"/>
      <c r="BZ34" s="68"/>
    </row>
    <row r="35" spans="1:78" ht="13.5" customHeight="1">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9"/>
      <c r="BM35" s="67"/>
      <c r="BN35" s="67"/>
      <c r="BO35" s="67"/>
      <c r="BP35" s="67"/>
      <c r="BQ35" s="67"/>
      <c r="BR35" s="67"/>
      <c r="BS35" s="67"/>
      <c r="BT35" s="67"/>
      <c r="BU35" s="67"/>
      <c r="BV35" s="67"/>
      <c r="BW35" s="67"/>
      <c r="BX35" s="67"/>
      <c r="BY35" s="67"/>
      <c r="BZ35" s="68"/>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9"/>
      <c r="BM36" s="67"/>
      <c r="BN36" s="67"/>
      <c r="BO36" s="67"/>
      <c r="BP36" s="67"/>
      <c r="BQ36" s="67"/>
      <c r="BR36" s="67"/>
      <c r="BS36" s="67"/>
      <c r="BT36" s="67"/>
      <c r="BU36" s="67"/>
      <c r="BV36" s="67"/>
      <c r="BW36" s="67"/>
      <c r="BX36" s="67"/>
      <c r="BY36" s="67"/>
      <c r="BZ36" s="68"/>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9"/>
      <c r="BM37" s="67"/>
      <c r="BN37" s="67"/>
      <c r="BO37" s="67"/>
      <c r="BP37" s="67"/>
      <c r="BQ37" s="67"/>
      <c r="BR37" s="67"/>
      <c r="BS37" s="67"/>
      <c r="BT37" s="67"/>
      <c r="BU37" s="67"/>
      <c r="BV37" s="67"/>
      <c r="BW37" s="67"/>
      <c r="BX37" s="67"/>
      <c r="BY37" s="67"/>
      <c r="BZ37" s="68"/>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9"/>
      <c r="BM38" s="67"/>
      <c r="BN38" s="67"/>
      <c r="BO38" s="67"/>
      <c r="BP38" s="67"/>
      <c r="BQ38" s="67"/>
      <c r="BR38" s="67"/>
      <c r="BS38" s="67"/>
      <c r="BT38" s="67"/>
      <c r="BU38" s="67"/>
      <c r="BV38" s="67"/>
      <c r="BW38" s="67"/>
      <c r="BX38" s="67"/>
      <c r="BY38" s="67"/>
      <c r="BZ38" s="68"/>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9"/>
      <c r="BM39" s="67"/>
      <c r="BN39" s="67"/>
      <c r="BO39" s="67"/>
      <c r="BP39" s="67"/>
      <c r="BQ39" s="67"/>
      <c r="BR39" s="67"/>
      <c r="BS39" s="67"/>
      <c r="BT39" s="67"/>
      <c r="BU39" s="67"/>
      <c r="BV39" s="67"/>
      <c r="BW39" s="67"/>
      <c r="BX39" s="67"/>
      <c r="BY39" s="67"/>
      <c r="BZ39" s="68"/>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9"/>
      <c r="BM40" s="67"/>
      <c r="BN40" s="67"/>
      <c r="BO40" s="67"/>
      <c r="BP40" s="67"/>
      <c r="BQ40" s="67"/>
      <c r="BR40" s="67"/>
      <c r="BS40" s="67"/>
      <c r="BT40" s="67"/>
      <c r="BU40" s="67"/>
      <c r="BV40" s="67"/>
      <c r="BW40" s="67"/>
      <c r="BX40" s="67"/>
      <c r="BY40" s="67"/>
      <c r="BZ40" s="68"/>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9"/>
      <c r="BM41" s="67"/>
      <c r="BN41" s="67"/>
      <c r="BO41" s="67"/>
      <c r="BP41" s="67"/>
      <c r="BQ41" s="67"/>
      <c r="BR41" s="67"/>
      <c r="BS41" s="67"/>
      <c r="BT41" s="67"/>
      <c r="BU41" s="67"/>
      <c r="BV41" s="67"/>
      <c r="BW41" s="67"/>
      <c r="BX41" s="67"/>
      <c r="BY41" s="67"/>
      <c r="BZ41" s="68"/>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9"/>
      <c r="BM42" s="67"/>
      <c r="BN42" s="67"/>
      <c r="BO42" s="67"/>
      <c r="BP42" s="67"/>
      <c r="BQ42" s="67"/>
      <c r="BR42" s="67"/>
      <c r="BS42" s="67"/>
      <c r="BT42" s="67"/>
      <c r="BU42" s="67"/>
      <c r="BV42" s="67"/>
      <c r="BW42" s="67"/>
      <c r="BX42" s="67"/>
      <c r="BY42" s="67"/>
      <c r="BZ42" s="68"/>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9"/>
      <c r="BM43" s="67"/>
      <c r="BN43" s="67"/>
      <c r="BO43" s="67"/>
      <c r="BP43" s="67"/>
      <c r="BQ43" s="67"/>
      <c r="BR43" s="67"/>
      <c r="BS43" s="67"/>
      <c r="BT43" s="67"/>
      <c r="BU43" s="67"/>
      <c r="BV43" s="67"/>
      <c r="BW43" s="67"/>
      <c r="BX43" s="67"/>
      <c r="BY43" s="67"/>
      <c r="BZ43" s="68"/>
    </row>
    <row r="44" spans="1:78" ht="17.2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70"/>
      <c r="BM44" s="71"/>
      <c r="BN44" s="71"/>
      <c r="BO44" s="71"/>
      <c r="BP44" s="71"/>
      <c r="BQ44" s="71"/>
      <c r="BR44" s="71"/>
      <c r="BS44" s="71"/>
      <c r="BT44" s="71"/>
      <c r="BU44" s="71"/>
      <c r="BV44" s="71"/>
      <c r="BW44" s="71"/>
      <c r="BX44" s="71"/>
      <c r="BY44" s="71"/>
      <c r="BZ44" s="7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3"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3"/>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3"/>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3"/>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3"/>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3"/>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3"/>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3"/>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3"/>
      <c r="BM55" s="51"/>
      <c r="BN55" s="51"/>
      <c r="BO55" s="51"/>
      <c r="BP55" s="51"/>
      <c r="BQ55" s="51"/>
      <c r="BR55" s="51"/>
      <c r="BS55" s="51"/>
      <c r="BT55" s="51"/>
      <c r="BU55" s="51"/>
      <c r="BV55" s="51"/>
      <c r="BW55" s="51"/>
      <c r="BX55" s="51"/>
      <c r="BY55" s="51"/>
      <c r="BZ55" s="52"/>
    </row>
    <row r="56" spans="1:78" ht="13.5" customHeight="1">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3"/>
      <c r="BM56" s="51"/>
      <c r="BN56" s="51"/>
      <c r="BO56" s="51"/>
      <c r="BP56" s="51"/>
      <c r="BQ56" s="51"/>
      <c r="BR56" s="51"/>
      <c r="BS56" s="51"/>
      <c r="BT56" s="51"/>
      <c r="BU56" s="51"/>
      <c r="BV56" s="51"/>
      <c r="BW56" s="51"/>
      <c r="BX56" s="51"/>
      <c r="BY56" s="51"/>
      <c r="BZ56" s="52"/>
    </row>
    <row r="57" spans="1:78" ht="13.5" customHeight="1">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3"/>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3"/>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51"/>
      <c r="BN60" s="51"/>
      <c r="BO60" s="51"/>
      <c r="BP60" s="51"/>
      <c r="BQ60" s="51"/>
      <c r="BR60" s="51"/>
      <c r="BS60" s="51"/>
      <c r="BT60" s="51"/>
      <c r="BU60" s="51"/>
      <c r="BV60" s="51"/>
      <c r="BW60" s="51"/>
      <c r="BX60" s="51"/>
      <c r="BY60" s="51"/>
      <c r="BZ60" s="52"/>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3"/>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7" t="s">
        <v>62</v>
      </c>
      <c r="I3" s="98"/>
      <c r="J3" s="98"/>
      <c r="K3" s="98"/>
      <c r="L3" s="98"/>
      <c r="M3" s="98"/>
      <c r="N3" s="98"/>
      <c r="O3" s="98"/>
      <c r="P3" s="98"/>
      <c r="Q3" s="98"/>
      <c r="R3" s="98"/>
      <c r="S3" s="98"/>
      <c r="T3" s="98"/>
      <c r="U3" s="98"/>
      <c r="V3" s="98"/>
      <c r="W3" s="99"/>
      <c r="X3" s="103" t="s">
        <v>63</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64</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c r="A4" s="29" t="s">
        <v>65</v>
      </c>
      <c r="B4" s="31"/>
      <c r="C4" s="31"/>
      <c r="D4" s="31"/>
      <c r="E4" s="31"/>
      <c r="F4" s="31"/>
      <c r="G4" s="31"/>
      <c r="H4" s="100"/>
      <c r="I4" s="101"/>
      <c r="J4" s="101"/>
      <c r="K4" s="101"/>
      <c r="L4" s="101"/>
      <c r="M4" s="101"/>
      <c r="N4" s="101"/>
      <c r="O4" s="101"/>
      <c r="P4" s="101"/>
      <c r="Q4" s="101"/>
      <c r="R4" s="101"/>
      <c r="S4" s="101"/>
      <c r="T4" s="101"/>
      <c r="U4" s="101"/>
      <c r="V4" s="101"/>
      <c r="W4" s="102"/>
      <c r="X4" s="96" t="s">
        <v>66</v>
      </c>
      <c r="Y4" s="96"/>
      <c r="Z4" s="96"/>
      <c r="AA4" s="96"/>
      <c r="AB4" s="96"/>
      <c r="AC4" s="96"/>
      <c r="AD4" s="96"/>
      <c r="AE4" s="96"/>
      <c r="AF4" s="96"/>
      <c r="AG4" s="96"/>
      <c r="AH4" s="96"/>
      <c r="AI4" s="96" t="s">
        <v>67</v>
      </c>
      <c r="AJ4" s="96"/>
      <c r="AK4" s="96"/>
      <c r="AL4" s="96"/>
      <c r="AM4" s="96"/>
      <c r="AN4" s="96"/>
      <c r="AO4" s="96"/>
      <c r="AP4" s="96"/>
      <c r="AQ4" s="96"/>
      <c r="AR4" s="96"/>
      <c r="AS4" s="96"/>
      <c r="AT4" s="96" t="s">
        <v>68</v>
      </c>
      <c r="AU4" s="96"/>
      <c r="AV4" s="96"/>
      <c r="AW4" s="96"/>
      <c r="AX4" s="96"/>
      <c r="AY4" s="96"/>
      <c r="AZ4" s="96"/>
      <c r="BA4" s="96"/>
      <c r="BB4" s="96"/>
      <c r="BC4" s="96"/>
      <c r="BD4" s="96"/>
      <c r="BE4" s="96" t="s">
        <v>69</v>
      </c>
      <c r="BF4" s="96"/>
      <c r="BG4" s="96"/>
      <c r="BH4" s="96"/>
      <c r="BI4" s="96"/>
      <c r="BJ4" s="96"/>
      <c r="BK4" s="96"/>
      <c r="BL4" s="96"/>
      <c r="BM4" s="96"/>
      <c r="BN4" s="96"/>
      <c r="BO4" s="96"/>
      <c r="BP4" s="96" t="s">
        <v>70</v>
      </c>
      <c r="BQ4" s="96"/>
      <c r="BR4" s="96"/>
      <c r="BS4" s="96"/>
      <c r="BT4" s="96"/>
      <c r="BU4" s="96"/>
      <c r="BV4" s="96"/>
      <c r="BW4" s="96"/>
      <c r="BX4" s="96"/>
      <c r="BY4" s="96"/>
      <c r="BZ4" s="96"/>
      <c r="CA4" s="96" t="s">
        <v>71</v>
      </c>
      <c r="CB4" s="96"/>
      <c r="CC4" s="96"/>
      <c r="CD4" s="96"/>
      <c r="CE4" s="96"/>
      <c r="CF4" s="96"/>
      <c r="CG4" s="96"/>
      <c r="CH4" s="96"/>
      <c r="CI4" s="96"/>
      <c r="CJ4" s="96"/>
      <c r="CK4" s="96"/>
      <c r="CL4" s="96" t="s">
        <v>72</v>
      </c>
      <c r="CM4" s="96"/>
      <c r="CN4" s="96"/>
      <c r="CO4" s="96"/>
      <c r="CP4" s="96"/>
      <c r="CQ4" s="96"/>
      <c r="CR4" s="96"/>
      <c r="CS4" s="96"/>
      <c r="CT4" s="96"/>
      <c r="CU4" s="96"/>
      <c r="CV4" s="96"/>
      <c r="CW4" s="96" t="s">
        <v>73</v>
      </c>
      <c r="CX4" s="96"/>
      <c r="CY4" s="96"/>
      <c r="CZ4" s="96"/>
      <c r="DA4" s="96"/>
      <c r="DB4" s="96"/>
      <c r="DC4" s="96"/>
      <c r="DD4" s="96"/>
      <c r="DE4" s="96"/>
      <c r="DF4" s="96"/>
      <c r="DG4" s="96"/>
      <c r="DH4" s="96" t="s">
        <v>74</v>
      </c>
      <c r="DI4" s="96"/>
      <c r="DJ4" s="96"/>
      <c r="DK4" s="96"/>
      <c r="DL4" s="96"/>
      <c r="DM4" s="96"/>
      <c r="DN4" s="96"/>
      <c r="DO4" s="96"/>
      <c r="DP4" s="96"/>
      <c r="DQ4" s="96"/>
      <c r="DR4" s="96"/>
      <c r="DS4" s="96" t="s">
        <v>75</v>
      </c>
      <c r="DT4" s="96"/>
      <c r="DU4" s="96"/>
      <c r="DV4" s="96"/>
      <c r="DW4" s="96"/>
      <c r="DX4" s="96"/>
      <c r="DY4" s="96"/>
      <c r="DZ4" s="96"/>
      <c r="EA4" s="96"/>
      <c r="EB4" s="96"/>
      <c r="EC4" s="96"/>
      <c r="ED4" s="96" t="s">
        <v>76</v>
      </c>
      <c r="EE4" s="96"/>
      <c r="EF4" s="96"/>
      <c r="EG4" s="96"/>
      <c r="EH4" s="96"/>
      <c r="EI4" s="96"/>
      <c r="EJ4" s="96"/>
      <c r="EK4" s="96"/>
      <c r="EL4" s="96"/>
      <c r="EM4" s="96"/>
      <c r="EN4" s="96"/>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148253</v>
      </c>
      <c r="D6" s="34">
        <f t="shared" si="3"/>
        <v>46</v>
      </c>
      <c r="E6" s="34">
        <f t="shared" si="3"/>
        <v>1</v>
      </c>
      <c r="F6" s="34">
        <f t="shared" si="3"/>
        <v>0</v>
      </c>
      <c r="G6" s="34">
        <f t="shared" si="3"/>
        <v>2</v>
      </c>
      <c r="H6" s="34" t="str">
        <f t="shared" si="3"/>
        <v>神奈川県　神奈川県内広域水道企業団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70.739999999999995</v>
      </c>
      <c r="P6" s="35">
        <f t="shared" si="3"/>
        <v>97.45</v>
      </c>
      <c r="Q6" s="35">
        <f t="shared" si="3"/>
        <v>0</v>
      </c>
      <c r="R6" s="35" t="str">
        <f t="shared" si="3"/>
        <v>-</v>
      </c>
      <c r="S6" s="35" t="str">
        <f t="shared" si="3"/>
        <v>-</v>
      </c>
      <c r="T6" s="35" t="str">
        <f t="shared" si="3"/>
        <v>-</v>
      </c>
      <c r="U6" s="35">
        <f t="shared" si="3"/>
        <v>8430124</v>
      </c>
      <c r="V6" s="35">
        <f t="shared" si="3"/>
        <v>1456.7</v>
      </c>
      <c r="W6" s="35">
        <f t="shared" si="3"/>
        <v>5787.14</v>
      </c>
      <c r="X6" s="36">
        <f>IF(X7="",NA(),X7)</f>
        <v>106.82</v>
      </c>
      <c r="Y6" s="36">
        <f t="shared" ref="Y6:AG6" si="4">IF(Y7="",NA(),Y7)</f>
        <v>107.16</v>
      </c>
      <c r="Z6" s="36">
        <f t="shared" si="4"/>
        <v>108.61</v>
      </c>
      <c r="AA6" s="36">
        <f t="shared" si="4"/>
        <v>110.24</v>
      </c>
      <c r="AB6" s="36">
        <f t="shared" si="4"/>
        <v>102.38</v>
      </c>
      <c r="AC6" s="36">
        <f t="shared" si="4"/>
        <v>113.16</v>
      </c>
      <c r="AD6" s="36">
        <f t="shared" si="4"/>
        <v>113.88</v>
      </c>
      <c r="AE6" s="36">
        <f t="shared" si="4"/>
        <v>113.47</v>
      </c>
      <c r="AF6" s="36">
        <f t="shared" si="4"/>
        <v>113.33</v>
      </c>
      <c r="AG6" s="36">
        <f t="shared" si="4"/>
        <v>114.05</v>
      </c>
      <c r="AH6" s="35" t="str">
        <f>IF(AH7="","",IF(AH7="-","【-】","【"&amp;SUBSTITUTE(TEXT(AH7,"#,##0.00"),"-","△")&amp;"】"))</f>
        <v>【114.05】</v>
      </c>
      <c r="AI6" s="36">
        <f>IF(AI7="",NA(),AI7)</f>
        <v>11.24</v>
      </c>
      <c r="AJ6" s="36">
        <f t="shared" ref="AJ6:AR6" si="5">IF(AJ7="",NA(),AJ7)</f>
        <v>4.3</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318.41000000000003</v>
      </c>
      <c r="AU6" s="36">
        <f t="shared" ref="AU6:BC6" si="6">IF(AU7="",NA(),AU7)</f>
        <v>350.49</v>
      </c>
      <c r="AV6" s="36">
        <f t="shared" si="6"/>
        <v>73.83</v>
      </c>
      <c r="AW6" s="36">
        <f t="shared" si="6"/>
        <v>74.84</v>
      </c>
      <c r="AX6" s="36">
        <f t="shared" si="6"/>
        <v>71.58</v>
      </c>
      <c r="AY6" s="36">
        <f t="shared" si="6"/>
        <v>654.97</v>
      </c>
      <c r="AZ6" s="36">
        <f t="shared" si="6"/>
        <v>634.53</v>
      </c>
      <c r="BA6" s="36">
        <f t="shared" si="6"/>
        <v>200.22</v>
      </c>
      <c r="BB6" s="36">
        <f t="shared" si="6"/>
        <v>212.95</v>
      </c>
      <c r="BC6" s="36">
        <f t="shared" si="6"/>
        <v>224.41</v>
      </c>
      <c r="BD6" s="35" t="str">
        <f>IF(BD7="","",IF(BD7="-","【-】","【"&amp;SUBSTITUTE(TEXT(BD7,"#,##0.00"),"-","△")&amp;"】"))</f>
        <v>【224.41】</v>
      </c>
      <c r="BE6" s="36">
        <f>IF(BE7="",NA(),BE7)</f>
        <v>489.04</v>
      </c>
      <c r="BF6" s="36">
        <f t="shared" ref="BF6:BN6" si="7">IF(BF7="",NA(),BF7)</f>
        <v>449.92</v>
      </c>
      <c r="BG6" s="36">
        <f t="shared" si="7"/>
        <v>415.62</v>
      </c>
      <c r="BH6" s="36">
        <f t="shared" si="7"/>
        <v>382.45</v>
      </c>
      <c r="BI6" s="36">
        <f t="shared" si="7"/>
        <v>379.72</v>
      </c>
      <c r="BJ6" s="36">
        <f t="shared" si="7"/>
        <v>383.75</v>
      </c>
      <c r="BK6" s="36">
        <f t="shared" si="7"/>
        <v>368.94</v>
      </c>
      <c r="BL6" s="36">
        <f t="shared" si="7"/>
        <v>351.06</v>
      </c>
      <c r="BM6" s="36">
        <f t="shared" si="7"/>
        <v>333.48</v>
      </c>
      <c r="BN6" s="36">
        <f t="shared" si="7"/>
        <v>320.31</v>
      </c>
      <c r="BO6" s="35" t="str">
        <f>IF(BO7="","",IF(BO7="-","【-】","【"&amp;SUBSTITUTE(TEXT(BO7,"#,##0.00"),"-","△")&amp;"】"))</f>
        <v>【320.31】</v>
      </c>
      <c r="BP6" s="36">
        <f>IF(BP7="",NA(),BP7)</f>
        <v>105.59</v>
      </c>
      <c r="BQ6" s="36">
        <f t="shared" ref="BQ6:BY6" si="8">IF(BQ7="",NA(),BQ7)</f>
        <v>105.93</v>
      </c>
      <c r="BR6" s="36">
        <f t="shared" si="8"/>
        <v>108.7</v>
      </c>
      <c r="BS6" s="36">
        <f t="shared" si="8"/>
        <v>110.46</v>
      </c>
      <c r="BT6" s="36">
        <f t="shared" si="8"/>
        <v>102.1</v>
      </c>
      <c r="BU6" s="36">
        <f t="shared" si="8"/>
        <v>110.39</v>
      </c>
      <c r="BV6" s="36">
        <f t="shared" si="8"/>
        <v>111.12</v>
      </c>
      <c r="BW6" s="36">
        <f t="shared" si="8"/>
        <v>112.92</v>
      </c>
      <c r="BX6" s="36">
        <f t="shared" si="8"/>
        <v>112.81</v>
      </c>
      <c r="BY6" s="36">
        <f t="shared" si="8"/>
        <v>113.88</v>
      </c>
      <c r="BZ6" s="35" t="str">
        <f>IF(BZ7="","",IF(BZ7="-","【-】","【"&amp;SUBSTITUTE(TEXT(BZ7,"#,##0.00"),"-","△")&amp;"】"))</f>
        <v>【113.88】</v>
      </c>
      <c r="CA6" s="36">
        <f>IF(CA7="",NA(),CA7)</f>
        <v>68.75</v>
      </c>
      <c r="CB6" s="36">
        <f t="shared" ref="CB6:CJ6" si="9">IF(CB7="",NA(),CB7)</f>
        <v>68.459999999999994</v>
      </c>
      <c r="CC6" s="36">
        <f t="shared" si="9"/>
        <v>73.33</v>
      </c>
      <c r="CD6" s="36">
        <f t="shared" si="9"/>
        <v>74.95</v>
      </c>
      <c r="CE6" s="36">
        <f t="shared" si="9"/>
        <v>78.069999999999993</v>
      </c>
      <c r="CF6" s="36">
        <f t="shared" si="9"/>
        <v>76.81</v>
      </c>
      <c r="CG6" s="36">
        <f t="shared" si="9"/>
        <v>75.75</v>
      </c>
      <c r="CH6" s="36">
        <f t="shared" si="9"/>
        <v>75.3</v>
      </c>
      <c r="CI6" s="36">
        <f t="shared" si="9"/>
        <v>75.3</v>
      </c>
      <c r="CJ6" s="36">
        <f t="shared" si="9"/>
        <v>74.02</v>
      </c>
      <c r="CK6" s="35" t="str">
        <f>IF(CK7="","",IF(CK7="-","【-】","【"&amp;SUBSTITUTE(TEXT(CK7,"#,##0.00"),"-","△")&amp;"】"))</f>
        <v>【74.02】</v>
      </c>
      <c r="CL6" s="36">
        <f>IF(CL7="",NA(),CL7)</f>
        <v>61.24</v>
      </c>
      <c r="CM6" s="36">
        <f t="shared" ref="CM6:CU6" si="10">IF(CM7="",NA(),CM7)</f>
        <v>60.88</v>
      </c>
      <c r="CN6" s="36">
        <f t="shared" si="10"/>
        <v>54.62</v>
      </c>
      <c r="CO6" s="36">
        <f t="shared" si="10"/>
        <v>52.2</v>
      </c>
      <c r="CP6" s="36">
        <f t="shared" si="10"/>
        <v>50.11</v>
      </c>
      <c r="CQ6" s="36">
        <f t="shared" si="10"/>
        <v>64.55</v>
      </c>
      <c r="CR6" s="36">
        <f t="shared" si="10"/>
        <v>64.12</v>
      </c>
      <c r="CS6" s="36">
        <f t="shared" si="10"/>
        <v>62.69</v>
      </c>
      <c r="CT6" s="36">
        <f t="shared" si="10"/>
        <v>61.82</v>
      </c>
      <c r="CU6" s="36">
        <f t="shared" si="10"/>
        <v>61.66</v>
      </c>
      <c r="CV6" s="35" t="str">
        <f>IF(CV7="","",IF(CV7="-","【-】","【"&amp;SUBSTITUTE(TEXT(CV7,"#,##0.00"),"-","△")&amp;"】"))</f>
        <v>【61.66】</v>
      </c>
      <c r="CW6" s="36">
        <f>IF(CW7="",NA(),CW7)</f>
        <v>100</v>
      </c>
      <c r="CX6" s="36">
        <f t="shared" ref="CX6:DF6" si="11">IF(CX7="",NA(),CX7)</f>
        <v>100</v>
      </c>
      <c r="CY6" s="36">
        <f t="shared" si="11"/>
        <v>100</v>
      </c>
      <c r="CZ6" s="36">
        <f t="shared" si="11"/>
        <v>100</v>
      </c>
      <c r="DA6" s="36">
        <f t="shared" si="11"/>
        <v>100</v>
      </c>
      <c r="DB6" s="36">
        <f t="shared" si="11"/>
        <v>99.93</v>
      </c>
      <c r="DC6" s="36">
        <f t="shared" si="11"/>
        <v>100.12</v>
      </c>
      <c r="DD6" s="36">
        <f t="shared" si="11"/>
        <v>100.12</v>
      </c>
      <c r="DE6" s="36">
        <f t="shared" si="11"/>
        <v>100.03</v>
      </c>
      <c r="DF6" s="36">
        <f t="shared" si="11"/>
        <v>100.05</v>
      </c>
      <c r="DG6" s="35" t="str">
        <f>IF(DG7="","",IF(DG7="-","【-】","【"&amp;SUBSTITUTE(TEXT(DG7,"#,##0.00"),"-","△")&amp;"】"))</f>
        <v>【100.05】</v>
      </c>
      <c r="DH6" s="36">
        <f>IF(DH7="",NA(),DH7)</f>
        <v>47.34</v>
      </c>
      <c r="DI6" s="36">
        <f t="shared" ref="DI6:DQ6" si="12">IF(DI7="",NA(),DI7)</f>
        <v>48.69</v>
      </c>
      <c r="DJ6" s="36">
        <f t="shared" si="12"/>
        <v>57.63</v>
      </c>
      <c r="DK6" s="36">
        <f t="shared" si="12"/>
        <v>58.45</v>
      </c>
      <c r="DL6" s="36">
        <f t="shared" si="12"/>
        <v>58.95</v>
      </c>
      <c r="DM6" s="36">
        <f t="shared" si="12"/>
        <v>38.86</v>
      </c>
      <c r="DN6" s="36">
        <f t="shared" si="12"/>
        <v>39.81</v>
      </c>
      <c r="DO6" s="36">
        <f t="shared" si="12"/>
        <v>51.44</v>
      </c>
      <c r="DP6" s="36">
        <f t="shared" si="12"/>
        <v>52.4</v>
      </c>
      <c r="DQ6" s="36">
        <f t="shared" si="12"/>
        <v>53.56</v>
      </c>
      <c r="DR6" s="35" t="str">
        <f>IF(DR7="","",IF(DR7="-","【-】","【"&amp;SUBSTITUTE(TEXT(DR7,"#,##0.00"),"-","△")&amp;"】"))</f>
        <v>【53.56】</v>
      </c>
      <c r="DS6" s="36">
        <f>IF(DS7="",NA(),DS7)</f>
        <v>2.25</v>
      </c>
      <c r="DT6" s="36">
        <f t="shared" ref="DT6:EB6" si="13">IF(DT7="",NA(),DT7)</f>
        <v>3.77</v>
      </c>
      <c r="DU6" s="36">
        <f t="shared" si="13"/>
        <v>13.58</v>
      </c>
      <c r="DV6" s="36">
        <f t="shared" si="13"/>
        <v>20.010000000000002</v>
      </c>
      <c r="DW6" s="36">
        <f t="shared" si="13"/>
        <v>27.24</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6">
        <f t="shared" ref="EE6:EM6" si="14">IF(EE7="",NA(),EE7)</f>
        <v>0.05</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148253</v>
      </c>
      <c r="D7" s="38">
        <v>46</v>
      </c>
      <c r="E7" s="38">
        <v>1</v>
      </c>
      <c r="F7" s="38">
        <v>0</v>
      </c>
      <c r="G7" s="38">
        <v>2</v>
      </c>
      <c r="H7" s="38" t="s">
        <v>105</v>
      </c>
      <c r="I7" s="38" t="s">
        <v>106</v>
      </c>
      <c r="J7" s="38" t="s">
        <v>107</v>
      </c>
      <c r="K7" s="38" t="s">
        <v>108</v>
      </c>
      <c r="L7" s="38" t="s">
        <v>109</v>
      </c>
      <c r="M7" s="38"/>
      <c r="N7" s="39" t="s">
        <v>110</v>
      </c>
      <c r="O7" s="39">
        <v>70.739999999999995</v>
      </c>
      <c r="P7" s="39">
        <v>97.45</v>
      </c>
      <c r="Q7" s="39">
        <v>0</v>
      </c>
      <c r="R7" s="39" t="s">
        <v>110</v>
      </c>
      <c r="S7" s="39" t="s">
        <v>110</v>
      </c>
      <c r="T7" s="39" t="s">
        <v>110</v>
      </c>
      <c r="U7" s="39">
        <v>8430124</v>
      </c>
      <c r="V7" s="39">
        <v>1456.7</v>
      </c>
      <c r="W7" s="39">
        <v>5787.14</v>
      </c>
      <c r="X7" s="39">
        <v>106.82</v>
      </c>
      <c r="Y7" s="39">
        <v>107.16</v>
      </c>
      <c r="Z7" s="39">
        <v>108.61</v>
      </c>
      <c r="AA7" s="39">
        <v>110.24</v>
      </c>
      <c r="AB7" s="39">
        <v>102.38</v>
      </c>
      <c r="AC7" s="39">
        <v>113.16</v>
      </c>
      <c r="AD7" s="39">
        <v>113.88</v>
      </c>
      <c r="AE7" s="39">
        <v>113.47</v>
      </c>
      <c r="AF7" s="39">
        <v>113.33</v>
      </c>
      <c r="AG7" s="39">
        <v>114.05</v>
      </c>
      <c r="AH7" s="39">
        <v>114.05</v>
      </c>
      <c r="AI7" s="39">
        <v>11.24</v>
      </c>
      <c r="AJ7" s="39">
        <v>4.3</v>
      </c>
      <c r="AK7" s="39">
        <v>0</v>
      </c>
      <c r="AL7" s="39">
        <v>0</v>
      </c>
      <c r="AM7" s="39">
        <v>0</v>
      </c>
      <c r="AN7" s="39">
        <v>23.57</v>
      </c>
      <c r="AO7" s="39">
        <v>21.34</v>
      </c>
      <c r="AP7" s="39">
        <v>16.89</v>
      </c>
      <c r="AQ7" s="39">
        <v>17.39</v>
      </c>
      <c r="AR7" s="39">
        <v>12.65</v>
      </c>
      <c r="AS7" s="39">
        <v>12.65</v>
      </c>
      <c r="AT7" s="39">
        <v>318.41000000000003</v>
      </c>
      <c r="AU7" s="39">
        <v>350.49</v>
      </c>
      <c r="AV7" s="39">
        <v>73.83</v>
      </c>
      <c r="AW7" s="39">
        <v>74.84</v>
      </c>
      <c r="AX7" s="39">
        <v>71.58</v>
      </c>
      <c r="AY7" s="39">
        <v>654.97</v>
      </c>
      <c r="AZ7" s="39">
        <v>634.53</v>
      </c>
      <c r="BA7" s="39">
        <v>200.22</v>
      </c>
      <c r="BB7" s="39">
        <v>212.95</v>
      </c>
      <c r="BC7" s="39">
        <v>224.41</v>
      </c>
      <c r="BD7" s="39">
        <v>224.41</v>
      </c>
      <c r="BE7" s="39">
        <v>489.04</v>
      </c>
      <c r="BF7" s="39">
        <v>449.92</v>
      </c>
      <c r="BG7" s="39">
        <v>415.62</v>
      </c>
      <c r="BH7" s="39">
        <v>382.45</v>
      </c>
      <c r="BI7" s="39">
        <v>379.72</v>
      </c>
      <c r="BJ7" s="39">
        <v>383.75</v>
      </c>
      <c r="BK7" s="39">
        <v>368.94</v>
      </c>
      <c r="BL7" s="39">
        <v>351.06</v>
      </c>
      <c r="BM7" s="39">
        <v>333.48</v>
      </c>
      <c r="BN7" s="39">
        <v>320.31</v>
      </c>
      <c r="BO7" s="39">
        <v>320.31</v>
      </c>
      <c r="BP7" s="39">
        <v>105.59</v>
      </c>
      <c r="BQ7" s="39">
        <v>105.93</v>
      </c>
      <c r="BR7" s="39">
        <v>108.7</v>
      </c>
      <c r="BS7" s="39">
        <v>110.46</v>
      </c>
      <c r="BT7" s="39">
        <v>102.1</v>
      </c>
      <c r="BU7" s="39">
        <v>110.39</v>
      </c>
      <c r="BV7" s="39">
        <v>111.12</v>
      </c>
      <c r="BW7" s="39">
        <v>112.92</v>
      </c>
      <c r="BX7" s="39">
        <v>112.81</v>
      </c>
      <c r="BY7" s="39">
        <v>113.88</v>
      </c>
      <c r="BZ7" s="39">
        <v>113.88</v>
      </c>
      <c r="CA7" s="39">
        <v>68.75</v>
      </c>
      <c r="CB7" s="39">
        <v>68.459999999999994</v>
      </c>
      <c r="CC7" s="39">
        <v>73.33</v>
      </c>
      <c r="CD7" s="39">
        <v>74.95</v>
      </c>
      <c r="CE7" s="39">
        <v>78.069999999999993</v>
      </c>
      <c r="CF7" s="39">
        <v>76.81</v>
      </c>
      <c r="CG7" s="39">
        <v>75.75</v>
      </c>
      <c r="CH7" s="39">
        <v>75.3</v>
      </c>
      <c r="CI7" s="39">
        <v>75.3</v>
      </c>
      <c r="CJ7" s="39">
        <v>74.02</v>
      </c>
      <c r="CK7" s="39">
        <v>74.02</v>
      </c>
      <c r="CL7" s="39">
        <v>61.24</v>
      </c>
      <c r="CM7" s="39">
        <v>60.88</v>
      </c>
      <c r="CN7" s="39">
        <v>54.62</v>
      </c>
      <c r="CO7" s="39">
        <v>52.2</v>
      </c>
      <c r="CP7" s="39">
        <v>50.11</v>
      </c>
      <c r="CQ7" s="39">
        <v>64.55</v>
      </c>
      <c r="CR7" s="39">
        <v>64.12</v>
      </c>
      <c r="CS7" s="39">
        <v>62.69</v>
      </c>
      <c r="CT7" s="39">
        <v>61.82</v>
      </c>
      <c r="CU7" s="39">
        <v>61.66</v>
      </c>
      <c r="CV7" s="39">
        <v>61.66</v>
      </c>
      <c r="CW7" s="39">
        <v>100</v>
      </c>
      <c r="CX7" s="39">
        <v>100</v>
      </c>
      <c r="CY7" s="39">
        <v>100</v>
      </c>
      <c r="CZ7" s="39">
        <v>100</v>
      </c>
      <c r="DA7" s="39">
        <v>100</v>
      </c>
      <c r="DB7" s="39">
        <v>99.93</v>
      </c>
      <c r="DC7" s="39">
        <v>100.12</v>
      </c>
      <c r="DD7" s="39">
        <v>100.12</v>
      </c>
      <c r="DE7" s="39">
        <v>100.03</v>
      </c>
      <c r="DF7" s="39">
        <v>100.05</v>
      </c>
      <c r="DG7" s="39">
        <v>100.05</v>
      </c>
      <c r="DH7" s="39">
        <v>47.34</v>
      </c>
      <c r="DI7" s="39">
        <v>48.69</v>
      </c>
      <c r="DJ7" s="39">
        <v>57.63</v>
      </c>
      <c r="DK7" s="39">
        <v>58.45</v>
      </c>
      <c r="DL7" s="39">
        <v>58.95</v>
      </c>
      <c r="DM7" s="39">
        <v>38.86</v>
      </c>
      <c r="DN7" s="39">
        <v>39.81</v>
      </c>
      <c r="DO7" s="39">
        <v>51.44</v>
      </c>
      <c r="DP7" s="39">
        <v>52.4</v>
      </c>
      <c r="DQ7" s="39">
        <v>53.56</v>
      </c>
      <c r="DR7" s="39">
        <v>53.56</v>
      </c>
      <c r="DS7" s="39">
        <v>2.25</v>
      </c>
      <c r="DT7" s="39">
        <v>3.77</v>
      </c>
      <c r="DU7" s="39">
        <v>13.58</v>
      </c>
      <c r="DV7" s="39">
        <v>20.010000000000002</v>
      </c>
      <c r="DW7" s="39">
        <v>27.24</v>
      </c>
      <c r="DX7" s="39">
        <v>12.13</v>
      </c>
      <c r="DY7" s="39">
        <v>13.72</v>
      </c>
      <c r="DZ7" s="39">
        <v>16.77</v>
      </c>
      <c r="EA7" s="39">
        <v>18.05</v>
      </c>
      <c r="EB7" s="39">
        <v>19.440000000000001</v>
      </c>
      <c r="EC7" s="39">
        <v>19.440000000000001</v>
      </c>
      <c r="ED7" s="39">
        <v>0</v>
      </c>
      <c r="EE7" s="39">
        <v>0.05</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2018-02-07T01:59:22Z</cp:lastPrinted>
  <dcterms:created xsi:type="dcterms:W3CDTF">2017-12-25T01:26:36Z</dcterms:created>
  <dcterms:modified xsi:type="dcterms:W3CDTF">2018-02-22T14:48:04Z</dcterms:modified>
</cp:coreProperties>
</file>