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4調査係\★経営比較分析表\★ H28決算（上水・下水・電気・バス・観光・駐車場）\H300216 ★公表に向けて\01 各事業係提出フォルダ\02 下水道\02 法非適\"/>
    </mc:Choice>
  </mc:AlternateContent>
  <workbookProtection workbookPassword="B319" lockStructure="1"/>
  <bookViews>
    <workbookView xWindow="240" yWindow="60" windowWidth="14940" windowHeight="7872"/>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<sst xmlns="http://schemas.openxmlformats.org/spreadsheetml/2006/main" count="240" uniqueCount="126">
  <si>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</si>
  <si>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</si>
  <si>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</si>
  <si>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</si>
  <si>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</si>
  <si>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</si>
  <si>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</si>
  <si>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</si>
  <si>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</si>
  <si>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</si>
  <si>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</si>
  <si>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</si>
  <si>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</si>
  <si>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</si>
  <si>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</si>
  <si>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</si>
  <si>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</si>
  <si>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</si>
  <si>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</si>
  <si>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</si>
  <si>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</si>
  <si>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</si>
  <si>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</si>
  <si>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</si>
  <si>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</si>
  <si>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</si>
  <si>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</si>
  <si>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</si>
  <si>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</si>
  <si>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</si>
  <si>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</si>
  <si>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</si>
  <si>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</si>
  <si>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</si>
  <si>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</si>
  <si>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</si>
  <si>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</si>
  <si>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</si>
  <si>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</si>
  <si>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</si>
  <si>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</si>
  <si>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</si>
  <si>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</si>
  <si>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</si>
  <si>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</si>
  <si>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</si>
  <si>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</si>
  <si>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</si>
  <si>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</si>
  <si>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</si>
  <si>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</si>
  <si>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</si>
  <si>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</si>
  <si>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</si>
  <si>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</si>
  <si>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</si>
  <si>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</si>
  <si>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</si>
  <si>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</si>
  <si>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</si>
  <si>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</si>
  <si>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</si>
  <si>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</si>
  <si>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</si>
  <si>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</si>
  <si>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</si>
  <si>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</si>
  <si>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</si>
  <si>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</si>
  <si>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</si>
  <si>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</si>
  <si>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</si>
  <si>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</si>
  <si>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</si>
  <si>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</si>
  <si>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</si>
  <si>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</si>
  <si>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</si>
  <si>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</si>
  <si>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</si>
  <si>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</si>
  <si>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</si>
  <si>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</si>
  <si>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</si>
  <si>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</si>
  <si>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</si>
  <si>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</si>
  <si>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</si>
  <si>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</si>
  <si>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</si>
  <si>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</si>
  <si>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</si>
  <si>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</si>
  <si>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</si>
  <si>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</si>
  <si>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</si>
  <si>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</si>
  <si>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</si>
  <si>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</si>
  <si>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</si>
  <si>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</si>
  <si>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</si>
  <si>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</si>
  <si>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</si>
  <si>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</si>
  <si>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</si>
  <si>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</si>
  <si>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</si>
  <si>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</si>
  <si>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</si>
  <si>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t>
  </si>
  <si>
    <t>法非適用</t>
  </si>
  <si>
    <t>下水道事業</t>
  </si>
  <si>
    <t>流域下水道</t>
  </si>
  <si>
    <t>E2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</si>
  <si>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</si>
  <si>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</si>
  <si>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</si>
  <si>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</si>
  <si>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</si>
  <si>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</si>
  <si>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</si>
  <si>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</si>
  <si>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r>
      <t xml:space="preserve"> </t>
    </r>
    <r>
      <rPr>
        <sz val="11"/>
        <rFont val="ＭＳ ゴシック"/>
        <family val="3"/>
        <charset val="128"/>
      </rPr>
      <t>当県の流域下水道は、昭和63年から供用開始した施設であり、供用開始から30年経過（耐用年数50年）していないため、特段老朽化が進んでいる状況にはない。ただし、必要に応じ耐震化及び長寿命化工事等は実施している。</t>
    </r>
    <rPh sb="30" eb="32">
      <t>キョウヨウ</t>
    </rPh>
    <rPh sb="42" eb="44">
      <t>タイヨウ</t>
    </rPh>
    <rPh sb="44" eb="46">
      <t>ネンスウ</t>
    </rPh>
    <rPh sb="48" eb="49">
      <t>ネン</t>
    </rPh>
    <rPh sb="58" eb="60">
      <t>トクダン</t>
    </rPh>
    <rPh sb="60" eb="62">
      <t>ロウキュウ</t>
    </rPh>
    <rPh sb="64" eb="65">
      <t>スス</t>
    </rPh>
    <rPh sb="69" eb="71">
      <t>ジョウキョウ</t>
    </rPh>
    <rPh sb="80" eb="82">
      <t>ヒツヨウ</t>
    </rPh>
    <rPh sb="83" eb="84">
      <t>オウ</t>
    </rPh>
    <phoneticPr fontId="7"/>
  </si>
  <si>
    <t xml:space="preserve">①収益的収支比率は、100％を割込んでおり、単年度の収支が赤字であることを示している。しかしながら、H25においては、維持管理市町村負担金の改定により一時的に比率が減少したものの、その後は収支比率は徐々に向上しつつあり、90％前後で推移している。さらに平成30年度からは市町村の資本費負担金の増加が見込まれることから、収益的収支比率の改善が見込まれる。
④企業債残高対事業規模比率が平均値に比べて低い理由としては、初期の主要な幹線管渠の整備を終え、枝線の管渠工事に移行していることが主な要因と考えられる。
⑤経費回収比率がゼロとなっているのは、流域下水道事業であるため下水道使用量を徴収していないためである。
⑥汚水処理原価が平均値に比べて安価に抑えられている理由としては、平均値を上回る施設利用率と、水洗化率の上昇に伴う収入の増加等が挙げられ、効率的な汚水処理に繋がっている。
⑦平均値を上回っており、効率的な運営がなされているといえる。
⑧水洗化率は、平均値を上回って年々向上しており、経営の健全化に寄与している。
</t>
    <rPh sb="59" eb="61">
      <t>イジ</t>
    </rPh>
    <rPh sb="61" eb="63">
      <t>カンリ</t>
    </rPh>
    <rPh sb="63" eb="66">
      <t>シチョウソン</t>
    </rPh>
    <rPh sb="66" eb="69">
      <t>フタンキン</t>
    </rPh>
    <rPh sb="70" eb="72">
      <t>カイテイ</t>
    </rPh>
    <rPh sb="75" eb="78">
      <t>イチジテキ</t>
    </rPh>
    <rPh sb="79" eb="81">
      <t>ヒリツ</t>
    </rPh>
    <rPh sb="82" eb="84">
      <t>ゲンショウ</t>
    </rPh>
    <rPh sb="92" eb="93">
      <t>ゴ</t>
    </rPh>
    <rPh sb="113" eb="115">
      <t>ゼンゴ</t>
    </rPh>
    <rPh sb="116" eb="118">
      <t>スイイ</t>
    </rPh>
    <rPh sb="126" eb="128">
      <t>ヘイセイ</t>
    </rPh>
    <rPh sb="130" eb="132">
      <t>ネンド</t>
    </rPh>
    <rPh sb="135" eb="136">
      <t>シ</t>
    </rPh>
    <rPh sb="136" eb="137">
      <t>チョウ</t>
    </rPh>
    <rPh sb="137" eb="138">
      <t>ソン</t>
    </rPh>
    <rPh sb="139" eb="141">
      <t>シホン</t>
    </rPh>
    <rPh sb="141" eb="142">
      <t>ヒ</t>
    </rPh>
    <rPh sb="142" eb="145">
      <t>フタンキン</t>
    </rPh>
    <rPh sb="146" eb="148">
      <t>ゾウカ</t>
    </rPh>
    <rPh sb="149" eb="151">
      <t>ミコ</t>
    </rPh>
    <rPh sb="159" eb="161">
      <t>シュウエキ</t>
    </rPh>
    <rPh sb="161" eb="162">
      <t>テキ</t>
    </rPh>
    <rPh sb="162" eb="164">
      <t>シュウシ</t>
    </rPh>
    <rPh sb="164" eb="166">
      <t>ヒリツ</t>
    </rPh>
    <rPh sb="167" eb="169">
      <t>カイゼン</t>
    </rPh>
    <rPh sb="170" eb="172">
      <t>ミコ</t>
    </rPh>
    <rPh sb="193" eb="194">
      <t>チ</t>
    </rPh>
    <rPh sb="198" eb="199">
      <t>ヒク</t>
    </rPh>
    <rPh sb="210" eb="212">
      <t>シュヨウ</t>
    </rPh>
    <rPh sb="213" eb="215">
      <t>カンセン</t>
    </rPh>
    <rPh sb="215" eb="216">
      <t>カン</t>
    </rPh>
    <rPh sb="216" eb="217">
      <t>キョ</t>
    </rPh>
    <rPh sb="218" eb="220">
      <t>セイビ</t>
    </rPh>
    <rPh sb="221" eb="222">
      <t>オ</t>
    </rPh>
    <rPh sb="224" eb="225">
      <t>エダ</t>
    </rPh>
    <rPh sb="225" eb="226">
      <t>セン</t>
    </rPh>
    <rPh sb="227" eb="228">
      <t>カン</t>
    </rPh>
    <rPh sb="228" eb="229">
      <t>キョ</t>
    </rPh>
    <rPh sb="229" eb="231">
      <t>コウジ</t>
    </rPh>
    <rPh sb="232" eb="234">
      <t>イコウ</t>
    </rPh>
    <rPh sb="315" eb="316">
      <t>アタイ</t>
    </rPh>
    <rPh sb="330" eb="332">
      <t>リユウ</t>
    </rPh>
    <rPh sb="337" eb="339">
      <t>ヘイキン</t>
    </rPh>
    <rPh sb="339" eb="340">
      <t>アタイ</t>
    </rPh>
    <rPh sb="341" eb="343">
      <t>ウワマワ</t>
    </rPh>
    <rPh sb="356" eb="358">
      <t>ジョウショウ</t>
    </rPh>
    <rPh sb="359" eb="360">
      <t>トモナ</t>
    </rPh>
    <rPh sb="361" eb="363">
      <t>シュウニュウ</t>
    </rPh>
    <rPh sb="364" eb="366">
      <t>ゾウカ</t>
    </rPh>
    <rPh sb="366" eb="367">
      <t>ナド</t>
    </rPh>
    <rPh sb="368" eb="369">
      <t>ア</t>
    </rPh>
    <rPh sb="373" eb="375">
      <t>コウリツ</t>
    </rPh>
    <rPh sb="375" eb="376">
      <t>テキ</t>
    </rPh>
    <rPh sb="377" eb="379">
      <t>オスイ</t>
    </rPh>
    <rPh sb="379" eb="381">
      <t>ショリ</t>
    </rPh>
    <rPh sb="382" eb="383">
      <t>ツナ</t>
    </rPh>
    <rPh sb="393" eb="394">
      <t>アタイ</t>
    </rPh>
    <rPh sb="422" eb="425">
      <t>スイセンカ</t>
    </rPh>
    <rPh sb="425" eb="426">
      <t>リツ</t>
    </rPh>
    <rPh sb="428" eb="430">
      <t>ヘイキン</t>
    </rPh>
    <rPh sb="430" eb="431">
      <t>チ</t>
    </rPh>
    <rPh sb="432" eb="434">
      <t>ウワマワ</t>
    </rPh>
    <rPh sb="436" eb="438">
      <t>ネンネン</t>
    </rPh>
    <rPh sb="438" eb="440">
      <t>コウジョウ</t>
    </rPh>
    <rPh sb="445" eb="447">
      <t>ケイエイ</t>
    </rPh>
    <rPh sb="448" eb="451">
      <t>ケンゼンカ</t>
    </rPh>
    <rPh sb="452" eb="454">
      <t>キヨ</t>
    </rPh>
    <phoneticPr fontId="7"/>
  </si>
  <si>
    <r>
      <t xml:space="preserve"> </t>
    </r>
    <r>
      <rPr>
        <sz val="11"/>
        <rFont val="ＭＳ ゴシック"/>
        <family val="3"/>
        <charset val="128"/>
      </rPr>
      <t>単年度の収支比率は100％を下回っているが、年々徐々に上昇傾向にあること、主要な幹線管渠工事も終了し、企業債残高も平均値を下回る水準であること、効率的な下水処理による安価な処理原価、水洗化率向上による増収等を総合的に鑑みると、経営は概ね健全化に向かっているといえる。</t>
    </r>
    <rPh sb="7" eb="9">
      <t>ヒリツ</t>
    </rPh>
    <rPh sb="15" eb="17">
      <t>シタマワ</t>
    </rPh>
    <rPh sb="23" eb="25">
      <t>ネンネン</t>
    </rPh>
    <rPh sb="28" eb="30">
      <t>ジョウショウ</t>
    </rPh>
    <rPh sb="30" eb="32">
      <t>ケイコウ</t>
    </rPh>
    <rPh sb="38" eb="40">
      <t>シュヨウ</t>
    </rPh>
    <rPh sb="45" eb="47">
      <t>コウジ</t>
    </rPh>
    <rPh sb="48" eb="50">
      <t>シュウリョウ</t>
    </rPh>
    <rPh sb="52" eb="54">
      <t>キギョウ</t>
    </rPh>
    <rPh sb="54" eb="55">
      <t>サイ</t>
    </rPh>
    <rPh sb="55" eb="57">
      <t>ザンダカ</t>
    </rPh>
    <rPh sb="58" eb="60">
      <t>ヘイキン</t>
    </rPh>
    <rPh sb="60" eb="61">
      <t>チ</t>
    </rPh>
    <rPh sb="62" eb="64">
      <t>シタマワ</t>
    </rPh>
    <rPh sb="65" eb="67">
      <t>スイジュン</t>
    </rPh>
    <rPh sb="73" eb="76">
      <t>コウリツテキ</t>
    </rPh>
    <rPh sb="77" eb="79">
      <t>ゲスイ</t>
    </rPh>
    <rPh sb="79" eb="81">
      <t>ショリ</t>
    </rPh>
    <rPh sb="84" eb="86">
      <t>アンカ</t>
    </rPh>
    <rPh sb="87" eb="89">
      <t>ショリ</t>
    </rPh>
    <rPh sb="89" eb="90">
      <t>ゲン</t>
    </rPh>
    <rPh sb="92" eb="95">
      <t>スイセンカ</t>
    </rPh>
    <rPh sb="95" eb="96">
      <t>リツ</t>
    </rPh>
    <rPh sb="96" eb="98">
      <t>コウジョウ</t>
    </rPh>
    <rPh sb="101" eb="103">
      <t>ゾウシュウ</t>
    </rPh>
    <rPh sb="103" eb="104">
      <t>ナド</t>
    </rPh>
    <rPh sb="114" eb="116">
      <t>ケイエイ</t>
    </rPh>
    <rPh sb="117" eb="118">
      <t>オオム</t>
    </rPh>
    <rPh sb="121" eb="122">
      <t>カ</t>
    </rPh>
    <rPh sb="123" eb="124">
      <t>ム</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</si>
</sst>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8"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2" fillId="0" borderId="6"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501615768"/>
        <c:axId val="50161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0.05</c:v>
                </c:pt>
                <c:pt idx="2">
                  <c:v>0.06</c:v>
                </c:pt>
                <c:pt idx="3">
                  <c:v>0.06</c:v>
                </c:pt>
                <c:pt idx="4">
                  <c:v>0.08</c:v>
                </c:pt>
              </c:numCache>
            </c:numRef>
          </c:val>
          <c:smooth val="0"/>
        </c:ser>
        <c:dLbls>
          <c:showLegendKey val="0"/>
          <c:showVal val="0"/>
          <c:showCatName val="0"/>
          <c:showSerName val="0"/>
          <c:showPercent val="0"/>
          <c:showBubbleSize val="0"/>
        </c:dLbls>
        <c:marker val="1"/>
        <c:smooth val="0"/>
        <c:axId val="501615768"/>
        <c:axId val="501614984"/>
      </c:lineChart>
      <c:dateAx>
        <c:axId val="501615768"/>
        <c:scaling>
          <c:orientation val="minMax"/>
        </c:scaling>
        <c:delete val="1"/>
        <c:axPos val="b"/>
        <c:numFmt formatCode="ge" sourceLinked="1"/>
        <c:majorTickMark val="none"/>
        <c:minorTickMark val="none"/>
        <c:tickLblPos val="none"/>
        <c:crossAx val="501614984"/>
        <c:crosses val="autoZero"/>
        <c:auto val="1"/>
        <c:lblOffset val="100"/>
        <c:baseTimeUnit val="years"/>
      </c:dateAx>
      <c:valAx>
        <c:axId val="50161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16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64.78</c:v>
                </c:pt>
                <c:pt idx="1">
                  <c:v>64.739999999999995</c:v>
                </c:pt>
                <c:pt idx="2">
                  <c:v>67.849999999999994</c:v>
                </c:pt>
                <c:pt idx="3">
                  <c:v>71.790000000000006</c:v>
                </c:pt>
                <c:pt idx="4">
                  <c:v>70.430000000000007</c:v>
                </c:pt>
              </c:numCache>
            </c:numRef>
          </c:val>
        </c:ser>
        <c:dLbls>
          <c:showLegendKey val="0"/>
          <c:showVal val="0"/>
          <c:showCatName val="0"/>
          <c:showSerName val="0"/>
          <c:showPercent val="0"/>
          <c:showBubbleSize val="0"/>
        </c:dLbls>
        <c:gapWidth val="150"/>
        <c:axId val="274291528"/>
        <c:axId val="2742919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60.25</c:v>
                </c:pt>
                <c:pt idx="1">
                  <c:v>62.32</c:v>
                </c:pt>
                <c:pt idx="2">
                  <c:v>64.010000000000005</c:v>
                </c:pt>
                <c:pt idx="3">
                  <c:v>64.09</c:v>
                </c:pt>
                <c:pt idx="4">
                  <c:v>64.62</c:v>
                </c:pt>
              </c:numCache>
            </c:numRef>
          </c:val>
          <c:smooth val="0"/>
        </c:ser>
        <c:dLbls>
          <c:showLegendKey val="0"/>
          <c:showVal val="0"/>
          <c:showCatName val="0"/>
          <c:showSerName val="0"/>
          <c:showPercent val="0"/>
          <c:showBubbleSize val="0"/>
        </c:dLbls>
        <c:marker val="1"/>
        <c:smooth val="0"/>
        <c:axId val="274291528"/>
        <c:axId val="274291920"/>
      </c:lineChart>
      <c:dateAx>
        <c:axId val="274291528"/>
        <c:scaling>
          <c:orientation val="minMax"/>
        </c:scaling>
        <c:delete val="1"/>
        <c:axPos val="b"/>
        <c:numFmt formatCode="ge" sourceLinked="1"/>
        <c:majorTickMark val="none"/>
        <c:minorTickMark val="none"/>
        <c:tickLblPos val="none"/>
        <c:crossAx val="274291920"/>
        <c:crosses val="autoZero"/>
        <c:auto val="1"/>
        <c:lblOffset val="100"/>
        <c:baseTimeUnit val="years"/>
      </c:dateAx>
      <c:valAx>
        <c:axId val="27429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291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87.56</c:v>
                </c:pt>
                <c:pt idx="1">
                  <c:v>88.83</c:v>
                </c:pt>
                <c:pt idx="2">
                  <c:v>89.6</c:v>
                </c:pt>
                <c:pt idx="3">
                  <c:v>90.31</c:v>
                </c:pt>
                <c:pt idx="4">
                  <c:v>90.8</c:v>
                </c:pt>
              </c:numCache>
            </c:numRef>
          </c:val>
        </c:ser>
        <c:dLbls>
          <c:showLegendKey val="0"/>
          <c:showVal val="0"/>
          <c:showCatName val="0"/>
          <c:showSerName val="0"/>
          <c:showPercent val="0"/>
          <c:showBubbleSize val="0"/>
        </c:dLbls>
        <c:gapWidth val="150"/>
        <c:axId val="490624312"/>
        <c:axId val="49062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87.56</c:v>
                </c:pt>
                <c:pt idx="1">
                  <c:v>87.52</c:v>
                </c:pt>
                <c:pt idx="2">
                  <c:v>87.99</c:v>
                </c:pt>
                <c:pt idx="3">
                  <c:v>88.15</c:v>
                </c:pt>
                <c:pt idx="4">
                  <c:v>87.82</c:v>
                </c:pt>
              </c:numCache>
            </c:numRef>
          </c:val>
          <c:smooth val="0"/>
        </c:ser>
        <c:dLbls>
          <c:showLegendKey val="0"/>
          <c:showVal val="0"/>
          <c:showCatName val="0"/>
          <c:showSerName val="0"/>
          <c:showPercent val="0"/>
          <c:showBubbleSize val="0"/>
        </c:dLbls>
        <c:marker val="1"/>
        <c:smooth val="0"/>
        <c:axId val="490624312"/>
        <c:axId val="490624704"/>
      </c:lineChart>
      <c:dateAx>
        <c:axId val="490624312"/>
        <c:scaling>
          <c:orientation val="minMax"/>
        </c:scaling>
        <c:delete val="1"/>
        <c:axPos val="b"/>
        <c:numFmt formatCode="ge" sourceLinked="1"/>
        <c:majorTickMark val="none"/>
        <c:minorTickMark val="none"/>
        <c:tickLblPos val="none"/>
        <c:crossAx val="490624704"/>
        <c:crosses val="autoZero"/>
        <c:auto val="1"/>
        <c:lblOffset val="100"/>
        <c:baseTimeUnit val="years"/>
      </c:dateAx>
      <c:valAx>
        <c:axId val="49062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0624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86.51</c:v>
                </c:pt>
                <c:pt idx="1">
                  <c:v>77.91</c:v>
                </c:pt>
                <c:pt idx="2">
                  <c:v>90.96</c:v>
                </c:pt>
                <c:pt idx="3">
                  <c:v>92.14</c:v>
                </c:pt>
                <c:pt idx="4">
                  <c:v>88.81</c:v>
                </c:pt>
              </c:numCache>
            </c:numRef>
          </c:val>
        </c:ser>
        <c:dLbls>
          <c:showLegendKey val="0"/>
          <c:showVal val="0"/>
          <c:showCatName val="0"/>
          <c:showSerName val="0"/>
          <c:showPercent val="0"/>
          <c:showBubbleSize val="0"/>
        </c:dLbls>
        <c:gapWidth val="150"/>
        <c:axId val="274049352"/>
        <c:axId val="274049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4049352"/>
        <c:axId val="274049744"/>
      </c:lineChart>
      <c:dateAx>
        <c:axId val="274049352"/>
        <c:scaling>
          <c:orientation val="minMax"/>
        </c:scaling>
        <c:delete val="1"/>
        <c:axPos val="b"/>
        <c:numFmt formatCode="ge" sourceLinked="1"/>
        <c:majorTickMark val="none"/>
        <c:minorTickMark val="none"/>
        <c:tickLblPos val="none"/>
        <c:crossAx val="274049744"/>
        <c:crosses val="autoZero"/>
        <c:auto val="1"/>
        <c:lblOffset val="100"/>
        <c:baseTimeUnit val="years"/>
      </c:dateAx>
      <c:valAx>
        <c:axId val="274049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4049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774088"/>
        <c:axId val="469774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774088"/>
        <c:axId val="469774480"/>
      </c:lineChart>
      <c:dateAx>
        <c:axId val="469774088"/>
        <c:scaling>
          <c:orientation val="minMax"/>
        </c:scaling>
        <c:delete val="1"/>
        <c:axPos val="b"/>
        <c:numFmt formatCode="ge" sourceLinked="1"/>
        <c:majorTickMark val="none"/>
        <c:minorTickMark val="none"/>
        <c:tickLblPos val="none"/>
        <c:crossAx val="469774480"/>
        <c:crosses val="autoZero"/>
        <c:auto val="1"/>
        <c:lblOffset val="100"/>
        <c:baseTimeUnit val="years"/>
      </c:dateAx>
      <c:valAx>
        <c:axId val="469774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74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69775656"/>
        <c:axId val="44311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69775656"/>
        <c:axId val="443112960"/>
      </c:lineChart>
      <c:dateAx>
        <c:axId val="469775656"/>
        <c:scaling>
          <c:orientation val="minMax"/>
        </c:scaling>
        <c:delete val="1"/>
        <c:axPos val="b"/>
        <c:numFmt formatCode="ge" sourceLinked="1"/>
        <c:majorTickMark val="none"/>
        <c:minorTickMark val="none"/>
        <c:tickLblPos val="none"/>
        <c:crossAx val="443112960"/>
        <c:crosses val="autoZero"/>
        <c:auto val="1"/>
        <c:lblOffset val="100"/>
        <c:baseTimeUnit val="years"/>
      </c:dateAx>
      <c:valAx>
        <c:axId val="44311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9775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43114136"/>
        <c:axId val="44311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43114136"/>
        <c:axId val="443114528"/>
      </c:lineChart>
      <c:dateAx>
        <c:axId val="443114136"/>
        <c:scaling>
          <c:orientation val="minMax"/>
        </c:scaling>
        <c:delete val="1"/>
        <c:axPos val="b"/>
        <c:numFmt formatCode="ge" sourceLinked="1"/>
        <c:majorTickMark val="none"/>
        <c:minorTickMark val="none"/>
        <c:tickLblPos val="none"/>
        <c:crossAx val="443114528"/>
        <c:crosses val="autoZero"/>
        <c:auto val="1"/>
        <c:lblOffset val="100"/>
        <c:baseTimeUnit val="years"/>
      </c:dateAx>
      <c:valAx>
        <c:axId val="44311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3114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30724224"/>
        <c:axId val="130724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30724224"/>
        <c:axId val="130724616"/>
      </c:lineChart>
      <c:dateAx>
        <c:axId val="130724224"/>
        <c:scaling>
          <c:orientation val="minMax"/>
        </c:scaling>
        <c:delete val="1"/>
        <c:axPos val="b"/>
        <c:numFmt formatCode="ge" sourceLinked="1"/>
        <c:majorTickMark val="none"/>
        <c:minorTickMark val="none"/>
        <c:tickLblPos val="none"/>
        <c:crossAx val="130724616"/>
        <c:crosses val="autoZero"/>
        <c:auto val="1"/>
        <c:lblOffset val="100"/>
        <c:baseTimeUnit val="years"/>
      </c:dateAx>
      <c:valAx>
        <c:axId val="130724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072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126</c:v>
                </c:pt>
                <c:pt idx="1">
                  <c:v>157.83000000000001</c:v>
                </c:pt>
                <c:pt idx="2">
                  <c:v>138.62</c:v>
                </c:pt>
                <c:pt idx="3">
                  <c:v>132.6</c:v>
                </c:pt>
                <c:pt idx="4">
                  <c:v>127.89</c:v>
                </c:pt>
              </c:numCache>
            </c:numRef>
          </c:val>
        </c:ser>
        <c:dLbls>
          <c:showLegendKey val="0"/>
          <c:showVal val="0"/>
          <c:showCatName val="0"/>
          <c:showSerName val="0"/>
          <c:showPercent val="0"/>
          <c:showBubbleSize val="0"/>
        </c:dLbls>
        <c:gapWidth val="150"/>
        <c:axId val="655845864"/>
        <c:axId val="65584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376.18</c:v>
                </c:pt>
                <c:pt idx="1">
                  <c:v>385.46</c:v>
                </c:pt>
                <c:pt idx="2">
                  <c:v>350.99</c:v>
                </c:pt>
                <c:pt idx="3">
                  <c:v>336.16</c:v>
                </c:pt>
                <c:pt idx="4">
                  <c:v>309.07</c:v>
                </c:pt>
              </c:numCache>
            </c:numRef>
          </c:val>
          <c:smooth val="0"/>
        </c:ser>
        <c:dLbls>
          <c:showLegendKey val="0"/>
          <c:showVal val="0"/>
          <c:showCatName val="0"/>
          <c:showSerName val="0"/>
          <c:showPercent val="0"/>
          <c:showBubbleSize val="0"/>
        </c:dLbls>
        <c:marker val="1"/>
        <c:smooth val="0"/>
        <c:axId val="655845864"/>
        <c:axId val="655846256"/>
      </c:lineChart>
      <c:dateAx>
        <c:axId val="655845864"/>
        <c:scaling>
          <c:orientation val="minMax"/>
        </c:scaling>
        <c:delete val="1"/>
        <c:axPos val="b"/>
        <c:numFmt formatCode="ge" sourceLinked="1"/>
        <c:majorTickMark val="none"/>
        <c:minorTickMark val="none"/>
        <c:tickLblPos val="none"/>
        <c:crossAx val="655846256"/>
        <c:crosses val="autoZero"/>
        <c:auto val="1"/>
        <c:lblOffset val="100"/>
        <c:baseTimeUnit val="years"/>
      </c:dateAx>
      <c:valAx>
        <c:axId val="65584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5845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447807520"/>
        <c:axId val="447807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447807520"/>
        <c:axId val="447807912"/>
      </c:lineChart>
      <c:dateAx>
        <c:axId val="447807520"/>
        <c:scaling>
          <c:orientation val="minMax"/>
        </c:scaling>
        <c:delete val="1"/>
        <c:axPos val="b"/>
        <c:numFmt formatCode="ge" sourceLinked="1"/>
        <c:majorTickMark val="none"/>
        <c:minorTickMark val="none"/>
        <c:tickLblPos val="none"/>
        <c:crossAx val="447807912"/>
        <c:crosses val="autoZero"/>
        <c:auto val="1"/>
        <c:lblOffset val="100"/>
        <c:baseTimeUnit val="years"/>
      </c:dateAx>
      <c:valAx>
        <c:axId val="447807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07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81.8</c:v>
                </c:pt>
                <c:pt idx="1">
                  <c:v>75.569999999999993</c:v>
                </c:pt>
                <c:pt idx="2">
                  <c:v>61.13</c:v>
                </c:pt>
                <c:pt idx="3">
                  <c:v>58.68</c:v>
                </c:pt>
                <c:pt idx="4">
                  <c:v>61.72</c:v>
                </c:pt>
              </c:numCache>
            </c:numRef>
          </c:val>
        </c:ser>
        <c:dLbls>
          <c:showLegendKey val="0"/>
          <c:showVal val="0"/>
          <c:showCatName val="0"/>
          <c:showSerName val="0"/>
          <c:showPercent val="0"/>
          <c:showBubbleSize val="0"/>
        </c:dLbls>
        <c:gapWidth val="150"/>
        <c:axId val="447809088"/>
        <c:axId val="274290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74.37</c:v>
                </c:pt>
                <c:pt idx="1">
                  <c:v>72.790000000000006</c:v>
                </c:pt>
                <c:pt idx="2">
                  <c:v>84.43</c:v>
                </c:pt>
                <c:pt idx="3">
                  <c:v>86.54</c:v>
                </c:pt>
                <c:pt idx="4">
                  <c:v>81.91</c:v>
                </c:pt>
              </c:numCache>
            </c:numRef>
          </c:val>
          <c:smooth val="0"/>
        </c:ser>
        <c:dLbls>
          <c:showLegendKey val="0"/>
          <c:showVal val="0"/>
          <c:showCatName val="0"/>
          <c:showSerName val="0"/>
          <c:showPercent val="0"/>
          <c:showBubbleSize val="0"/>
        </c:dLbls>
        <c:marker val="1"/>
        <c:smooth val="0"/>
        <c:axId val="447809088"/>
        <c:axId val="274290352"/>
      </c:lineChart>
      <c:dateAx>
        <c:axId val="447809088"/>
        <c:scaling>
          <c:orientation val="minMax"/>
        </c:scaling>
        <c:delete val="1"/>
        <c:axPos val="b"/>
        <c:numFmt formatCode="ge" sourceLinked="1"/>
        <c:majorTickMark val="none"/>
        <c:minorTickMark val="none"/>
        <c:tickLblPos val="none"/>
        <c:crossAx val="274290352"/>
        <c:crosses val="autoZero"/>
        <c:auto val="1"/>
        <c:lblOffset val="100"/>
        <c:baseTimeUnit val="years"/>
      </c:dateAx>
      <c:valAx>
        <c:axId val="274290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47809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【306.90】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60" zoomScaleNormal="60" workbookViewId="0"/>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富山県</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流域下水道</v>
      </c>
      <c r="Q8" s="48"/>
      <c r="R8" s="48"/>
      <c r="S8" s="48"/>
      <c r="T8" s="48"/>
      <c r="U8" s="48"/>
      <c r="V8" s="48"/>
      <c r="W8" s="48" t="str">
        <f>データ!L6</f>
        <v>E2</v>
      </c>
      <c r="X8" s="48"/>
      <c r="Y8" s="48"/>
      <c r="Z8" s="48"/>
      <c r="AA8" s="48"/>
      <c r="AB8" s="48"/>
      <c r="AC8" s="48"/>
      <c r="AD8" s="49" t="s">
        <v>122</v>
      </c>
      <c r="AE8" s="49"/>
      <c r="AF8" s="49"/>
      <c r="AG8" s="49"/>
      <c r="AH8" s="49"/>
      <c r="AI8" s="49"/>
      <c r="AJ8" s="49"/>
      <c r="AK8" s="4"/>
      <c r="AL8" s="50">
        <f>データ!S6</f>
        <v>1074705</v>
      </c>
      <c r="AM8" s="50"/>
      <c r="AN8" s="50"/>
      <c r="AO8" s="50"/>
      <c r="AP8" s="50"/>
      <c r="AQ8" s="50"/>
      <c r="AR8" s="50"/>
      <c r="AS8" s="50"/>
      <c r="AT8" s="45">
        <f>データ!T6</f>
        <v>4247.6099999999997</v>
      </c>
      <c r="AU8" s="45"/>
      <c r="AV8" s="45"/>
      <c r="AW8" s="45"/>
      <c r="AX8" s="45"/>
      <c r="AY8" s="45"/>
      <c r="AZ8" s="45"/>
      <c r="BA8" s="45"/>
      <c r="BB8" s="45">
        <f>データ!U6</f>
        <v>253.01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47.66</v>
      </c>
      <c r="Q10" s="45"/>
      <c r="R10" s="45"/>
      <c r="S10" s="45"/>
      <c r="T10" s="45"/>
      <c r="U10" s="45"/>
      <c r="V10" s="45"/>
      <c r="W10" s="45">
        <f>データ!Q6</f>
        <v>100</v>
      </c>
      <c r="X10" s="45"/>
      <c r="Y10" s="45"/>
      <c r="Z10" s="45"/>
      <c r="AA10" s="45"/>
      <c r="AB10" s="45"/>
      <c r="AC10" s="45"/>
      <c r="AD10" s="50">
        <f>データ!R6</f>
        <v>0</v>
      </c>
      <c r="AE10" s="50"/>
      <c r="AF10" s="50"/>
      <c r="AG10" s="50"/>
      <c r="AH10" s="50"/>
      <c r="AI10" s="50"/>
      <c r="AJ10" s="50"/>
      <c r="AK10" s="2"/>
      <c r="AL10" s="50">
        <f>データ!V6</f>
        <v>389237</v>
      </c>
      <c r="AM10" s="50"/>
      <c r="AN10" s="50"/>
      <c r="AO10" s="50"/>
      <c r="AP10" s="50"/>
      <c r="AQ10" s="50"/>
      <c r="AR10" s="50"/>
      <c r="AS10" s="50"/>
      <c r="AT10" s="45">
        <f>データ!W6</f>
        <v>119.64</v>
      </c>
      <c r="AU10" s="45"/>
      <c r="AV10" s="45"/>
      <c r="AW10" s="45"/>
      <c r="AX10" s="45"/>
      <c r="AY10" s="45"/>
      <c r="AZ10" s="45"/>
      <c r="BA10" s="45"/>
      <c r="BB10" s="45">
        <f>データ!X6</f>
        <v>3253.4</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2"/>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2"/>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2"/>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2"/>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2"/>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2"/>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2"/>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2"/>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2"/>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2"/>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2"/>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2"/>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2"/>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2"/>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2"/>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2"/>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2"/>
      <c r="BM33" s="70"/>
      <c r="BN33" s="70"/>
      <c r="BO33" s="70"/>
      <c r="BP33" s="70"/>
      <c r="BQ33" s="70"/>
      <c r="BR33" s="70"/>
      <c r="BS33" s="70"/>
      <c r="BT33" s="70"/>
      <c r="BU33" s="70"/>
      <c r="BV33" s="70"/>
      <c r="BW33" s="70"/>
      <c r="BX33" s="70"/>
      <c r="BY33" s="70"/>
      <c r="BZ33" s="71"/>
    </row>
    <row r="34" spans="1:78" ht="13.5" customHeight="1">
      <c r="A34" s="2"/>
      <c r="B34" s="17"/>
      <c r="C34" s="76" t="s">
        <v>27</v>
      </c>
      <c r="D34" s="76"/>
      <c r="E34" s="76"/>
      <c r="F34" s="76"/>
      <c r="G34" s="76"/>
      <c r="H34" s="76"/>
      <c r="I34" s="76"/>
      <c r="J34" s="76"/>
      <c r="K34" s="76"/>
      <c r="L34" s="76"/>
      <c r="M34" s="76"/>
      <c r="N34" s="76"/>
      <c r="O34" s="76"/>
      <c r="P34" s="76"/>
      <c r="Q34" s="20"/>
      <c r="R34" s="76" t="s">
        <v>28</v>
      </c>
      <c r="S34" s="76"/>
      <c r="T34" s="76"/>
      <c r="U34" s="76"/>
      <c r="V34" s="76"/>
      <c r="W34" s="76"/>
      <c r="X34" s="76"/>
      <c r="Y34" s="76"/>
      <c r="Z34" s="76"/>
      <c r="AA34" s="76"/>
      <c r="AB34" s="76"/>
      <c r="AC34" s="76"/>
      <c r="AD34" s="76"/>
      <c r="AE34" s="76"/>
      <c r="AF34" s="20"/>
      <c r="AG34" s="76" t="s">
        <v>29</v>
      </c>
      <c r="AH34" s="76"/>
      <c r="AI34" s="76"/>
      <c r="AJ34" s="76"/>
      <c r="AK34" s="76"/>
      <c r="AL34" s="76"/>
      <c r="AM34" s="76"/>
      <c r="AN34" s="76"/>
      <c r="AO34" s="76"/>
      <c r="AP34" s="76"/>
      <c r="AQ34" s="76"/>
      <c r="AR34" s="76"/>
      <c r="AS34" s="76"/>
      <c r="AT34" s="76"/>
      <c r="AU34" s="20"/>
      <c r="AV34" s="76" t="s">
        <v>30</v>
      </c>
      <c r="AW34" s="76"/>
      <c r="AX34" s="76"/>
      <c r="AY34" s="76"/>
      <c r="AZ34" s="76"/>
      <c r="BA34" s="76"/>
      <c r="BB34" s="76"/>
      <c r="BC34" s="76"/>
      <c r="BD34" s="76"/>
      <c r="BE34" s="76"/>
      <c r="BF34" s="76"/>
      <c r="BG34" s="76"/>
      <c r="BH34" s="76"/>
      <c r="BI34" s="76"/>
      <c r="BJ34" s="19"/>
      <c r="BK34" s="2"/>
      <c r="BL34" s="72"/>
      <c r="BM34" s="70"/>
      <c r="BN34" s="70"/>
      <c r="BO34" s="70"/>
      <c r="BP34" s="70"/>
      <c r="BQ34" s="70"/>
      <c r="BR34" s="70"/>
      <c r="BS34" s="70"/>
      <c r="BT34" s="70"/>
      <c r="BU34" s="70"/>
      <c r="BV34" s="70"/>
      <c r="BW34" s="70"/>
      <c r="BX34" s="70"/>
      <c r="BY34" s="70"/>
      <c r="BZ34" s="71"/>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2"/>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2"/>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2"/>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2"/>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2"/>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2"/>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2"/>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2"/>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2"/>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2" t="s">
        <v>123</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2"/>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2"/>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2"/>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2"/>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2"/>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2"/>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2"/>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2"/>
      <c r="BM55" s="70"/>
      <c r="BN55" s="70"/>
      <c r="BO55" s="70"/>
      <c r="BP55" s="70"/>
      <c r="BQ55" s="70"/>
      <c r="BR55" s="70"/>
      <c r="BS55" s="70"/>
      <c r="BT55" s="70"/>
      <c r="BU55" s="70"/>
      <c r="BV55" s="70"/>
      <c r="BW55" s="70"/>
      <c r="BX55" s="70"/>
      <c r="BY55" s="70"/>
      <c r="BZ55" s="71"/>
    </row>
    <row r="56" spans="1:78" ht="13.5" customHeight="1">
      <c r="A56" s="2"/>
      <c r="B56" s="17"/>
      <c r="C56" s="76" t="s">
        <v>32</v>
      </c>
      <c r="D56" s="76"/>
      <c r="E56" s="76"/>
      <c r="F56" s="76"/>
      <c r="G56" s="76"/>
      <c r="H56" s="76"/>
      <c r="I56" s="76"/>
      <c r="J56" s="76"/>
      <c r="K56" s="76"/>
      <c r="L56" s="76"/>
      <c r="M56" s="76"/>
      <c r="N56" s="76"/>
      <c r="O56" s="76"/>
      <c r="P56" s="76"/>
      <c r="Q56" s="20"/>
      <c r="R56" s="76" t="s">
        <v>33</v>
      </c>
      <c r="S56" s="76"/>
      <c r="T56" s="76"/>
      <c r="U56" s="76"/>
      <c r="V56" s="76"/>
      <c r="W56" s="76"/>
      <c r="X56" s="76"/>
      <c r="Y56" s="76"/>
      <c r="Z56" s="76"/>
      <c r="AA56" s="76"/>
      <c r="AB56" s="76"/>
      <c r="AC56" s="76"/>
      <c r="AD56" s="76"/>
      <c r="AE56" s="76"/>
      <c r="AF56" s="20"/>
      <c r="AG56" s="76" t="s">
        <v>34</v>
      </c>
      <c r="AH56" s="76"/>
      <c r="AI56" s="76"/>
      <c r="AJ56" s="76"/>
      <c r="AK56" s="76"/>
      <c r="AL56" s="76"/>
      <c r="AM56" s="76"/>
      <c r="AN56" s="76"/>
      <c r="AO56" s="76"/>
      <c r="AP56" s="76"/>
      <c r="AQ56" s="76"/>
      <c r="AR56" s="76"/>
      <c r="AS56" s="76"/>
      <c r="AT56" s="76"/>
      <c r="AU56" s="20"/>
      <c r="AV56" s="76" t="s">
        <v>35</v>
      </c>
      <c r="AW56" s="76"/>
      <c r="AX56" s="76"/>
      <c r="AY56" s="76"/>
      <c r="AZ56" s="76"/>
      <c r="BA56" s="76"/>
      <c r="BB56" s="76"/>
      <c r="BC56" s="76"/>
      <c r="BD56" s="76"/>
      <c r="BE56" s="76"/>
      <c r="BF56" s="76"/>
      <c r="BG56" s="76"/>
      <c r="BH56" s="76"/>
      <c r="BI56" s="76"/>
      <c r="BJ56" s="19"/>
      <c r="BK56" s="2"/>
      <c r="BL56" s="72"/>
      <c r="BM56" s="70"/>
      <c r="BN56" s="70"/>
      <c r="BO56" s="70"/>
      <c r="BP56" s="70"/>
      <c r="BQ56" s="70"/>
      <c r="BR56" s="70"/>
      <c r="BS56" s="70"/>
      <c r="BT56" s="70"/>
      <c r="BU56" s="70"/>
      <c r="BV56" s="70"/>
      <c r="BW56" s="70"/>
      <c r="BX56" s="70"/>
      <c r="BY56" s="70"/>
      <c r="BZ56" s="71"/>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2"/>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2"/>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2"/>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2"/>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2"/>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125</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2"/>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2"/>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2"/>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2"/>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2"/>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2"/>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2"/>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2"/>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2"/>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2"/>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2"/>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2"/>
      <c r="BM78" s="70"/>
      <c r="BN78" s="70"/>
      <c r="BO78" s="70"/>
      <c r="BP78" s="70"/>
      <c r="BQ78" s="70"/>
      <c r="BR78" s="70"/>
      <c r="BS78" s="70"/>
      <c r="BT78" s="70"/>
      <c r="BU78" s="70"/>
      <c r="BV78" s="70"/>
      <c r="BW78" s="70"/>
      <c r="BX78" s="70"/>
      <c r="BY78" s="70"/>
      <c r="BZ78" s="71"/>
    </row>
    <row r="79" spans="1:78" ht="13.5" customHeight="1">
      <c r="A79" s="2"/>
      <c r="B79" s="17"/>
      <c r="C79" s="76" t="s">
        <v>38</v>
      </c>
      <c r="D79" s="76"/>
      <c r="E79" s="76"/>
      <c r="F79" s="76"/>
      <c r="G79" s="76"/>
      <c r="H79" s="76"/>
      <c r="I79" s="76"/>
      <c r="J79" s="76"/>
      <c r="K79" s="76"/>
      <c r="L79" s="76"/>
      <c r="M79" s="76"/>
      <c r="N79" s="76"/>
      <c r="O79" s="76"/>
      <c r="P79" s="76"/>
      <c r="Q79" s="76"/>
      <c r="R79" s="76"/>
      <c r="S79" s="76"/>
      <c r="T79" s="76"/>
      <c r="U79" s="20"/>
      <c r="V79" s="20"/>
      <c r="W79" s="76" t="s">
        <v>39</v>
      </c>
      <c r="X79" s="76"/>
      <c r="Y79" s="76"/>
      <c r="Z79" s="76"/>
      <c r="AA79" s="76"/>
      <c r="AB79" s="76"/>
      <c r="AC79" s="76"/>
      <c r="AD79" s="76"/>
      <c r="AE79" s="76"/>
      <c r="AF79" s="76"/>
      <c r="AG79" s="76"/>
      <c r="AH79" s="76"/>
      <c r="AI79" s="76"/>
      <c r="AJ79" s="76"/>
      <c r="AK79" s="76"/>
      <c r="AL79" s="76"/>
      <c r="AM79" s="76"/>
      <c r="AN79" s="76"/>
      <c r="AO79" s="20"/>
      <c r="AP79" s="20"/>
      <c r="AQ79" s="76" t="s">
        <v>40</v>
      </c>
      <c r="AR79" s="76"/>
      <c r="AS79" s="76"/>
      <c r="AT79" s="76"/>
      <c r="AU79" s="76"/>
      <c r="AV79" s="76"/>
      <c r="AW79" s="76"/>
      <c r="AX79" s="76"/>
      <c r="AY79" s="76"/>
      <c r="AZ79" s="76"/>
      <c r="BA79" s="76"/>
      <c r="BB79" s="76"/>
      <c r="BC79" s="76"/>
      <c r="BD79" s="76"/>
      <c r="BE79" s="76"/>
      <c r="BF79" s="76"/>
      <c r="BG79" s="76"/>
      <c r="BH79" s="76"/>
      <c r="BI79" s="18"/>
      <c r="BJ79" s="19"/>
      <c r="BK79" s="2"/>
      <c r="BL79" s="72"/>
      <c r="BM79" s="70"/>
      <c r="BN79" s="70"/>
      <c r="BO79" s="70"/>
      <c r="BP79" s="70"/>
      <c r="BQ79" s="70"/>
      <c r="BR79" s="70"/>
      <c r="BS79" s="70"/>
      <c r="BT79" s="70"/>
      <c r="BU79" s="70"/>
      <c r="BV79" s="70"/>
      <c r="BW79" s="70"/>
      <c r="BX79" s="70"/>
      <c r="BY79" s="70"/>
      <c r="BZ79" s="71"/>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2"/>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2"/>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【306.90】</v>
      </c>
      <c r="I86" s="26" t="str">
        <f>データ!CA6</f>
        <v>【0.00】</v>
      </c>
      <c r="J86" s="26" t="str">
        <f>データ!CL6</f>
        <v>【60.62】</v>
      </c>
      <c r="K86" s="26" t="str">
        <f>データ!CW6</f>
        <v>【65.75】</v>
      </c>
      <c r="L86" s="26" t="str">
        <f>データ!DH6</f>
        <v>【92.25】</v>
      </c>
      <c r="M86" s="26" t="s">
        <v>56</v>
      </c>
      <c r="N86" s="26" t="s">
        <v>56</v>
      </c>
      <c r="O86" s="26" t="str">
        <f>データ!EO6</f>
        <v>【0.07】</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ColWidth="9" defaultRowHeight="13.2"/>
  <cols>
    <col min="1" max="1" width="9" style="3"/>
    <col min="2" max="144" width="11.8867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9" t="s">
        <v>66</v>
      </c>
      <c r="I3" s="80"/>
      <c r="J3" s="80"/>
      <c r="K3" s="80"/>
      <c r="L3" s="80"/>
      <c r="M3" s="80"/>
      <c r="N3" s="80"/>
      <c r="O3" s="80"/>
      <c r="P3" s="80"/>
      <c r="Q3" s="80"/>
      <c r="R3" s="80"/>
      <c r="S3" s="80"/>
      <c r="T3" s="80"/>
      <c r="U3" s="80"/>
      <c r="V3" s="80"/>
      <c r="W3" s="80"/>
      <c r="X3" s="81"/>
      <c r="Y3" s="85" t="s">
        <v>67</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68</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5">
      <c r="A4" s="28" t="s">
        <v>69</v>
      </c>
      <c r="B4" s="30"/>
      <c r="C4" s="30"/>
      <c r="D4" s="30"/>
      <c r="E4" s="30"/>
      <c r="F4" s="30"/>
      <c r="G4" s="30"/>
      <c r="H4" s="82"/>
      <c r="I4" s="83"/>
      <c r="J4" s="83"/>
      <c r="K4" s="83"/>
      <c r="L4" s="83"/>
      <c r="M4" s="83"/>
      <c r="N4" s="83"/>
      <c r="O4" s="83"/>
      <c r="P4" s="83"/>
      <c r="Q4" s="83"/>
      <c r="R4" s="83"/>
      <c r="S4" s="83"/>
      <c r="T4" s="83"/>
      <c r="U4" s="83"/>
      <c r="V4" s="83"/>
      <c r="W4" s="83"/>
      <c r="X4" s="84"/>
      <c r="Y4" s="78" t="s">
        <v>70</v>
      </c>
      <c r="Z4" s="78"/>
      <c r="AA4" s="78"/>
      <c r="AB4" s="78"/>
      <c r="AC4" s="78"/>
      <c r="AD4" s="78"/>
      <c r="AE4" s="78"/>
      <c r="AF4" s="78"/>
      <c r="AG4" s="78"/>
      <c r="AH4" s="78"/>
      <c r="AI4" s="78"/>
      <c r="AJ4" s="78" t="s">
        <v>71</v>
      </c>
      <c r="AK4" s="78"/>
      <c r="AL4" s="78"/>
      <c r="AM4" s="78"/>
      <c r="AN4" s="78"/>
      <c r="AO4" s="78"/>
      <c r="AP4" s="78"/>
      <c r="AQ4" s="78"/>
      <c r="AR4" s="78"/>
      <c r="AS4" s="78"/>
      <c r="AT4" s="78"/>
      <c r="AU4" s="78" t="s">
        <v>72</v>
      </c>
      <c r="AV4" s="78"/>
      <c r="AW4" s="78"/>
      <c r="AX4" s="78"/>
      <c r="AY4" s="78"/>
      <c r="AZ4" s="78"/>
      <c r="BA4" s="78"/>
      <c r="BB4" s="78"/>
      <c r="BC4" s="78"/>
      <c r="BD4" s="78"/>
      <c r="BE4" s="78"/>
      <c r="BF4" s="78" t="s">
        <v>73</v>
      </c>
      <c r="BG4" s="78"/>
      <c r="BH4" s="78"/>
      <c r="BI4" s="78"/>
      <c r="BJ4" s="78"/>
      <c r="BK4" s="78"/>
      <c r="BL4" s="78"/>
      <c r="BM4" s="78"/>
      <c r="BN4" s="78"/>
      <c r="BO4" s="78"/>
      <c r="BP4" s="78"/>
      <c r="BQ4" s="78" t="s">
        <v>74</v>
      </c>
      <c r="BR4" s="78"/>
      <c r="BS4" s="78"/>
      <c r="BT4" s="78"/>
      <c r="BU4" s="78"/>
      <c r="BV4" s="78"/>
      <c r="BW4" s="78"/>
      <c r="BX4" s="78"/>
      <c r="BY4" s="78"/>
      <c r="BZ4" s="78"/>
      <c r="CA4" s="78"/>
      <c r="CB4" s="78" t="s">
        <v>75</v>
      </c>
      <c r="CC4" s="78"/>
      <c r="CD4" s="78"/>
      <c r="CE4" s="78"/>
      <c r="CF4" s="78"/>
      <c r="CG4" s="78"/>
      <c r="CH4" s="78"/>
      <c r="CI4" s="78"/>
      <c r="CJ4" s="78"/>
      <c r="CK4" s="78"/>
      <c r="CL4" s="78"/>
      <c r="CM4" s="78" t="s">
        <v>76</v>
      </c>
      <c r="CN4" s="78"/>
      <c r="CO4" s="78"/>
      <c r="CP4" s="78"/>
      <c r="CQ4" s="78"/>
      <c r="CR4" s="78"/>
      <c r="CS4" s="78"/>
      <c r="CT4" s="78"/>
      <c r="CU4" s="78"/>
      <c r="CV4" s="78"/>
      <c r="CW4" s="78"/>
      <c r="CX4" s="78" t="s">
        <v>77</v>
      </c>
      <c r="CY4" s="78"/>
      <c r="CZ4" s="78"/>
      <c r="DA4" s="78"/>
      <c r="DB4" s="78"/>
      <c r="DC4" s="78"/>
      <c r="DD4" s="78"/>
      <c r="DE4" s="78"/>
      <c r="DF4" s="78"/>
      <c r="DG4" s="78"/>
      <c r="DH4" s="78"/>
      <c r="DI4" s="78" t="s">
        <v>78</v>
      </c>
      <c r="DJ4" s="78"/>
      <c r="DK4" s="78"/>
      <c r="DL4" s="78"/>
      <c r="DM4" s="78"/>
      <c r="DN4" s="78"/>
      <c r="DO4" s="78"/>
      <c r="DP4" s="78"/>
      <c r="DQ4" s="78"/>
      <c r="DR4" s="78"/>
      <c r="DS4" s="78"/>
      <c r="DT4" s="78" t="s">
        <v>79</v>
      </c>
      <c r="DU4" s="78"/>
      <c r="DV4" s="78"/>
      <c r="DW4" s="78"/>
      <c r="DX4" s="78"/>
      <c r="DY4" s="78"/>
      <c r="DZ4" s="78"/>
      <c r="EA4" s="78"/>
      <c r="EB4" s="78"/>
      <c r="EC4" s="78"/>
      <c r="ED4" s="78"/>
      <c r="EE4" s="78" t="s">
        <v>80</v>
      </c>
      <c r="EF4" s="78"/>
      <c r="EG4" s="78"/>
      <c r="EH4" s="78"/>
      <c r="EI4" s="78"/>
      <c r="EJ4" s="78"/>
      <c r="EK4" s="78"/>
      <c r="EL4" s="78"/>
      <c r="EM4" s="78"/>
      <c r="EN4" s="78"/>
      <c r="EO4" s="7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160008</v>
      </c>
      <c r="D6" s="33">
        <f t="shared" si="3"/>
        <v>47</v>
      </c>
      <c r="E6" s="33">
        <f t="shared" si="3"/>
        <v>17</v>
      </c>
      <c r="F6" s="33">
        <f t="shared" si="3"/>
        <v>3</v>
      </c>
      <c r="G6" s="33">
        <f t="shared" si="3"/>
        <v>0</v>
      </c>
      <c r="H6" s="33" t="str">
        <f t="shared" si="3"/>
        <v>富山県</v>
      </c>
      <c r="I6" s="33" t="str">
        <f t="shared" si="3"/>
        <v>法非適用</v>
      </c>
      <c r="J6" s="33" t="str">
        <f t="shared" si="3"/>
        <v>下水道事業</v>
      </c>
      <c r="K6" s="33" t="str">
        <f t="shared" si="3"/>
        <v>流域下水道</v>
      </c>
      <c r="L6" s="33" t="str">
        <f t="shared" si="3"/>
        <v>E2</v>
      </c>
      <c r="M6" s="33">
        <f t="shared" si="3"/>
        <v>0</v>
      </c>
      <c r="N6" s="34" t="str">
        <f t="shared" si="3"/>
        <v>-</v>
      </c>
      <c r="O6" s="34" t="str">
        <f t="shared" si="3"/>
        <v>該当数値なし</v>
      </c>
      <c r="P6" s="34">
        <f t="shared" si="3"/>
        <v>47.66</v>
      </c>
      <c r="Q6" s="34">
        <f t="shared" si="3"/>
        <v>100</v>
      </c>
      <c r="R6" s="34">
        <f t="shared" si="3"/>
        <v>0</v>
      </c>
      <c r="S6" s="34">
        <f t="shared" si="3"/>
        <v>1074705</v>
      </c>
      <c r="T6" s="34">
        <f t="shared" si="3"/>
        <v>4247.6099999999997</v>
      </c>
      <c r="U6" s="34">
        <f t="shared" si="3"/>
        <v>253.01</v>
      </c>
      <c r="V6" s="34">
        <f t="shared" si="3"/>
        <v>389237</v>
      </c>
      <c r="W6" s="34">
        <f t="shared" si="3"/>
        <v>119.64</v>
      </c>
      <c r="X6" s="34">
        <f t="shared" si="3"/>
        <v>3253.4</v>
      </c>
      <c r="Y6" s="35">
        <f>IF(Y7="",NA(),Y7)</f>
        <v>86.51</v>
      </c>
      <c r="Z6" s="35">
        <f t="shared" ref="Z6:AH6" si="4">IF(Z7="",NA(),Z7)</f>
        <v>77.91</v>
      </c>
      <c r="AA6" s="35">
        <f t="shared" si="4"/>
        <v>90.96</v>
      </c>
      <c r="AB6" s="35">
        <f t="shared" si="4"/>
        <v>92.14</v>
      </c>
      <c r="AC6" s="35">
        <f t="shared" si="4"/>
        <v>88.81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126</v>
      </c>
      <c r="BG6" s="35">
        <f t="shared" ref="BG6:BO6" si="7">IF(BG7="",NA(),BG7)</f>
        <v>157.83000000000001</v>
      </c>
      <c r="BH6" s="35">
        <f t="shared" si="7"/>
        <v>138.62</v>
      </c>
      <c r="BI6" s="35">
        <f t="shared" si="7"/>
        <v>132.6</v>
      </c>
      <c r="BJ6" s="35">
        <f t="shared" si="7"/>
        <v>127.89</v>
      </c>
      <c r="BK6" s="35">
        <f t="shared" si="7"/>
        <v>376.18</v>
      </c>
      <c r="BL6" s="35">
        <f t="shared" si="7"/>
        <v>385.46</v>
      </c>
      <c r="BM6" s="35">
        <f t="shared" si="7"/>
        <v>350.99</v>
      </c>
      <c r="BN6" s="35">
        <f t="shared" si="7"/>
        <v>336.16</v>
      </c>
      <c r="BO6" s="35">
        <f t="shared" si="7"/>
        <v>309.07</v>
      </c>
      <c r="BP6" s="34" t="str">
        <f>IF(BP7="","",IF(BP7="-","【-】","【"&amp;SUBSTITUTE(TEXT(BP7,"#,##0.00"),"-","△")&amp;"】"))</f>
        <v>【306.90】</v>
      </c>
      <c r="BQ6" s="34">
        <f>IF(BQ7="",NA(),BQ7)</f>
        <v>0</v>
      </c>
      <c r="BR6" s="34">
        <f t="shared" ref="BR6:BZ6" si="8">IF(BR7="",NA(),BR7)</f>
        <v>0</v>
      </c>
      <c r="BS6" s="34">
        <f t="shared" si="8"/>
        <v>0</v>
      </c>
      <c r="BT6" s="34">
        <f t="shared" si="8"/>
        <v>0</v>
      </c>
      <c r="BU6" s="34">
        <f t="shared" si="8"/>
        <v>0</v>
      </c>
      <c r="BV6" s="34">
        <f t="shared" si="8"/>
        <v>0</v>
      </c>
      <c r="BW6" s="34">
        <f t="shared" si="8"/>
        <v>0</v>
      </c>
      <c r="BX6" s="34">
        <f t="shared" si="8"/>
        <v>0</v>
      </c>
      <c r="BY6" s="34">
        <f t="shared" si="8"/>
        <v>0</v>
      </c>
      <c r="BZ6" s="34">
        <f t="shared" si="8"/>
        <v>0</v>
      </c>
      <c r="CA6" s="34" t="str">
        <f>IF(CA7="","",IF(CA7="-","【-】","【"&amp;SUBSTITUTE(TEXT(CA7,"#,##0.00"),"-","△")&amp;"】"))</f>
        <v>【0.00】</v>
      </c>
      <c r="CB6" s="35">
        <f>IF(CB7="",NA(),CB7)</f>
        <v>81.8</v>
      </c>
      <c r="CC6" s="35">
        <f t="shared" ref="CC6:CK6" si="9">IF(CC7="",NA(),CC7)</f>
        <v>75.569999999999993</v>
      </c>
      <c r="CD6" s="35">
        <f t="shared" si="9"/>
        <v>61.13</v>
      </c>
      <c r="CE6" s="35">
        <f t="shared" si="9"/>
        <v>58.68</v>
      </c>
      <c r="CF6" s="35">
        <f t="shared" si="9"/>
        <v>61.72</v>
      </c>
      <c r="CG6" s="35">
        <f t="shared" si="9"/>
        <v>74.37</v>
      </c>
      <c r="CH6" s="35">
        <f t="shared" si="9"/>
        <v>72.790000000000006</v>
      </c>
      <c r="CI6" s="35">
        <f t="shared" si="9"/>
        <v>84.43</v>
      </c>
      <c r="CJ6" s="35">
        <f t="shared" si="9"/>
        <v>86.54</v>
      </c>
      <c r="CK6" s="35">
        <f t="shared" si="9"/>
        <v>81.91</v>
      </c>
      <c r="CL6" s="34" t="str">
        <f>IF(CL7="","",IF(CL7="-","【-】","【"&amp;SUBSTITUTE(TEXT(CL7,"#,##0.00"),"-","△")&amp;"】"))</f>
        <v>【60.62】</v>
      </c>
      <c r="CM6" s="35">
        <f>IF(CM7="",NA(),CM7)</f>
        <v>64.78</v>
      </c>
      <c r="CN6" s="35">
        <f t="shared" ref="CN6:CV6" si="10">IF(CN7="",NA(),CN7)</f>
        <v>64.739999999999995</v>
      </c>
      <c r="CO6" s="35">
        <f t="shared" si="10"/>
        <v>67.849999999999994</v>
      </c>
      <c r="CP6" s="35">
        <f t="shared" si="10"/>
        <v>71.790000000000006</v>
      </c>
      <c r="CQ6" s="35">
        <f t="shared" si="10"/>
        <v>70.430000000000007</v>
      </c>
      <c r="CR6" s="35">
        <f t="shared" si="10"/>
        <v>60.25</v>
      </c>
      <c r="CS6" s="35">
        <f t="shared" si="10"/>
        <v>62.32</v>
      </c>
      <c r="CT6" s="35">
        <f t="shared" si="10"/>
        <v>64.010000000000005</v>
      </c>
      <c r="CU6" s="35">
        <f t="shared" si="10"/>
        <v>64.09</v>
      </c>
      <c r="CV6" s="35">
        <f t="shared" si="10"/>
        <v>64.62</v>
      </c>
      <c r="CW6" s="34" t="str">
        <f>IF(CW7="","",IF(CW7="-","【-】","【"&amp;SUBSTITUTE(TEXT(CW7,"#,##0.00"),"-","△")&amp;"】"))</f>
        <v>【65.75】</v>
      </c>
      <c r="CX6" s="35">
        <f>IF(CX7="",NA(),CX7)</f>
        <v>87.56</v>
      </c>
      <c r="CY6" s="35">
        <f t="shared" ref="CY6:DG6" si="11">IF(CY7="",NA(),CY7)</f>
        <v>88.83</v>
      </c>
      <c r="CZ6" s="35">
        <f t="shared" si="11"/>
        <v>89.6</v>
      </c>
      <c r="DA6" s="35">
        <f t="shared" si="11"/>
        <v>90.31</v>
      </c>
      <c r="DB6" s="35">
        <f t="shared" si="11"/>
        <v>90.8</v>
      </c>
      <c r="DC6" s="35">
        <f t="shared" si="11"/>
        <v>87.56</v>
      </c>
      <c r="DD6" s="35">
        <f t="shared" si="11"/>
        <v>87.52</v>
      </c>
      <c r="DE6" s="35">
        <f t="shared" si="11"/>
        <v>87.99</v>
      </c>
      <c r="DF6" s="35">
        <f t="shared" si="11"/>
        <v>88.15</v>
      </c>
      <c r="DG6" s="35">
        <f t="shared" si="11"/>
        <v>87.82</v>
      </c>
      <c r="DH6" s="34" t="str">
        <f>IF(DH7="","",IF(DH7="-","【-】","【"&amp;SUBSTITUTE(TEXT(DH7,"#,##0.00"),"-","△")&amp;"】"))</f>
        <v>【92.25】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0.02</v>
      </c>
      <c r="EK6" s="35">
        <f t="shared" si="14"/>
        <v>0.05</v>
      </c>
      <c r="EL6" s="35">
        <f t="shared" si="14"/>
        <v>0.06</v>
      </c>
      <c r="EM6" s="35">
        <f t="shared" si="14"/>
        <v>0.06</v>
      </c>
      <c r="EN6" s="35">
        <f t="shared" si="14"/>
        <v>0.08</v>
      </c>
      <c r="EO6" s="34" t="str">
        <f>IF(EO7="","",IF(EO7="-","【-】","【"&amp;SUBSTITUTE(TEXT(EO7,"#,##0.00"),"-","△")&amp;"】"))</f>
        <v>【0.07】</v>
      </c>
    </row>
    <row r="7" spans="1:145" s="36" customFormat="1">
      <c r="A7" s="28"/>
      <c r="B7" s="37">
        <v>2016</v>
      </c>
      <c r="C7" s="37">
        <v>160008</v>
      </c>
      <c r="D7" s="37">
        <v>47</v>
      </c>
      <c r="E7" s="37">
        <v>17</v>
      </c>
      <c r="F7" s="37">
        <v>3</v>
      </c>
      <c r="G7" s="37">
        <v>0</v>
      </c>
      <c r="H7" s="37" t="s">
        <v>110</v>
      </c>
      <c r="I7" s="37" t="s">
        <v>111</v>
      </c>
      <c r="J7" s="37" t="s">
        <v>112</v>
      </c>
      <c r="K7" s="37" t="s">
        <v>113</v>
      </c>
      <c r="L7" s="37" t="s">
        <v>114</v>
      </c>
      <c r="M7" s="37"/>
      <c r="N7" s="38" t="s">
        <v>115</v>
      </c>
      <c r="O7" s="38" t="s">
        <v>116</v>
      </c>
      <c r="P7" s="38">
        <v>47.66</v>
      </c>
      <c r="Q7" s="38">
        <v>100</v>
      </c>
      <c r="R7" s="38">
        <v>0</v>
      </c>
      <c r="S7" s="38">
        <v>1074705</v>
      </c>
      <c r="T7" s="38">
        <v>4247.6099999999997</v>
      </c>
      <c r="U7" s="38">
        <v>253.01</v>
      </c>
      <c r="V7" s="38">
        <v>389237</v>
      </c>
      <c r="W7" s="38">
        <v>119.64</v>
      </c>
      <c r="X7" s="38">
        <v>3253.4</v>
      </c>
      <c r="Y7" s="38">
        <v>86.51</v>
      </c>
      <c r="Z7" s="38">
        <v>77.91</v>
      </c>
      <c r="AA7" s="38">
        <v>90.96</v>
      </c>
      <c r="AB7" s="38">
        <v>92.14</v>
      </c>
      <c r="AC7" s="38">
        <v>88.81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126</v>
      </c>
      <c r="BG7" s="38">
        <v>157.83000000000001</v>
      </c>
      <c r="BH7" s="38">
        <v>138.62</v>
      </c>
      <c r="BI7" s="38">
        <v>132.6</v>
      </c>
      <c r="BJ7" s="38">
        <v>127.89</v>
      </c>
      <c r="BK7" s="38">
        <v>376.18</v>
      </c>
      <c r="BL7" s="38">
        <v>385.46</v>
      </c>
      <c r="BM7" s="38">
        <v>350.99</v>
      </c>
      <c r="BN7" s="38">
        <v>336.16</v>
      </c>
      <c r="BO7" s="38">
        <v>309.07</v>
      </c>
      <c r="BP7" s="38">
        <v>306.89999999999998</v>
      </c>
      <c r="BQ7" s="38">
        <v>0</v>
      </c>
      <c r="BR7" s="38">
        <v>0</v>
      </c>
      <c r="BS7" s="38">
        <v>0</v>
      </c>
      <c r="BT7" s="38">
        <v>0</v>
      </c>
      <c r="BU7" s="38">
        <v>0</v>
      </c>
      <c r="BV7" s="38">
        <v>0</v>
      </c>
      <c r="BW7" s="38">
        <v>0</v>
      </c>
      <c r="BX7" s="38">
        <v>0</v>
      </c>
      <c r="BY7" s="38">
        <v>0</v>
      </c>
      <c r="BZ7" s="38">
        <v>0</v>
      </c>
      <c r="CA7" s="38">
        <v>0</v>
      </c>
      <c r="CB7" s="38">
        <v>81.8</v>
      </c>
      <c r="CC7" s="38">
        <v>75.569999999999993</v>
      </c>
      <c r="CD7" s="38">
        <v>61.13</v>
      </c>
      <c r="CE7" s="38">
        <v>58.68</v>
      </c>
      <c r="CF7" s="38">
        <v>61.72</v>
      </c>
      <c r="CG7" s="38">
        <v>74.37</v>
      </c>
      <c r="CH7" s="38">
        <v>72.790000000000006</v>
      </c>
      <c r="CI7" s="38">
        <v>84.43</v>
      </c>
      <c r="CJ7" s="38">
        <v>86.54</v>
      </c>
      <c r="CK7" s="38">
        <v>81.91</v>
      </c>
      <c r="CL7" s="38">
        <v>60.62</v>
      </c>
      <c r="CM7" s="38">
        <v>64.78</v>
      </c>
      <c r="CN7" s="38">
        <v>64.739999999999995</v>
      </c>
      <c r="CO7" s="38">
        <v>67.849999999999994</v>
      </c>
      <c r="CP7" s="38">
        <v>71.790000000000006</v>
      </c>
      <c r="CQ7" s="38">
        <v>70.430000000000007</v>
      </c>
      <c r="CR7" s="38">
        <v>60.25</v>
      </c>
      <c r="CS7" s="38">
        <v>62.32</v>
      </c>
      <c r="CT7" s="38">
        <v>64.010000000000005</v>
      </c>
      <c r="CU7" s="38">
        <v>64.09</v>
      </c>
      <c r="CV7" s="38">
        <v>64.62</v>
      </c>
      <c r="CW7" s="38">
        <v>65.75</v>
      </c>
      <c r="CX7" s="38">
        <v>87.56</v>
      </c>
      <c r="CY7" s="38">
        <v>88.83</v>
      </c>
      <c r="CZ7" s="38">
        <v>89.6</v>
      </c>
      <c r="DA7" s="38">
        <v>90.31</v>
      </c>
      <c r="DB7" s="38">
        <v>90.8</v>
      </c>
      <c r="DC7" s="38">
        <v>87.56</v>
      </c>
      <c r="DD7" s="38">
        <v>87.52</v>
      </c>
      <c r="DE7" s="38">
        <v>87.99</v>
      </c>
      <c r="DF7" s="38">
        <v>88.15</v>
      </c>
      <c r="DG7" s="38">
        <v>87.82</v>
      </c>
      <c r="DH7" s="38">
        <v>92.25</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0.02</v>
      </c>
      <c r="EK7" s="38">
        <v>0.05</v>
      </c>
      <c r="EL7" s="38">
        <v>0.06</v>
      </c>
      <c r="EM7" s="38">
        <v>0.06</v>
      </c>
      <c r="EN7" s="38">
        <v>0.08</v>
      </c>
      <c r="EO7" s="38">
        <v>7.0000000000000007E-2</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cp:lastPrinted>2018-02-09T07:01:55Z</cp:lastPrinted>
  <dcterms:created xsi:type="dcterms:W3CDTF">2017-12-25T02:14:28Z</dcterms:created>
  <dcterms:modified xsi:type="dcterms:W3CDTF">2018-02-22T15:23:56Z</dcterms:modified>
</cp:coreProperties>
</file>