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<sst xmlns="http://schemas.openxmlformats.org/spreadsheetml/2006/main" count="232" uniqueCount="120">
  <si>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</si>
  <si>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</si>
  <si>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</si>
  <si>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</si>
  <si>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</si>
  <si>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</si>
  <si>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</si>
  <si>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</si>
  <si>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</si>
  <si>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</si>
  <si>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</si>
  <si>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</si>
  <si>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</si>
  <si>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</si>
  <si>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</si>
  <si>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</si>
  <si>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</si>
  <si>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</si>
  <si>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</si>
  <si>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</si>
  <si>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</si>
  <si>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</si>
  <si>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</si>
  <si>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</si>
  <si>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</si>
  <si>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</si>
  <si>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</si>
  <si>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</si>
  <si>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</si>
  <si>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</si>
  <si>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</si>
  <si>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</si>
  <si>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</si>
  <si>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</si>
  <si>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</si>
  <si>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</si>
  <si>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</si>
  <si>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</si>
  <si>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</si>
  <si>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</si>
  <si>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</si>
  <si>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</si>
  <si>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</si>
  <si>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</si>
  <si>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</si>
  <si>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</si>
  <si>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</si>
  <si>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</si>
  <si>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</si>
  <si>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</si>
  <si>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</si>
  <si>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</si>
  <si>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</si>
  <si>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</si>
  <si>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</si>
  <si>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</si>
  <si>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</si>
  <si>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</si>
  <si>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</si>
  <si>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</si>
  <si>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</si>
  <si>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</si>
  <si>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</si>
  <si>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</si>
  <si>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</si>
  <si>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</si>
  <si>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</si>
  <si>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</si>
  <si>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</si>
  <si>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</si>
  <si>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</si>
  <si>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</si>
  <si>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</si>
  <si>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</si>
  <si>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</si>
  <si>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</si>
  <si>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</si>
  <si>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</si>
  <si>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</si>
  <si>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</si>
  <si>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</si>
  <si>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</si>
  <si>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</si>
  <si>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</si>
  <si>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</si>
  <si>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</si>
  <si>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</si>
  <si>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</si>
  <si>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</si>
  <si>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</si>
  <si>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</si>
  <si>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</si>
  <si>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</si>
  <si>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</si>
  <si>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</si>
  <si>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</si>
  <si>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</si>
  <si>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</si>
  <si>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</si>
  <si>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</si>
  <si>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</si>
  <si>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</si>
  <si>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</si>
  <si>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</si>
  <si>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</si>
  <si>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</si>
  <si>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</si>
  <si>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</si>
  <si>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</si>
  <si>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</si>
  <si>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</si>
  <si>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</si>
  <si>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</si>
  <si>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</si>
  <si>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</si>
  <si>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</si>
  <si>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</si>
  <si>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①経常収支比率は、平成24年度以降100％以上を維持し、収益が費用を上回る状況が続いています。
　②累積欠損金比率は、累積欠損金の解消には至っていないものの、着実に改善傾向にあります。
　③流動比率は、公営企業会計基準の見直しに伴い、全国平均と同様に、大きく低下したものの、良好な状態を維持しています。
　④企業債残高対給水収益比率は、送水管耐震化事業(２系統化事業)に係る企業債の新規借入により、やや増加傾向にあります。
　⑤料金回収率は、平成24年度以降100％以上を維持し、給水に係る費用を給水収益で賄えていることを示しています。</t>
    </r>
    <r>
      <rPr>
        <sz val="11"/>
        <color rgb="FFFF0000"/>
        <rFont val="ＭＳ ゴシック"/>
        <family val="3"/>
        <charset val="128"/>
      </rPr>
      <t xml:space="preserve">
　</t>
    </r>
    <r>
      <rPr>
        <sz val="11"/>
        <color theme="1"/>
        <rFont val="ＭＳ ゴシック"/>
        <family val="3"/>
        <charset val="128"/>
      </rPr>
      <t>⑥給水原価は、</t>
    </r>
    <r>
      <rPr>
        <sz val="11"/>
        <color theme="1"/>
        <rFont val="ＭＳ ゴシック"/>
        <family val="3"/>
        <charset val="128"/>
      </rPr>
      <t>全国平均とほぼ同水準にあります。
　⑦施設利用率は、平成27年度に責任水量を引き下げたことにより低下したものの、全国平均よりも高い値で推移しています。
　⑧有収率は、100％に近い値で推移しており、効率的な給水ができている状況を示しています。</t>
    </r>
    <rPh sb="222" eb="224">
      <t>ヘイセイ</t>
    </rPh>
    <rPh sb="226" eb="228">
      <t>ネンド</t>
    </rPh>
    <rPh sb="228" eb="230">
      <t>イコウ</t>
    </rPh>
    <rPh sb="234" eb="236">
      <t>イジョウ</t>
    </rPh>
    <rPh sb="237" eb="239">
      <t>イジ</t>
    </rPh>
    <rPh sb="241" eb="243">
      <t>キュウスイ</t>
    </rPh>
    <rPh sb="244" eb="245">
      <t>カカ</t>
    </rPh>
    <rPh sb="246" eb="248">
      <t>ヒヨウ</t>
    </rPh>
    <rPh sb="249" eb="251">
      <t>キュウスイ</t>
    </rPh>
    <rPh sb="251" eb="253">
      <t>シュウエキ</t>
    </rPh>
    <rPh sb="254" eb="255">
      <t>マカナ</t>
    </rPh>
    <rPh sb="262" eb="263">
      <t>シメ</t>
    </rPh>
    <rPh sb="272" eb="274">
      <t>キュウスイ</t>
    </rPh>
    <rPh sb="274" eb="276">
      <t>ゲンカ</t>
    </rPh>
    <phoneticPr fontId="4"/>
  </si>
  <si>
    <t>　①有形固定資産減価償却率は、類似団体との比較でも高い傾向にあり、昭和55年の給水開始当時の資産をはじめ、保有資産のうち法定耐用年数に近づいている資産の割合が増加していることを示しています。
　②管路経年化率や③管路更新率については、法定耐用年数を経過した管路が増加する傾向にあることから、送水管耐震化事業（２系統化事業）を推進するとともに、既設管についても、老朽化状況の調査を行っています。</t>
    <phoneticPr fontId="4"/>
  </si>
  <si>
    <t>　管路の耐震化・老朽化対策として、既設送水管とは別ルートで耐震性の高い送水管を整備する送水管耐震化事業(２系統化事業)を推進しているところです。　
　経営状況は、概ね健全であり、施設利用率などの効率性も維持できていますが、引き続き、２系統化事業に係る企業債や減価償却費の増加が見込まれるため、さらなる経営健全化に取り組んでいくこととしています。
　</t>
    <rPh sb="111" eb="112">
      <t>ヒ</t>
    </rPh>
    <rPh sb="113" eb="114">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</si>
</sst>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22"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746288"/>
        <c:axId val="50174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1746288"/>
        <c:axId val="501746680"/>
      </c:lineChart>
      <c:dateAx>
        <c:axId val="501746288"/>
        <c:scaling>
          <c:orientation val="minMax"/>
        </c:scaling>
        <c:delete val="1"/>
        <c:axPos val="b"/>
        <c:numFmt formatCode="ge" sourceLinked="1"/>
        <c:majorTickMark val="none"/>
        <c:minorTickMark val="none"/>
        <c:tickLblPos val="none"/>
        <c:crossAx val="501746680"/>
        <c:crosses val="autoZero"/>
        <c:auto val="1"/>
        <c:lblOffset val="100"/>
        <c:baseTimeUnit val="years"/>
      </c:dateAx>
      <c:valAx>
        <c:axId val="50174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70.88</c:v>
                </c:pt>
                <c:pt idx="1">
                  <c:v>70.86</c:v>
                </c:pt>
                <c:pt idx="2">
                  <c:v>70.81</c:v>
                </c:pt>
                <c:pt idx="3">
                  <c:v>63.77</c:v>
                </c:pt>
                <c:pt idx="4">
                  <c:v>64.12</c:v>
                </c:pt>
              </c:numCache>
            </c:numRef>
          </c:val>
        </c:ser>
        <c:dLbls>
          <c:showLegendKey val="0"/>
          <c:showVal val="0"/>
          <c:showCatName val="0"/>
          <c:showSerName val="0"/>
          <c:showPercent val="0"/>
          <c:showBubbleSize val="0"/>
        </c:dLbls>
        <c:gapWidth val="150"/>
        <c:axId val="453369680"/>
        <c:axId val="4533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453369680"/>
        <c:axId val="453373600"/>
      </c:lineChart>
      <c:dateAx>
        <c:axId val="453369680"/>
        <c:scaling>
          <c:orientation val="minMax"/>
        </c:scaling>
        <c:delete val="1"/>
        <c:axPos val="b"/>
        <c:numFmt formatCode="ge" sourceLinked="1"/>
        <c:majorTickMark val="none"/>
        <c:minorTickMark val="none"/>
        <c:tickLblPos val="none"/>
        <c:crossAx val="453373600"/>
        <c:crosses val="autoZero"/>
        <c:auto val="1"/>
        <c:lblOffset val="100"/>
        <c:baseTimeUnit val="years"/>
      </c:dateAx>
      <c:valAx>
        <c:axId val="4533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99.67</c:v>
                </c:pt>
                <c:pt idx="1">
                  <c:v>99.67</c:v>
                </c:pt>
                <c:pt idx="2">
                  <c:v>99.66</c:v>
                </c:pt>
                <c:pt idx="3">
                  <c:v>99.63</c:v>
                </c:pt>
                <c:pt idx="4">
                  <c:v>99.58</c:v>
                </c:pt>
              </c:numCache>
            </c:numRef>
          </c:val>
        </c:ser>
        <c:dLbls>
          <c:showLegendKey val="0"/>
          <c:showVal val="0"/>
          <c:showCatName val="0"/>
          <c:showSerName val="0"/>
          <c:showPercent val="0"/>
          <c:showBubbleSize val="0"/>
        </c:dLbls>
        <c:gapWidth val="150"/>
        <c:axId val="453375560"/>
        <c:axId val="45337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453375560"/>
        <c:axId val="453375952"/>
      </c:lineChart>
      <c:dateAx>
        <c:axId val="453375560"/>
        <c:scaling>
          <c:orientation val="minMax"/>
        </c:scaling>
        <c:delete val="1"/>
        <c:axPos val="b"/>
        <c:numFmt formatCode="ge" sourceLinked="1"/>
        <c:majorTickMark val="none"/>
        <c:minorTickMark val="none"/>
        <c:tickLblPos val="none"/>
        <c:crossAx val="453375952"/>
        <c:crosses val="autoZero"/>
        <c:auto val="1"/>
        <c:lblOffset val="100"/>
        <c:baseTimeUnit val="years"/>
      </c:dateAx>
      <c:valAx>
        <c:axId val="45337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118.55</c:v>
                </c:pt>
                <c:pt idx="1">
                  <c:v>116.75</c:v>
                </c:pt>
                <c:pt idx="2">
                  <c:v>128.24</c:v>
                </c:pt>
                <c:pt idx="3">
                  <c:v>109.9</c:v>
                </c:pt>
                <c:pt idx="4">
                  <c:v>106.84</c:v>
                </c:pt>
              </c:numCache>
            </c:numRef>
          </c:val>
        </c:ser>
        <c:dLbls>
          <c:showLegendKey val="0"/>
          <c:showVal val="0"/>
          <c:showCatName val="0"/>
          <c:showSerName val="0"/>
          <c:showPercent val="0"/>
          <c:showBubbleSize val="0"/>
        </c:dLbls>
        <c:gapWidth val="150"/>
        <c:axId val="501742368"/>
        <c:axId val="50174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1742368"/>
        <c:axId val="501745896"/>
      </c:lineChart>
      <c:dateAx>
        <c:axId val="501742368"/>
        <c:scaling>
          <c:orientation val="minMax"/>
        </c:scaling>
        <c:delete val="1"/>
        <c:axPos val="b"/>
        <c:numFmt formatCode="ge" sourceLinked="1"/>
        <c:majorTickMark val="none"/>
        <c:minorTickMark val="none"/>
        <c:tickLblPos val="none"/>
        <c:crossAx val="501745896"/>
        <c:crosses val="autoZero"/>
        <c:auto val="1"/>
        <c:lblOffset val="100"/>
        <c:baseTimeUnit val="years"/>
      </c:dateAx>
      <c:valAx>
        <c:axId val="501745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62.05</c:v>
                </c:pt>
                <c:pt idx="1">
                  <c:v>62.38</c:v>
                </c:pt>
                <c:pt idx="2">
                  <c:v>71.540000000000006</c:v>
                </c:pt>
                <c:pt idx="3">
                  <c:v>71.989999999999995</c:v>
                </c:pt>
                <c:pt idx="4">
                  <c:v>71.19</c:v>
                </c:pt>
              </c:numCache>
            </c:numRef>
          </c:val>
        </c:ser>
        <c:dLbls>
          <c:showLegendKey val="0"/>
          <c:showVal val="0"/>
          <c:showCatName val="0"/>
          <c:showSerName val="0"/>
          <c:showPercent val="0"/>
          <c:showBubbleSize val="0"/>
        </c:dLbls>
        <c:gapWidth val="150"/>
        <c:axId val="501748248"/>
        <c:axId val="5017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1748248"/>
        <c:axId val="501743936"/>
      </c:lineChart>
      <c:dateAx>
        <c:axId val="501748248"/>
        <c:scaling>
          <c:orientation val="minMax"/>
        </c:scaling>
        <c:delete val="1"/>
        <c:axPos val="b"/>
        <c:numFmt formatCode="ge" sourceLinked="1"/>
        <c:majorTickMark val="none"/>
        <c:minorTickMark val="none"/>
        <c:tickLblPos val="none"/>
        <c:crossAx val="501743936"/>
        <c:crosses val="autoZero"/>
        <c:auto val="1"/>
        <c:lblOffset val="100"/>
        <c:baseTimeUnit val="years"/>
      </c:dateAx>
      <c:valAx>
        <c:axId val="5017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2.0299999999999998</c:v>
                </c:pt>
                <c:pt idx="3" formatCode="#,##0.00;&quot;△&quot;#,##0.00;&quot;-&quot;">
                  <c:v>10.74</c:v>
                </c:pt>
                <c:pt idx="4" formatCode="#,##0.00;&quot;△&quot;#,##0.00;&quot;-&quot;">
                  <c:v>22.45</c:v>
                </c:pt>
              </c:numCache>
            </c:numRef>
          </c:val>
        </c:ser>
        <c:dLbls>
          <c:showLegendKey val="0"/>
          <c:showVal val="0"/>
          <c:showCatName val="0"/>
          <c:showSerName val="0"/>
          <c:showPercent val="0"/>
          <c:showBubbleSize val="0"/>
        </c:dLbls>
        <c:gapWidth val="150"/>
        <c:axId val="502983240"/>
        <c:axId val="5029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502983240"/>
        <c:axId val="502978144"/>
      </c:lineChart>
      <c:dateAx>
        <c:axId val="502983240"/>
        <c:scaling>
          <c:orientation val="minMax"/>
        </c:scaling>
        <c:delete val="1"/>
        <c:axPos val="b"/>
        <c:numFmt formatCode="ge" sourceLinked="1"/>
        <c:majorTickMark val="none"/>
        <c:minorTickMark val="none"/>
        <c:tickLblPos val="none"/>
        <c:crossAx val="502978144"/>
        <c:crosses val="autoZero"/>
        <c:auto val="1"/>
        <c:lblOffset val="100"/>
        <c:baseTimeUnit val="years"/>
      </c:dateAx>
      <c:valAx>
        <c:axId val="5029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56.83</c:v>
                </c:pt>
                <c:pt idx="1">
                  <c:v>42.34</c:v>
                </c:pt>
                <c:pt idx="2">
                  <c:v>17.05</c:v>
                </c:pt>
                <c:pt idx="3">
                  <c:v>9.16</c:v>
                </c:pt>
                <c:pt idx="4">
                  <c:v>2.2799999999999998</c:v>
                </c:pt>
              </c:numCache>
            </c:numRef>
          </c:val>
        </c:ser>
        <c:dLbls>
          <c:showLegendKey val="0"/>
          <c:showVal val="0"/>
          <c:showCatName val="0"/>
          <c:showSerName val="0"/>
          <c:showPercent val="0"/>
          <c:showBubbleSize val="0"/>
        </c:dLbls>
        <c:gapWidth val="150"/>
        <c:axId val="502979320"/>
        <c:axId val="5029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502979320"/>
        <c:axId val="502979712"/>
      </c:lineChart>
      <c:dateAx>
        <c:axId val="502979320"/>
        <c:scaling>
          <c:orientation val="minMax"/>
        </c:scaling>
        <c:delete val="1"/>
        <c:axPos val="b"/>
        <c:numFmt formatCode="ge" sourceLinked="1"/>
        <c:majorTickMark val="none"/>
        <c:minorTickMark val="none"/>
        <c:tickLblPos val="none"/>
        <c:crossAx val="502979712"/>
        <c:crosses val="autoZero"/>
        <c:auto val="1"/>
        <c:lblOffset val="100"/>
        <c:baseTimeUnit val="years"/>
      </c:dateAx>
      <c:valAx>
        <c:axId val="50297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7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1229.49</c:v>
                </c:pt>
                <c:pt idx="1">
                  <c:v>1431.05</c:v>
                </c:pt>
                <c:pt idx="2">
                  <c:v>148.1</c:v>
                </c:pt>
                <c:pt idx="3">
                  <c:v>229.67</c:v>
                </c:pt>
                <c:pt idx="4">
                  <c:v>210.43</c:v>
                </c:pt>
              </c:numCache>
            </c:numRef>
          </c:val>
        </c:ser>
        <c:dLbls>
          <c:showLegendKey val="0"/>
          <c:showVal val="0"/>
          <c:showCatName val="0"/>
          <c:showSerName val="0"/>
          <c:showPercent val="0"/>
          <c:showBubbleSize val="0"/>
        </c:dLbls>
        <c:gapWidth val="150"/>
        <c:axId val="502980888"/>
        <c:axId val="5029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502980888"/>
        <c:axId val="502984024"/>
      </c:lineChart>
      <c:dateAx>
        <c:axId val="502980888"/>
        <c:scaling>
          <c:orientation val="minMax"/>
        </c:scaling>
        <c:delete val="1"/>
        <c:axPos val="b"/>
        <c:numFmt formatCode="ge" sourceLinked="1"/>
        <c:majorTickMark val="none"/>
        <c:minorTickMark val="none"/>
        <c:tickLblPos val="none"/>
        <c:crossAx val="502984024"/>
        <c:crosses val="autoZero"/>
        <c:auto val="1"/>
        <c:lblOffset val="100"/>
        <c:baseTimeUnit val="years"/>
      </c:dateAx>
      <c:valAx>
        <c:axId val="50298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377.62</c:v>
                </c:pt>
                <c:pt idx="1">
                  <c:v>376.09</c:v>
                </c:pt>
                <c:pt idx="2">
                  <c:v>400.76</c:v>
                </c:pt>
                <c:pt idx="3">
                  <c:v>455.2</c:v>
                </c:pt>
                <c:pt idx="4">
                  <c:v>482.51</c:v>
                </c:pt>
              </c:numCache>
            </c:numRef>
          </c:val>
        </c:ser>
        <c:dLbls>
          <c:showLegendKey val="0"/>
          <c:showVal val="0"/>
          <c:showCatName val="0"/>
          <c:showSerName val="0"/>
          <c:showPercent val="0"/>
          <c:showBubbleSize val="0"/>
        </c:dLbls>
        <c:gapWidth val="150"/>
        <c:axId val="502982848"/>
        <c:axId val="50298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502982848"/>
        <c:axId val="502982064"/>
      </c:lineChart>
      <c:dateAx>
        <c:axId val="502982848"/>
        <c:scaling>
          <c:orientation val="minMax"/>
        </c:scaling>
        <c:delete val="1"/>
        <c:axPos val="b"/>
        <c:numFmt formatCode="ge" sourceLinked="1"/>
        <c:majorTickMark val="none"/>
        <c:minorTickMark val="none"/>
        <c:tickLblPos val="none"/>
        <c:crossAx val="502982064"/>
        <c:crosses val="autoZero"/>
        <c:auto val="1"/>
        <c:lblOffset val="100"/>
        <c:baseTimeUnit val="years"/>
      </c:dateAx>
      <c:valAx>
        <c:axId val="50298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118.07</c:v>
                </c:pt>
                <c:pt idx="1">
                  <c:v>116.37</c:v>
                </c:pt>
                <c:pt idx="2">
                  <c:v>130.63</c:v>
                </c:pt>
                <c:pt idx="3">
                  <c:v>110.48</c:v>
                </c:pt>
                <c:pt idx="4">
                  <c:v>107.19</c:v>
                </c:pt>
              </c:numCache>
            </c:numRef>
          </c:val>
        </c:ser>
        <c:dLbls>
          <c:showLegendKey val="0"/>
          <c:showVal val="0"/>
          <c:showCatName val="0"/>
          <c:showSerName val="0"/>
          <c:showPercent val="0"/>
          <c:showBubbleSize val="0"/>
        </c:dLbls>
        <c:gapWidth val="150"/>
        <c:axId val="502985200"/>
        <c:axId val="45337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502985200"/>
        <c:axId val="453373992"/>
      </c:lineChart>
      <c:dateAx>
        <c:axId val="502985200"/>
        <c:scaling>
          <c:orientation val="minMax"/>
        </c:scaling>
        <c:delete val="1"/>
        <c:axPos val="b"/>
        <c:numFmt formatCode="ge" sourceLinked="1"/>
        <c:majorTickMark val="none"/>
        <c:minorTickMark val="none"/>
        <c:tickLblPos val="none"/>
        <c:crossAx val="453373992"/>
        <c:crosses val="autoZero"/>
        <c:auto val="1"/>
        <c:lblOffset val="100"/>
        <c:baseTimeUnit val="years"/>
      </c:dateAx>
      <c:valAx>
        <c:axId val="45337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83.85</c:v>
                </c:pt>
                <c:pt idx="1">
                  <c:v>85.07</c:v>
                </c:pt>
                <c:pt idx="2">
                  <c:v>75.790000000000006</c:v>
                </c:pt>
                <c:pt idx="3">
                  <c:v>89.61</c:v>
                </c:pt>
                <c:pt idx="4">
                  <c:v>92.36</c:v>
                </c:pt>
              </c:numCache>
            </c:numRef>
          </c:val>
        </c:ser>
        <c:dLbls>
          <c:showLegendKey val="0"/>
          <c:showVal val="0"/>
          <c:showCatName val="0"/>
          <c:showSerName val="0"/>
          <c:showPercent val="0"/>
          <c:showBubbleSize val="0"/>
        </c:dLbls>
        <c:gapWidth val="150"/>
        <c:axId val="453372424"/>
        <c:axId val="4533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453372424"/>
        <c:axId val="453370464"/>
      </c:lineChart>
      <c:dateAx>
        <c:axId val="453372424"/>
        <c:scaling>
          <c:orientation val="minMax"/>
        </c:scaling>
        <c:delete val="1"/>
        <c:axPos val="b"/>
        <c:numFmt formatCode="ge" sourceLinked="1"/>
        <c:majorTickMark val="none"/>
        <c:minorTickMark val="none"/>
        <c:tickLblPos val="none"/>
        <c:crossAx val="453370464"/>
        <c:crosses val="autoZero"/>
        <c:auto val="1"/>
        <c:lblOffset val="100"/>
        <c:baseTimeUnit val="years"/>
      </c:dateAx>
      <c:valAx>
        <c:axId val="4533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石川県</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4" t="s">
        <v>116</v>
      </c>
      <c r="AE8" s="85"/>
      <c r="AF8" s="85"/>
      <c r="AG8" s="85"/>
      <c r="AH8" s="85"/>
      <c r="AI8" s="85"/>
      <c r="AJ8" s="85"/>
      <c r="AK8" s="5"/>
      <c r="AL8" s="71">
        <f>データ!$R$6</f>
        <v>1153627</v>
      </c>
      <c r="AM8" s="71"/>
      <c r="AN8" s="71"/>
      <c r="AO8" s="71"/>
      <c r="AP8" s="71"/>
      <c r="AQ8" s="71"/>
      <c r="AR8" s="71"/>
      <c r="AS8" s="71"/>
      <c r="AT8" s="67">
        <f>データ!$S$6</f>
        <v>4186.09</v>
      </c>
      <c r="AU8" s="68"/>
      <c r="AV8" s="68"/>
      <c r="AW8" s="68"/>
      <c r="AX8" s="68"/>
      <c r="AY8" s="68"/>
      <c r="AZ8" s="68"/>
      <c r="BA8" s="68"/>
      <c r="BB8" s="70">
        <f>データ!$T$6</f>
        <v>275.58999999999997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35.69</v>
      </c>
      <c r="J10" s="68"/>
      <c r="K10" s="68"/>
      <c r="L10" s="68"/>
      <c r="M10" s="68"/>
      <c r="N10" s="68"/>
      <c r="O10" s="69"/>
      <c r="P10" s="70">
        <f>データ!$P$6</f>
        <v>99.05</v>
      </c>
      <c r="Q10" s="70"/>
      <c r="R10" s="70"/>
      <c r="S10" s="70"/>
      <c r="T10" s="70"/>
      <c r="U10" s="70"/>
      <c r="V10" s="70"/>
      <c r="W10" s="71">
        <f>データ!$Q$6</f>
        <v>0</v>
      </c>
      <c r="X10" s="71"/>
      <c r="Y10" s="71"/>
      <c r="Z10" s="71"/>
      <c r="AA10" s="71"/>
      <c r="AB10" s="71"/>
      <c r="AC10" s="71"/>
      <c r="AD10" s="2"/>
      <c r="AE10" s="2"/>
      <c r="AF10" s="2"/>
      <c r="AG10" s="2"/>
      <c r="AH10" s="5"/>
      <c r="AI10" s="5"/>
      <c r="AJ10" s="5"/>
      <c r="AK10" s="5"/>
      <c r="AL10" s="71">
        <f>データ!$U$6</f>
        <v>1045155</v>
      </c>
      <c r="AM10" s="71"/>
      <c r="AN10" s="71"/>
      <c r="AO10" s="71"/>
      <c r="AP10" s="71"/>
      <c r="AQ10" s="71"/>
      <c r="AR10" s="71"/>
      <c r="AS10" s="71"/>
      <c r="AT10" s="67">
        <f>データ!$V$6</f>
        <v>875.96</v>
      </c>
      <c r="AU10" s="68"/>
      <c r="AV10" s="68"/>
      <c r="AW10" s="68"/>
      <c r="AX10" s="68"/>
      <c r="AY10" s="68"/>
      <c r="AZ10" s="68"/>
      <c r="BA10" s="68"/>
      <c r="BB10" s="70">
        <f>データ!$W$6</f>
        <v>1193.1500000000001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65</v>
      </c>
      <c r="B4" s="31"/>
      <c r="C4" s="31"/>
      <c r="D4" s="31"/>
      <c r="E4" s="31"/>
      <c r="F4" s="31"/>
      <c r="G4" s="31"/>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170003</v>
      </c>
      <c r="D6" s="34">
        <f t="shared" si="3"/>
        <v>46</v>
      </c>
      <c r="E6" s="34">
        <f t="shared" si="3"/>
        <v>1</v>
      </c>
      <c r="F6" s="34">
        <f t="shared" si="3"/>
        <v>0</v>
      </c>
      <c r="G6" s="34">
        <f t="shared" si="3"/>
        <v>2</v>
      </c>
      <c r="H6" s="34" t="str">
        <f t="shared" si="3"/>
        <v>石川県</v>
      </c>
      <c r="I6" s="34" t="str">
        <f t="shared" si="3"/>
        <v>法適用</v>
      </c>
      <c r="J6" s="34" t="str">
        <f t="shared" si="3"/>
        <v>水道事業</v>
      </c>
      <c r="K6" s="34" t="str">
        <f t="shared" si="3"/>
        <v>用水供給事業</v>
      </c>
      <c r="L6" s="34" t="str">
        <f t="shared" si="3"/>
        <v>B</v>
      </c>
      <c r="M6" s="34">
        <f t="shared" si="3"/>
        <v>0</v>
      </c>
      <c r="N6" s="35" t="str">
        <f t="shared" si="3"/>
        <v>-</v>
      </c>
      <c r="O6" s="35">
        <f t="shared" si="3"/>
        <v>35.69</v>
      </c>
      <c r="P6" s="35">
        <f t="shared" si="3"/>
        <v>99.05</v>
      </c>
      <c r="Q6" s="35">
        <f t="shared" si="3"/>
        <v>0</v>
      </c>
      <c r="R6" s="35">
        <f t="shared" si="3"/>
        <v>1153627</v>
      </c>
      <c r="S6" s="35">
        <f t="shared" si="3"/>
        <v>4186.09</v>
      </c>
      <c r="T6" s="35">
        <f t="shared" si="3"/>
        <v>275.58999999999997</v>
      </c>
      <c r="U6" s="35">
        <f t="shared" si="3"/>
        <v>1045155</v>
      </c>
      <c r="V6" s="35">
        <f t="shared" si="3"/>
        <v>875.96</v>
      </c>
      <c r="W6" s="35">
        <f t="shared" si="3"/>
        <v>1193.1500000000001</v>
      </c>
      <c r="X6" s="36">
        <f>IF(X7="",NA(),X7)</f>
        <v>118.55</v>
      </c>
      <c r="Y6" s="36">
        <f t="shared" ref="Y6:AG6" si="4">IF(Y7="",NA(),Y7)</f>
        <v>116.75</v>
      </c>
      <c r="Z6" s="36">
        <f t="shared" si="4"/>
        <v>128.24</v>
      </c>
      <c r="AA6" s="36">
        <f t="shared" si="4"/>
        <v>109.9</v>
      </c>
      <c r="AB6" s="36">
        <f t="shared" si="4"/>
        <v>106.84</v>
      </c>
      <c r="AC6" s="36">
        <f t="shared" si="4"/>
        <v>113.16</v>
      </c>
      <c r="AD6" s="36">
        <f t="shared" si="4"/>
        <v>113.88</v>
      </c>
      <c r="AE6" s="36">
        <f t="shared" si="4"/>
        <v>113.47</v>
      </c>
      <c r="AF6" s="36">
        <f t="shared" si="4"/>
        <v>113.33</v>
      </c>
      <c r="AG6" s="36">
        <f t="shared" si="4"/>
        <v>114.05</v>
      </c>
      <c r="AH6" s="35" t="str">
        <f>IF(AH7="","",IF(AH7="-","【-】","【"&amp;SUBSTITUTE(TEXT(AH7,"#,##0.00"),"-","△")&amp;"】"))</f>
        <v>【114.05】</v>
      </c>
      <c r="AI6" s="36">
        <f>IF(AI7="",NA(),AI7)</f>
        <v>56.83</v>
      </c>
      <c r="AJ6" s="36">
        <f t="shared" ref="AJ6:AR6" si="5">IF(AJ7="",NA(),AJ7)</f>
        <v>42.34</v>
      </c>
      <c r="AK6" s="36">
        <f t="shared" si="5"/>
        <v>17.05</v>
      </c>
      <c r="AL6" s="36">
        <f t="shared" si="5"/>
        <v>9.16</v>
      </c>
      <c r="AM6" s="36">
        <f t="shared" si="5"/>
        <v>2.2799999999999998</v>
      </c>
      <c r="AN6" s="36">
        <f t="shared" si="5"/>
        <v>23.57</v>
      </c>
      <c r="AO6" s="36">
        <f t="shared" si="5"/>
        <v>21.34</v>
      </c>
      <c r="AP6" s="36">
        <f t="shared" si="5"/>
        <v>16.89</v>
      </c>
      <c r="AQ6" s="36">
        <f t="shared" si="5"/>
        <v>17.39</v>
      </c>
      <c r="AR6" s="36">
        <f t="shared" si="5"/>
        <v>12.65</v>
      </c>
      <c r="AS6" s="35" t="str">
        <f>IF(AS7="","",IF(AS7="-","【-】","【"&amp;SUBSTITUTE(TEXT(AS7,"#,##0.00"),"-","△")&amp;"】"))</f>
        <v>【12.65】</v>
      </c>
      <c r="AT6" s="36">
        <f>IF(AT7="",NA(),AT7)</f>
        <v>1229.49</v>
      </c>
      <c r="AU6" s="36">
        <f t="shared" ref="AU6:BC6" si="6">IF(AU7="",NA(),AU7)</f>
        <v>1431.05</v>
      </c>
      <c r="AV6" s="36">
        <f t="shared" si="6"/>
        <v>148.1</v>
      </c>
      <c r="AW6" s="36">
        <f t="shared" si="6"/>
        <v>229.67</v>
      </c>
      <c r="AX6" s="36">
        <f t="shared" si="6"/>
        <v>210.43</v>
      </c>
      <c r="AY6" s="36">
        <f t="shared" si="6"/>
        <v>654.97</v>
      </c>
      <c r="AZ6" s="36">
        <f t="shared" si="6"/>
        <v>634.53</v>
      </c>
      <c r="BA6" s="36">
        <f t="shared" si="6"/>
        <v>200.22</v>
      </c>
      <c r="BB6" s="36">
        <f t="shared" si="6"/>
        <v>212.95</v>
      </c>
      <c r="BC6" s="36">
        <f t="shared" si="6"/>
        <v>224.41</v>
      </c>
      <c r="BD6" s="35" t="str">
        <f>IF(BD7="","",IF(BD7="-","【-】","【"&amp;SUBSTITUTE(TEXT(BD7,"#,##0.00"),"-","△")&amp;"】"))</f>
        <v>【224.41】</v>
      </c>
      <c r="BE6" s="36">
        <f>IF(BE7="",NA(),BE7)</f>
        <v>377.62</v>
      </c>
      <c r="BF6" s="36">
        <f t="shared" ref="BF6:BN6" si="7">IF(BF7="",NA(),BF7)</f>
        <v>376.09</v>
      </c>
      <c r="BG6" s="36">
        <f t="shared" si="7"/>
        <v>400.76</v>
      </c>
      <c r="BH6" s="36">
        <f t="shared" si="7"/>
        <v>455.2</v>
      </c>
      <c r="BI6" s="36">
        <f t="shared" si="7"/>
        <v>482.51</v>
      </c>
      <c r="BJ6" s="36">
        <f t="shared" si="7"/>
        <v>383.75</v>
      </c>
      <c r="BK6" s="36">
        <f t="shared" si="7"/>
        <v>368.94</v>
      </c>
      <c r="BL6" s="36">
        <f t="shared" si="7"/>
        <v>351.06</v>
      </c>
      <c r="BM6" s="36">
        <f t="shared" si="7"/>
        <v>333.48</v>
      </c>
      <c r="BN6" s="36">
        <f t="shared" si="7"/>
        <v>320.31</v>
      </c>
      <c r="BO6" s="35" t="str">
        <f>IF(BO7="","",IF(BO7="-","【-】","【"&amp;SUBSTITUTE(TEXT(BO7,"#,##0.00"),"-","△")&amp;"】"))</f>
        <v>【320.31】</v>
      </c>
      <c r="BP6" s="36">
        <f>IF(BP7="",NA(),BP7)</f>
        <v>118.07</v>
      </c>
      <c r="BQ6" s="36">
        <f t="shared" ref="BQ6:BY6" si="8">IF(BQ7="",NA(),BQ7)</f>
        <v>116.37</v>
      </c>
      <c r="BR6" s="36">
        <f t="shared" si="8"/>
        <v>130.63</v>
      </c>
      <c r="BS6" s="36">
        <f t="shared" si="8"/>
        <v>110.48</v>
      </c>
      <c r="BT6" s="36">
        <f t="shared" si="8"/>
        <v>107.19</v>
      </c>
      <c r="BU6" s="36">
        <f t="shared" si="8"/>
        <v>110.39</v>
      </c>
      <c r="BV6" s="36">
        <f t="shared" si="8"/>
        <v>111.12</v>
      </c>
      <c r="BW6" s="36">
        <f t="shared" si="8"/>
        <v>112.92</v>
      </c>
      <c r="BX6" s="36">
        <f t="shared" si="8"/>
        <v>112.81</v>
      </c>
      <c r="BY6" s="36">
        <f t="shared" si="8"/>
        <v>113.88</v>
      </c>
      <c r="BZ6" s="35" t="str">
        <f>IF(BZ7="","",IF(BZ7="-","【-】","【"&amp;SUBSTITUTE(TEXT(BZ7,"#,##0.00"),"-","△")&amp;"】"))</f>
        <v>【113.88】</v>
      </c>
      <c r="CA6" s="36">
        <f>IF(CA7="",NA(),CA7)</f>
        <v>83.85</v>
      </c>
      <c r="CB6" s="36">
        <f t="shared" ref="CB6:CJ6" si="9">IF(CB7="",NA(),CB7)</f>
        <v>85.07</v>
      </c>
      <c r="CC6" s="36">
        <f t="shared" si="9"/>
        <v>75.790000000000006</v>
      </c>
      <c r="CD6" s="36">
        <f t="shared" si="9"/>
        <v>89.61</v>
      </c>
      <c r="CE6" s="36">
        <f t="shared" si="9"/>
        <v>92.36</v>
      </c>
      <c r="CF6" s="36">
        <f t="shared" si="9"/>
        <v>76.81</v>
      </c>
      <c r="CG6" s="36">
        <f t="shared" si="9"/>
        <v>75.75</v>
      </c>
      <c r="CH6" s="36">
        <f t="shared" si="9"/>
        <v>75.3</v>
      </c>
      <c r="CI6" s="36">
        <f t="shared" si="9"/>
        <v>75.3</v>
      </c>
      <c r="CJ6" s="36">
        <f t="shared" si="9"/>
        <v>74.02</v>
      </c>
      <c r="CK6" s="35" t="str">
        <f>IF(CK7="","",IF(CK7="-","【-】","【"&amp;SUBSTITUTE(TEXT(CK7,"#,##0.00"),"-","△")&amp;"】"))</f>
        <v>【74.02】</v>
      </c>
      <c r="CL6" s="36">
        <f>IF(CL7="",NA(),CL7)</f>
        <v>70.88</v>
      </c>
      <c r="CM6" s="36">
        <f t="shared" ref="CM6:CU6" si="10">IF(CM7="",NA(),CM7)</f>
        <v>70.86</v>
      </c>
      <c r="CN6" s="36">
        <f t="shared" si="10"/>
        <v>70.81</v>
      </c>
      <c r="CO6" s="36">
        <f t="shared" si="10"/>
        <v>63.77</v>
      </c>
      <c r="CP6" s="36">
        <f t="shared" si="10"/>
        <v>64.12</v>
      </c>
      <c r="CQ6" s="36">
        <f t="shared" si="10"/>
        <v>64.55</v>
      </c>
      <c r="CR6" s="36">
        <f t="shared" si="10"/>
        <v>64.12</v>
      </c>
      <c r="CS6" s="36">
        <f t="shared" si="10"/>
        <v>62.69</v>
      </c>
      <c r="CT6" s="36">
        <f t="shared" si="10"/>
        <v>61.82</v>
      </c>
      <c r="CU6" s="36">
        <f t="shared" si="10"/>
        <v>61.66</v>
      </c>
      <c r="CV6" s="35" t="str">
        <f>IF(CV7="","",IF(CV7="-","【-】","【"&amp;SUBSTITUTE(TEXT(CV7,"#,##0.00"),"-","△")&amp;"】"))</f>
        <v>【61.66】</v>
      </c>
      <c r="CW6" s="36">
        <f>IF(CW7="",NA(),CW7)</f>
        <v>99.67</v>
      </c>
      <c r="CX6" s="36">
        <f t="shared" ref="CX6:DF6" si="11">IF(CX7="",NA(),CX7)</f>
        <v>99.67</v>
      </c>
      <c r="CY6" s="36">
        <f t="shared" si="11"/>
        <v>99.66</v>
      </c>
      <c r="CZ6" s="36">
        <f t="shared" si="11"/>
        <v>99.63</v>
      </c>
      <c r="DA6" s="36">
        <f t="shared" si="11"/>
        <v>99.58</v>
      </c>
      <c r="DB6" s="36">
        <f t="shared" si="11"/>
        <v>99.93</v>
      </c>
      <c r="DC6" s="36">
        <f t="shared" si="11"/>
        <v>100.12</v>
      </c>
      <c r="DD6" s="36">
        <f t="shared" si="11"/>
        <v>100.12</v>
      </c>
      <c r="DE6" s="36">
        <f t="shared" si="11"/>
        <v>100.03</v>
      </c>
      <c r="DF6" s="36">
        <f t="shared" si="11"/>
        <v>100.05</v>
      </c>
      <c r="DG6" s="35" t="str">
        <f>IF(DG7="","",IF(DG7="-","【-】","【"&amp;SUBSTITUTE(TEXT(DG7,"#,##0.00"),"-","△")&amp;"】"))</f>
        <v>【100.05】</v>
      </c>
      <c r="DH6" s="36">
        <f>IF(DH7="",NA(),DH7)</f>
        <v>62.05</v>
      </c>
      <c r="DI6" s="36">
        <f t="shared" ref="DI6:DQ6" si="12">IF(DI7="",NA(),DI7)</f>
        <v>62.38</v>
      </c>
      <c r="DJ6" s="36">
        <f t="shared" si="12"/>
        <v>71.540000000000006</v>
      </c>
      <c r="DK6" s="36">
        <f t="shared" si="12"/>
        <v>71.989999999999995</v>
      </c>
      <c r="DL6" s="36">
        <f t="shared" si="12"/>
        <v>71.19</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6">
        <f t="shared" si="13"/>
        <v>2.0299999999999998</v>
      </c>
      <c r="DV6" s="36">
        <f t="shared" si="13"/>
        <v>10.74</v>
      </c>
      <c r="DW6" s="36">
        <f t="shared" si="13"/>
        <v>22.45</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170003</v>
      </c>
      <c r="D7" s="38">
        <v>46</v>
      </c>
      <c r="E7" s="38">
        <v>1</v>
      </c>
      <c r="F7" s="38">
        <v>0</v>
      </c>
      <c r="G7" s="38">
        <v>2</v>
      </c>
      <c r="H7" s="38" t="s">
        <v>105</v>
      </c>
      <c r="I7" s="38" t="s">
        <v>106</v>
      </c>
      <c r="J7" s="38" t="s">
        <v>107</v>
      </c>
      <c r="K7" s="38" t="s">
        <v>108</v>
      </c>
      <c r="L7" s="38" t="s">
        <v>109</v>
      </c>
      <c r="M7" s="38"/>
      <c r="N7" s="39" t="s">
        <v>110</v>
      </c>
      <c r="O7" s="39">
        <v>35.69</v>
      </c>
      <c r="P7" s="39">
        <v>99.05</v>
      </c>
      <c r="Q7" s="39">
        <v>0</v>
      </c>
      <c r="R7" s="39">
        <v>1153627</v>
      </c>
      <c r="S7" s="39">
        <v>4186.09</v>
      </c>
      <c r="T7" s="39">
        <v>275.58999999999997</v>
      </c>
      <c r="U7" s="39">
        <v>1045155</v>
      </c>
      <c r="V7" s="39">
        <v>875.96</v>
      </c>
      <c r="W7" s="39">
        <v>1193.1500000000001</v>
      </c>
      <c r="X7" s="39">
        <v>118.55</v>
      </c>
      <c r="Y7" s="39">
        <v>116.75</v>
      </c>
      <c r="Z7" s="39">
        <v>128.24</v>
      </c>
      <c r="AA7" s="39">
        <v>109.9</v>
      </c>
      <c r="AB7" s="39">
        <v>106.84</v>
      </c>
      <c r="AC7" s="39">
        <v>113.16</v>
      </c>
      <c r="AD7" s="39">
        <v>113.88</v>
      </c>
      <c r="AE7" s="39">
        <v>113.47</v>
      </c>
      <c r="AF7" s="39">
        <v>113.33</v>
      </c>
      <c r="AG7" s="39">
        <v>114.05</v>
      </c>
      <c r="AH7" s="39">
        <v>114.05</v>
      </c>
      <c r="AI7" s="39">
        <v>56.83</v>
      </c>
      <c r="AJ7" s="39">
        <v>42.34</v>
      </c>
      <c r="AK7" s="39">
        <v>17.05</v>
      </c>
      <c r="AL7" s="39">
        <v>9.16</v>
      </c>
      <c r="AM7" s="39">
        <v>2.2799999999999998</v>
      </c>
      <c r="AN7" s="39">
        <v>23.57</v>
      </c>
      <c r="AO7" s="39">
        <v>21.34</v>
      </c>
      <c r="AP7" s="39">
        <v>16.89</v>
      </c>
      <c r="AQ7" s="39">
        <v>17.39</v>
      </c>
      <c r="AR7" s="39">
        <v>12.65</v>
      </c>
      <c r="AS7" s="39">
        <v>12.65</v>
      </c>
      <c r="AT7" s="39">
        <v>1229.49</v>
      </c>
      <c r="AU7" s="39">
        <v>1431.05</v>
      </c>
      <c r="AV7" s="39">
        <v>148.1</v>
      </c>
      <c r="AW7" s="39">
        <v>229.67</v>
      </c>
      <c r="AX7" s="39">
        <v>210.43</v>
      </c>
      <c r="AY7" s="39">
        <v>654.97</v>
      </c>
      <c r="AZ7" s="39">
        <v>634.53</v>
      </c>
      <c r="BA7" s="39">
        <v>200.22</v>
      </c>
      <c r="BB7" s="39">
        <v>212.95</v>
      </c>
      <c r="BC7" s="39">
        <v>224.41</v>
      </c>
      <c r="BD7" s="39">
        <v>224.41</v>
      </c>
      <c r="BE7" s="39">
        <v>377.62</v>
      </c>
      <c r="BF7" s="39">
        <v>376.09</v>
      </c>
      <c r="BG7" s="39">
        <v>400.76</v>
      </c>
      <c r="BH7" s="39">
        <v>455.2</v>
      </c>
      <c r="BI7" s="39">
        <v>482.51</v>
      </c>
      <c r="BJ7" s="39">
        <v>383.75</v>
      </c>
      <c r="BK7" s="39">
        <v>368.94</v>
      </c>
      <c r="BL7" s="39">
        <v>351.06</v>
      </c>
      <c r="BM7" s="39">
        <v>333.48</v>
      </c>
      <c r="BN7" s="39">
        <v>320.31</v>
      </c>
      <c r="BO7" s="39">
        <v>320.31</v>
      </c>
      <c r="BP7" s="39">
        <v>118.07</v>
      </c>
      <c r="BQ7" s="39">
        <v>116.37</v>
      </c>
      <c r="BR7" s="39">
        <v>130.63</v>
      </c>
      <c r="BS7" s="39">
        <v>110.48</v>
      </c>
      <c r="BT7" s="39">
        <v>107.19</v>
      </c>
      <c r="BU7" s="39">
        <v>110.39</v>
      </c>
      <c r="BV7" s="39">
        <v>111.12</v>
      </c>
      <c r="BW7" s="39">
        <v>112.92</v>
      </c>
      <c r="BX7" s="39">
        <v>112.81</v>
      </c>
      <c r="BY7" s="39">
        <v>113.88</v>
      </c>
      <c r="BZ7" s="39">
        <v>113.88</v>
      </c>
      <c r="CA7" s="39">
        <v>83.85</v>
      </c>
      <c r="CB7" s="39">
        <v>85.07</v>
      </c>
      <c r="CC7" s="39">
        <v>75.790000000000006</v>
      </c>
      <c r="CD7" s="39">
        <v>89.61</v>
      </c>
      <c r="CE7" s="39">
        <v>92.36</v>
      </c>
      <c r="CF7" s="39">
        <v>76.81</v>
      </c>
      <c r="CG7" s="39">
        <v>75.75</v>
      </c>
      <c r="CH7" s="39">
        <v>75.3</v>
      </c>
      <c r="CI7" s="39">
        <v>75.3</v>
      </c>
      <c r="CJ7" s="39">
        <v>74.02</v>
      </c>
      <c r="CK7" s="39">
        <v>74.02</v>
      </c>
      <c r="CL7" s="39">
        <v>70.88</v>
      </c>
      <c r="CM7" s="39">
        <v>70.86</v>
      </c>
      <c r="CN7" s="39">
        <v>70.81</v>
      </c>
      <c r="CO7" s="39">
        <v>63.77</v>
      </c>
      <c r="CP7" s="39">
        <v>64.12</v>
      </c>
      <c r="CQ7" s="39">
        <v>64.55</v>
      </c>
      <c r="CR7" s="39">
        <v>64.12</v>
      </c>
      <c r="CS7" s="39">
        <v>62.69</v>
      </c>
      <c r="CT7" s="39">
        <v>61.82</v>
      </c>
      <c r="CU7" s="39">
        <v>61.66</v>
      </c>
      <c r="CV7" s="39">
        <v>61.66</v>
      </c>
      <c r="CW7" s="39">
        <v>99.67</v>
      </c>
      <c r="CX7" s="39">
        <v>99.67</v>
      </c>
      <c r="CY7" s="39">
        <v>99.66</v>
      </c>
      <c r="CZ7" s="39">
        <v>99.63</v>
      </c>
      <c r="DA7" s="39">
        <v>99.58</v>
      </c>
      <c r="DB7" s="39">
        <v>99.93</v>
      </c>
      <c r="DC7" s="39">
        <v>100.12</v>
      </c>
      <c r="DD7" s="39">
        <v>100.12</v>
      </c>
      <c r="DE7" s="39">
        <v>100.03</v>
      </c>
      <c r="DF7" s="39">
        <v>100.05</v>
      </c>
      <c r="DG7" s="39">
        <v>100.05</v>
      </c>
      <c r="DH7" s="39">
        <v>62.05</v>
      </c>
      <c r="DI7" s="39">
        <v>62.38</v>
      </c>
      <c r="DJ7" s="39">
        <v>71.540000000000006</v>
      </c>
      <c r="DK7" s="39">
        <v>71.989999999999995</v>
      </c>
      <c r="DL7" s="39">
        <v>71.19</v>
      </c>
      <c r="DM7" s="39">
        <v>38.86</v>
      </c>
      <c r="DN7" s="39">
        <v>39.81</v>
      </c>
      <c r="DO7" s="39">
        <v>51.44</v>
      </c>
      <c r="DP7" s="39">
        <v>52.4</v>
      </c>
      <c r="DQ7" s="39">
        <v>53.56</v>
      </c>
      <c r="DR7" s="39">
        <v>53.56</v>
      </c>
      <c r="DS7" s="39">
        <v>0</v>
      </c>
      <c r="DT7" s="39">
        <v>0</v>
      </c>
      <c r="DU7" s="39">
        <v>2.0299999999999998</v>
      </c>
      <c r="DV7" s="39">
        <v>10.74</v>
      </c>
      <c r="DW7" s="39">
        <v>22.45</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2018-02-09T00:40:45Z</cp:lastPrinted>
  <dcterms:created xsi:type="dcterms:W3CDTF">2017-12-25T01:27:17Z</dcterms:created>
  <dcterms:modified xsi:type="dcterms:W3CDTF">2018-02-22T14:49:29Z</dcterms:modified>
  <cp:category/>
</cp:coreProperties>
</file>