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P10" i="4"/>
  <c r="AT8" i="4"/>
  <c r="W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<sst xmlns="http://schemas.openxmlformats.org/spreadsheetml/2006/main" count="240" uniqueCount="126">
  <si>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</si>
  <si>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</si>
  <si>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</si>
  <si>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</si>
  <si>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</si>
  <si>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</si>
  <si>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</si>
  <si>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</si>
  <si>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</si>
  <si>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</si>
  <si>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</si>
  <si>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</si>
  <si>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</si>
  <si>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</si>
  <si>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</si>
  <si>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</si>
  <si>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</si>
  <si>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</si>
  <si>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</si>
  <si>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</si>
  <si>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</si>
  <si>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</si>
  <si>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</si>
  <si>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</si>
  <si>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</si>
  <si>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</si>
  <si>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</si>
  <si>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</si>
  <si>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</si>
  <si>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</si>
  <si>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</si>
  <si>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</si>
  <si>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</si>
  <si>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</si>
  <si>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</si>
  <si>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</si>
  <si>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</si>
  <si>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</si>
  <si>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</si>
  <si>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</si>
  <si>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</si>
  <si>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</si>
  <si>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</si>
  <si>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</si>
  <si>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</si>
  <si>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</si>
  <si>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</si>
  <si>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</si>
  <si>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</si>
  <si>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</si>
  <si>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</si>
  <si>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</si>
  <si>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</si>
  <si>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</si>
  <si>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</si>
  <si>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</si>
  <si>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</si>
  <si>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</si>
  <si>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</si>
  <si>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</si>
  <si>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</si>
  <si>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</si>
  <si>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</si>
  <si>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</si>
  <si>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</si>
  <si>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</si>
  <si>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</si>
  <si>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</si>
  <si>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</si>
  <si>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</si>
  <si>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</si>
  <si>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</si>
  <si>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</si>
  <si>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</si>
  <si>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</si>
  <si>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</si>
  <si>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</si>
  <si>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</si>
  <si>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</si>
  <si>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</si>
  <si>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</si>
  <si>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</si>
  <si>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</si>
  <si>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</si>
  <si>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</si>
  <si>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</si>
  <si>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</si>
  <si>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</si>
  <si>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</si>
  <si>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</si>
  <si>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</si>
  <si>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</si>
  <si>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</si>
  <si>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</si>
  <si>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</si>
  <si>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</si>
  <si>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</si>
  <si>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</si>
  <si>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</si>
  <si>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</si>
  <si>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</si>
  <si>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</si>
  <si>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</si>
  <si>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</si>
  <si>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</si>
  <si>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</si>
  <si>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</si>
  <si>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</si>
  <si>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</si>
  <si>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</si>
  <si>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</si>
  <si>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</si>
  <si>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</si>
  <si>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</si>
  <si>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</si>
  <si>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</si>
  <si>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</si>
  <si>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</si>
  <si>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</si>
  <si>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</si>
  <si>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</si>
  <si>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</si>
  <si>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本県の流域下水道は、昭和57年の供用開始から34年が経過し、部分的に老朽化が進みつつあります。
　今後、老朽化による更新投資の増大を見据え、下水道ストックマネジメント計画の策定を進めており、計画的な管渠の延命化・更新を行い、経費の平準化を図る必要があります。</t>
    <rPh sb="1" eb="3">
      <t>ホンケン</t>
    </rPh>
    <rPh sb="4" eb="6">
      <t>リュウイキ</t>
    </rPh>
    <rPh sb="6" eb="9">
      <t>ゲスイドウ</t>
    </rPh>
    <rPh sb="11" eb="13">
      <t>ショウワ</t>
    </rPh>
    <rPh sb="15" eb="16">
      <t>ネン</t>
    </rPh>
    <rPh sb="17" eb="19">
      <t>キョウヨウ</t>
    </rPh>
    <rPh sb="19" eb="21">
      <t>カイシ</t>
    </rPh>
    <rPh sb="25" eb="26">
      <t>ネン</t>
    </rPh>
    <rPh sb="27" eb="29">
      <t>ケイカ</t>
    </rPh>
    <rPh sb="31" eb="34">
      <t>ブブンテキ</t>
    </rPh>
    <rPh sb="35" eb="38">
      <t>ロウキュウカ</t>
    </rPh>
    <rPh sb="39" eb="40">
      <t>スス</t>
    </rPh>
    <rPh sb="50" eb="52">
      <t>コンゴ</t>
    </rPh>
    <rPh sb="53" eb="56">
      <t>ロウキュウカ</t>
    </rPh>
    <rPh sb="59" eb="61">
      <t>コウシン</t>
    </rPh>
    <rPh sb="61" eb="63">
      <t>トウシ</t>
    </rPh>
    <rPh sb="64" eb="66">
      <t>ゾウダイ</t>
    </rPh>
    <rPh sb="67" eb="69">
      <t>ミス</t>
    </rPh>
    <rPh sb="71" eb="74">
      <t>ゲスイドウ</t>
    </rPh>
    <rPh sb="84" eb="86">
      <t>ケイカク</t>
    </rPh>
    <rPh sb="87" eb="89">
      <t>サクテイ</t>
    </rPh>
    <rPh sb="90" eb="91">
      <t>スス</t>
    </rPh>
    <rPh sb="96" eb="99">
      <t>ケイカクテキ</t>
    </rPh>
    <rPh sb="100" eb="102">
      <t>カンキョ</t>
    </rPh>
    <rPh sb="103" eb="105">
      <t>エンメイ</t>
    </rPh>
    <rPh sb="105" eb="106">
      <t>カ</t>
    </rPh>
    <rPh sb="107" eb="109">
      <t>コウシン</t>
    </rPh>
    <rPh sb="110" eb="111">
      <t>オコナ</t>
    </rPh>
    <rPh sb="113" eb="115">
      <t>ケイヒ</t>
    </rPh>
    <rPh sb="116" eb="119">
      <t>ヘイジュンカ</t>
    </rPh>
    <rPh sb="120" eb="121">
      <t>ハカ</t>
    </rPh>
    <rPh sb="122" eb="124">
      <t>ヒツヨウ</t>
    </rPh>
    <phoneticPr fontId="4"/>
  </si>
  <si>
    <t>　本県の流域下水道は、概ね健全で効率的な経営を行っていると判断できます。
　一方で、昭和57年の供用開始から34年が経過しており、老朽化に伴う更新投資の増大、人口減少に伴う料金収入減少の見込みなど、経営環境が厳しさを増すことが想定されています。
　このため、ストックマネジメント計画の策定を進めるとともに、平成32年4月の公営企業会計の適用に向け移行準備を進めており、さらなる経営の健全化・効率化に努めていく予定です。</t>
    <rPh sb="1" eb="3">
      <t>ホンケン</t>
    </rPh>
    <rPh sb="4" eb="6">
      <t>リュウイキ</t>
    </rPh>
    <rPh sb="6" eb="9">
      <t>ゲスイドウ</t>
    </rPh>
    <rPh sb="11" eb="12">
      <t>オオム</t>
    </rPh>
    <rPh sb="13" eb="15">
      <t>ケンゼン</t>
    </rPh>
    <rPh sb="16" eb="19">
      <t>コウリツテキ</t>
    </rPh>
    <rPh sb="20" eb="22">
      <t>ケイエイ</t>
    </rPh>
    <rPh sb="23" eb="24">
      <t>オコナ</t>
    </rPh>
    <rPh sb="29" eb="31">
      <t>ハンダン</t>
    </rPh>
    <rPh sb="38" eb="40">
      <t>イッポウ</t>
    </rPh>
    <rPh sb="42" eb="44">
      <t>ショウワ</t>
    </rPh>
    <rPh sb="46" eb="47">
      <t>ネン</t>
    </rPh>
    <rPh sb="48" eb="50">
      <t>キョウヨウ</t>
    </rPh>
    <rPh sb="50" eb="52">
      <t>カイシ</t>
    </rPh>
    <rPh sb="56" eb="57">
      <t>ネン</t>
    </rPh>
    <rPh sb="58" eb="60">
      <t>ケイカ</t>
    </rPh>
    <rPh sb="65" eb="68">
      <t>ロウキュウカ</t>
    </rPh>
    <rPh sb="69" eb="70">
      <t>トモナ</t>
    </rPh>
    <rPh sb="71" eb="73">
      <t>コウシン</t>
    </rPh>
    <rPh sb="73" eb="75">
      <t>トウシ</t>
    </rPh>
    <rPh sb="76" eb="78">
      <t>ゾウダイ</t>
    </rPh>
    <rPh sb="79" eb="81">
      <t>ジンコウ</t>
    </rPh>
    <rPh sb="81" eb="83">
      <t>ゲンショウ</t>
    </rPh>
    <rPh sb="84" eb="85">
      <t>トモナ</t>
    </rPh>
    <rPh sb="86" eb="88">
      <t>リョウキン</t>
    </rPh>
    <rPh sb="88" eb="90">
      <t>シュウニュウ</t>
    </rPh>
    <rPh sb="90" eb="92">
      <t>ゲンショウ</t>
    </rPh>
    <rPh sb="93" eb="95">
      <t>ミコ</t>
    </rPh>
    <rPh sb="99" eb="101">
      <t>ケイエイ</t>
    </rPh>
    <rPh sb="101" eb="103">
      <t>カンキョウ</t>
    </rPh>
    <rPh sb="104" eb="105">
      <t>キビ</t>
    </rPh>
    <rPh sb="108" eb="109">
      <t>マ</t>
    </rPh>
    <rPh sb="113" eb="115">
      <t>ソウテイ</t>
    </rPh>
    <rPh sb="139" eb="141">
      <t>ケイカク</t>
    </rPh>
    <rPh sb="142" eb="144">
      <t>サクテイ</t>
    </rPh>
    <rPh sb="145" eb="146">
      <t>スス</t>
    </rPh>
    <rPh sb="153" eb="155">
      <t>ヘイセイ</t>
    </rPh>
    <rPh sb="157" eb="158">
      <t>ネン</t>
    </rPh>
    <rPh sb="159" eb="160">
      <t>ガツ</t>
    </rPh>
    <rPh sb="161" eb="163">
      <t>コウエイ</t>
    </rPh>
    <rPh sb="163" eb="165">
      <t>キギョウ</t>
    </rPh>
    <rPh sb="165" eb="167">
      <t>カイケイ</t>
    </rPh>
    <rPh sb="168" eb="170">
      <t>テキヨウ</t>
    </rPh>
    <rPh sb="171" eb="172">
      <t>ム</t>
    </rPh>
    <rPh sb="173" eb="175">
      <t>イコウ</t>
    </rPh>
    <rPh sb="175" eb="177">
      <t>ジュンビ</t>
    </rPh>
    <rPh sb="178" eb="179">
      <t>スス</t>
    </rPh>
    <rPh sb="188" eb="190">
      <t>ケイエイ</t>
    </rPh>
    <rPh sb="191" eb="194">
      <t>ケンゼンカ</t>
    </rPh>
    <rPh sb="195" eb="198">
      <t>コウリツカ</t>
    </rPh>
    <rPh sb="199" eb="200">
      <t>ツト</t>
    </rPh>
    <rPh sb="204" eb="206">
      <t>ヨテイ</t>
    </rPh>
    <phoneticPr fontId="4"/>
  </si>
  <si>
    <t>非設置</t>
    <rPh sb="0" eb="1">
      <t>ヒ</t>
    </rPh>
    <rPh sb="1" eb="3">
      <t>セッチ</t>
    </rPh>
    <phoneticPr fontId="4"/>
  </si>
  <si>
    <t>①　収益的収支比率
　地方債償還金の財源（一般会計繰入金等）が資本的収入に区分され、総収益に含まれないため100％を下回っていますが、これを考慮すれば収支は均衡しており、経営状況は健全であると判断できます。
④　企業債残高対事業規模比率
　類似団体と比較すると平均値を下回る数値となっており、投資規模は適切であると考えられます。
⑥　汚水処理原価
　類似団体と比較すると平均値を下回る数値となっており、効率的な汚水処理を実施していると判断できます。
⑦　施設利用率
　類似団体と比較すると平均値を上回る数値となっており、処理能力に見合った適正な施設規模であると判断できます。
⑧　水洗化率
　類似団体と比較すると平均値を下回る数値となっておりますが、経年比較では流域関連市の事業進捗などにより上昇傾向となっています。
　今後も、面整備の促進、接続率の向上などを流域関連市に働きかけ、水洗化率の向上に努める必要があります。</t>
    <rPh sb="2" eb="5">
      <t>シュウエキテキ</t>
    </rPh>
    <rPh sb="5" eb="7">
      <t>シュウシ</t>
    </rPh>
    <rPh sb="7" eb="9">
      <t>ヒリツ</t>
    </rPh>
    <rPh sb="11" eb="14">
      <t>チホウサイ</t>
    </rPh>
    <rPh sb="14" eb="16">
      <t>ショウカン</t>
    </rPh>
    <rPh sb="16" eb="17">
      <t>キン</t>
    </rPh>
    <rPh sb="18" eb="20">
      <t>ザイゲン</t>
    </rPh>
    <rPh sb="21" eb="23">
      <t>イッパン</t>
    </rPh>
    <rPh sb="23" eb="25">
      <t>カイケイ</t>
    </rPh>
    <rPh sb="25" eb="27">
      <t>クリイレ</t>
    </rPh>
    <rPh sb="27" eb="28">
      <t>キン</t>
    </rPh>
    <rPh sb="28" eb="29">
      <t>トウ</t>
    </rPh>
    <rPh sb="31" eb="34">
      <t>シホンテキ</t>
    </rPh>
    <rPh sb="34" eb="36">
      <t>シュウニュウ</t>
    </rPh>
    <rPh sb="37" eb="39">
      <t>クブン</t>
    </rPh>
    <rPh sb="42" eb="45">
      <t>ソウシュウエキ</t>
    </rPh>
    <rPh sb="46" eb="47">
      <t>フク</t>
    </rPh>
    <rPh sb="58" eb="60">
      <t>シタマワ</t>
    </rPh>
    <rPh sb="70" eb="72">
      <t>コウリョ</t>
    </rPh>
    <rPh sb="75" eb="77">
      <t>シュウシ</t>
    </rPh>
    <rPh sb="78" eb="80">
      <t>キンコウ</t>
    </rPh>
    <rPh sb="85" eb="87">
      <t>ケイエイ</t>
    </rPh>
    <rPh sb="87" eb="89">
      <t>ジョウキョウ</t>
    </rPh>
    <rPh sb="90" eb="92">
      <t>ケンゼン</t>
    </rPh>
    <rPh sb="96" eb="98">
      <t>ハンダン</t>
    </rPh>
    <rPh sb="107" eb="109">
      <t>キギョウ</t>
    </rPh>
    <rPh sb="109" eb="110">
      <t>サイ</t>
    </rPh>
    <rPh sb="110" eb="112">
      <t>ザンダカ</t>
    </rPh>
    <rPh sb="112" eb="113">
      <t>タイ</t>
    </rPh>
    <rPh sb="113" eb="115">
      <t>ジギョウ</t>
    </rPh>
    <rPh sb="115" eb="117">
      <t>キボ</t>
    </rPh>
    <rPh sb="117" eb="119">
      <t>ヒリツ</t>
    </rPh>
    <rPh sb="121" eb="123">
      <t>ルイジ</t>
    </rPh>
    <rPh sb="123" eb="125">
      <t>ダンタイ</t>
    </rPh>
    <rPh sb="126" eb="128">
      <t>ヒカク</t>
    </rPh>
    <rPh sb="131" eb="134">
      <t>ヘイキンチ</t>
    </rPh>
    <rPh sb="135" eb="137">
      <t>シタマワ</t>
    </rPh>
    <rPh sb="138" eb="140">
      <t>スウチ</t>
    </rPh>
    <rPh sb="147" eb="149">
      <t>トウシ</t>
    </rPh>
    <rPh sb="149" eb="151">
      <t>キボ</t>
    </rPh>
    <rPh sb="152" eb="154">
      <t>テキセツ</t>
    </rPh>
    <rPh sb="158" eb="159">
      <t>カンガ</t>
    </rPh>
    <rPh sb="169" eb="171">
      <t>オスイ</t>
    </rPh>
    <rPh sb="171" eb="173">
      <t>ショリ</t>
    </rPh>
    <rPh sb="173" eb="175">
      <t>ゲンカ</t>
    </rPh>
    <rPh sb="177" eb="179">
      <t>ルイジ</t>
    </rPh>
    <rPh sb="179" eb="181">
      <t>ダンタイ</t>
    </rPh>
    <rPh sb="182" eb="184">
      <t>ヒカク</t>
    </rPh>
    <rPh sb="187" eb="190">
      <t>ヘイキンチ</t>
    </rPh>
    <rPh sb="191" eb="193">
      <t>シタマワ</t>
    </rPh>
    <rPh sb="194" eb="196">
      <t>スウチ</t>
    </rPh>
    <rPh sb="203" eb="206">
      <t>コウリツテキ</t>
    </rPh>
    <rPh sb="207" eb="209">
      <t>オスイ</t>
    </rPh>
    <rPh sb="209" eb="211">
      <t>ショリ</t>
    </rPh>
    <rPh sb="212" eb="214">
      <t>ジッシ</t>
    </rPh>
    <rPh sb="219" eb="221">
      <t>ハンダン</t>
    </rPh>
    <rPh sb="230" eb="232">
      <t>シセツ</t>
    </rPh>
    <rPh sb="232" eb="234">
      <t>リヨウ</t>
    </rPh>
    <rPh sb="234" eb="235">
      <t>リツ</t>
    </rPh>
    <rPh sb="237" eb="239">
      <t>ルイジ</t>
    </rPh>
    <rPh sb="239" eb="241">
      <t>ダンタイ</t>
    </rPh>
    <rPh sb="242" eb="244">
      <t>ヒカク</t>
    </rPh>
    <rPh sb="247" eb="250">
      <t>ヘイキンチ</t>
    </rPh>
    <rPh sb="251" eb="253">
      <t>ウワマワ</t>
    </rPh>
    <rPh sb="254" eb="256">
      <t>スウチ</t>
    </rPh>
    <rPh sb="263" eb="265">
      <t>ショリ</t>
    </rPh>
    <rPh sb="265" eb="267">
      <t>ノウリョク</t>
    </rPh>
    <rPh sb="268" eb="270">
      <t>ミア</t>
    </rPh>
    <rPh sb="272" eb="274">
      <t>テキセイ</t>
    </rPh>
    <rPh sb="275" eb="277">
      <t>シセツ</t>
    </rPh>
    <rPh sb="277" eb="279">
      <t>キボ</t>
    </rPh>
    <rPh sb="283" eb="285">
      <t>ハンダン</t>
    </rPh>
    <rPh sb="294" eb="297">
      <t>スイセンカ</t>
    </rPh>
    <rPh sb="297" eb="298">
      <t>リツ</t>
    </rPh>
    <rPh sb="300" eb="302">
      <t>ルイジ</t>
    </rPh>
    <rPh sb="302" eb="304">
      <t>ダンタイ</t>
    </rPh>
    <rPh sb="305" eb="307">
      <t>ヒカク</t>
    </rPh>
    <rPh sb="310" eb="313">
      <t>ヘイキンチ</t>
    </rPh>
    <rPh sb="314" eb="316">
      <t>シタマワ</t>
    </rPh>
    <rPh sb="317" eb="319">
      <t>スウチ</t>
    </rPh>
    <rPh sb="329" eb="331">
      <t>ケイネン</t>
    </rPh>
    <rPh sb="331" eb="333">
      <t>ヒカク</t>
    </rPh>
    <rPh sb="335" eb="337">
      <t>リュウイキ</t>
    </rPh>
    <rPh sb="337" eb="339">
      <t>カンレン</t>
    </rPh>
    <rPh sb="339" eb="340">
      <t>シ</t>
    </rPh>
    <rPh sb="341" eb="343">
      <t>ジギョウ</t>
    </rPh>
    <rPh sb="343" eb="345">
      <t>シンチョク</t>
    </rPh>
    <rPh sb="350" eb="352">
      <t>ジョウショウ</t>
    </rPh>
    <rPh sb="352" eb="354">
      <t>ケイコウ</t>
    </rPh>
    <rPh sb="364" eb="366">
      <t>コンゴ</t>
    </rPh>
    <rPh sb="368" eb="369">
      <t>メン</t>
    </rPh>
    <rPh sb="369" eb="371">
      <t>セイビ</t>
    </rPh>
    <rPh sb="372" eb="374">
      <t>ソクシン</t>
    </rPh>
    <rPh sb="375" eb="377">
      <t>セツゾク</t>
    </rPh>
    <rPh sb="377" eb="378">
      <t>リツ</t>
    </rPh>
    <rPh sb="379" eb="381">
      <t>コウジョウ</t>
    </rPh>
    <rPh sb="384" eb="386">
      <t>リュウイキ</t>
    </rPh>
    <rPh sb="386" eb="388">
      <t>カンレン</t>
    </rPh>
    <rPh sb="388" eb="389">
      <t>シ</t>
    </rPh>
    <rPh sb="390" eb="391">
      <t>ハタラ</t>
    </rPh>
    <rPh sb="395" eb="398">
      <t>スイセンカ</t>
    </rPh>
    <rPh sb="398" eb="399">
      <t>リツ</t>
    </rPh>
    <rPh sb="400" eb="402">
      <t>コウジョウ</t>
    </rPh>
    <rPh sb="403" eb="404">
      <t>ツト</t>
    </rPh>
    <rPh sb="406" eb="4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</si>
</sst>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0.05</c:v>
                </c:pt>
                <c:pt idx="4">
                  <c:v>0</c:v>
                </c:pt>
              </c:numCache>
            </c:numRef>
          </c:val>
        </c:ser>
        <c:dLbls>
          <c:showLegendKey val="0"/>
          <c:showVal val="0"/>
          <c:showCatName val="0"/>
          <c:showSerName val="0"/>
          <c:showPercent val="0"/>
          <c:showBubbleSize val="0"/>
        </c:dLbls>
        <c:gapWidth val="150"/>
        <c:axId val="271782088"/>
        <c:axId val="27178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271782088"/>
        <c:axId val="271782480"/>
      </c:lineChart>
      <c:dateAx>
        <c:axId val="271782088"/>
        <c:scaling>
          <c:orientation val="minMax"/>
        </c:scaling>
        <c:delete val="1"/>
        <c:axPos val="b"/>
        <c:numFmt formatCode="ge" sourceLinked="1"/>
        <c:majorTickMark val="none"/>
        <c:minorTickMark val="none"/>
        <c:tickLblPos val="none"/>
        <c:crossAx val="271782480"/>
        <c:crosses val="autoZero"/>
        <c:auto val="1"/>
        <c:lblOffset val="100"/>
        <c:baseTimeUnit val="years"/>
      </c:dateAx>
      <c:valAx>
        <c:axId val="27178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97.71</c:v>
                </c:pt>
                <c:pt idx="1">
                  <c:v>70.55</c:v>
                </c:pt>
                <c:pt idx="2">
                  <c:v>60.59</c:v>
                </c:pt>
                <c:pt idx="3">
                  <c:v>83.64</c:v>
                </c:pt>
                <c:pt idx="4">
                  <c:v>83.2</c:v>
                </c:pt>
              </c:numCache>
            </c:numRef>
          </c:val>
        </c:ser>
        <c:dLbls>
          <c:showLegendKey val="0"/>
          <c:showVal val="0"/>
          <c:showCatName val="0"/>
          <c:showSerName val="0"/>
          <c:showPercent val="0"/>
          <c:showBubbleSize val="0"/>
        </c:dLbls>
        <c:gapWidth val="150"/>
        <c:axId val="470242424"/>
        <c:axId val="470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70242424"/>
        <c:axId val="470242816"/>
      </c:lineChart>
      <c:dateAx>
        <c:axId val="470242424"/>
        <c:scaling>
          <c:orientation val="minMax"/>
        </c:scaling>
        <c:delete val="1"/>
        <c:axPos val="b"/>
        <c:numFmt formatCode="ge" sourceLinked="1"/>
        <c:majorTickMark val="none"/>
        <c:minorTickMark val="none"/>
        <c:tickLblPos val="none"/>
        <c:crossAx val="470242816"/>
        <c:crosses val="autoZero"/>
        <c:auto val="1"/>
        <c:lblOffset val="100"/>
        <c:baseTimeUnit val="years"/>
      </c:dateAx>
      <c:valAx>
        <c:axId val="470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87.93</c:v>
                </c:pt>
                <c:pt idx="1">
                  <c:v>89.73</c:v>
                </c:pt>
                <c:pt idx="2">
                  <c:v>89.96</c:v>
                </c:pt>
                <c:pt idx="3">
                  <c:v>91.1</c:v>
                </c:pt>
                <c:pt idx="4">
                  <c:v>91.5</c:v>
                </c:pt>
              </c:numCache>
            </c:numRef>
          </c:val>
        </c:ser>
        <c:dLbls>
          <c:showLegendKey val="0"/>
          <c:showVal val="0"/>
          <c:showCatName val="0"/>
          <c:showSerName val="0"/>
          <c:showPercent val="0"/>
          <c:showBubbleSize val="0"/>
        </c:dLbls>
        <c:gapWidth val="150"/>
        <c:axId val="470243992"/>
        <c:axId val="4702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470243992"/>
        <c:axId val="470244384"/>
      </c:lineChart>
      <c:dateAx>
        <c:axId val="470243992"/>
        <c:scaling>
          <c:orientation val="minMax"/>
        </c:scaling>
        <c:delete val="1"/>
        <c:axPos val="b"/>
        <c:numFmt formatCode="ge" sourceLinked="1"/>
        <c:majorTickMark val="none"/>
        <c:minorTickMark val="none"/>
        <c:tickLblPos val="none"/>
        <c:crossAx val="470244384"/>
        <c:crosses val="autoZero"/>
        <c:auto val="1"/>
        <c:lblOffset val="100"/>
        <c:baseTimeUnit val="years"/>
      </c:dateAx>
      <c:valAx>
        <c:axId val="4702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c:v>
                </c:pt>
                <c:pt idx="1">
                  <c:v>81.77</c:v>
                </c:pt>
                <c:pt idx="2">
                  <c:v>79.66</c:v>
                </c:pt>
                <c:pt idx="3">
                  <c:v>75.47</c:v>
                </c:pt>
                <c:pt idx="4">
                  <c:v>78.34</c:v>
                </c:pt>
              </c:numCache>
            </c:numRef>
          </c:val>
        </c:ser>
        <c:dLbls>
          <c:showLegendKey val="0"/>
          <c:showVal val="0"/>
          <c:showCatName val="0"/>
          <c:showSerName val="0"/>
          <c:showPercent val="0"/>
          <c:showBubbleSize val="0"/>
        </c:dLbls>
        <c:gapWidth val="150"/>
        <c:axId val="502890192"/>
        <c:axId val="5028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890192"/>
        <c:axId val="502890584"/>
      </c:lineChart>
      <c:dateAx>
        <c:axId val="502890192"/>
        <c:scaling>
          <c:orientation val="minMax"/>
        </c:scaling>
        <c:delete val="1"/>
        <c:axPos val="b"/>
        <c:numFmt formatCode="ge" sourceLinked="1"/>
        <c:majorTickMark val="none"/>
        <c:minorTickMark val="none"/>
        <c:tickLblPos val="none"/>
        <c:crossAx val="502890584"/>
        <c:crosses val="autoZero"/>
        <c:auto val="1"/>
        <c:lblOffset val="100"/>
        <c:baseTimeUnit val="years"/>
      </c:dateAx>
      <c:valAx>
        <c:axId val="5028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9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416424"/>
        <c:axId val="2734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416424"/>
        <c:axId val="273416816"/>
      </c:lineChart>
      <c:dateAx>
        <c:axId val="273416424"/>
        <c:scaling>
          <c:orientation val="minMax"/>
        </c:scaling>
        <c:delete val="1"/>
        <c:axPos val="b"/>
        <c:numFmt formatCode="ge" sourceLinked="1"/>
        <c:majorTickMark val="none"/>
        <c:minorTickMark val="none"/>
        <c:tickLblPos val="none"/>
        <c:crossAx val="273416816"/>
        <c:crosses val="autoZero"/>
        <c:auto val="1"/>
        <c:lblOffset val="100"/>
        <c:baseTimeUnit val="years"/>
      </c:dateAx>
      <c:valAx>
        <c:axId val="2734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33216"/>
        <c:axId val="20013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33216"/>
        <c:axId val="200133608"/>
      </c:lineChart>
      <c:dateAx>
        <c:axId val="200133216"/>
        <c:scaling>
          <c:orientation val="minMax"/>
        </c:scaling>
        <c:delete val="1"/>
        <c:axPos val="b"/>
        <c:numFmt formatCode="ge" sourceLinked="1"/>
        <c:majorTickMark val="none"/>
        <c:minorTickMark val="none"/>
        <c:tickLblPos val="none"/>
        <c:crossAx val="200133608"/>
        <c:crosses val="autoZero"/>
        <c:auto val="1"/>
        <c:lblOffset val="100"/>
        <c:baseTimeUnit val="years"/>
      </c:dateAx>
      <c:valAx>
        <c:axId val="20013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34784"/>
        <c:axId val="20013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34784"/>
        <c:axId val="200135176"/>
      </c:lineChart>
      <c:dateAx>
        <c:axId val="200134784"/>
        <c:scaling>
          <c:orientation val="minMax"/>
        </c:scaling>
        <c:delete val="1"/>
        <c:axPos val="b"/>
        <c:numFmt formatCode="ge" sourceLinked="1"/>
        <c:majorTickMark val="none"/>
        <c:minorTickMark val="none"/>
        <c:tickLblPos val="none"/>
        <c:crossAx val="200135176"/>
        <c:crosses val="autoZero"/>
        <c:auto val="1"/>
        <c:lblOffset val="100"/>
        <c:baseTimeUnit val="years"/>
      </c:dateAx>
      <c:valAx>
        <c:axId val="2001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36352"/>
        <c:axId val="20013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36352"/>
        <c:axId val="200136744"/>
      </c:lineChart>
      <c:dateAx>
        <c:axId val="200136352"/>
        <c:scaling>
          <c:orientation val="minMax"/>
        </c:scaling>
        <c:delete val="1"/>
        <c:axPos val="b"/>
        <c:numFmt formatCode="ge" sourceLinked="1"/>
        <c:majorTickMark val="none"/>
        <c:minorTickMark val="none"/>
        <c:tickLblPos val="none"/>
        <c:crossAx val="200136744"/>
        <c:crosses val="autoZero"/>
        <c:auto val="1"/>
        <c:lblOffset val="100"/>
        <c:baseTimeUnit val="years"/>
      </c:dateAx>
      <c:valAx>
        <c:axId val="20013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168.58</c:v>
                </c:pt>
                <c:pt idx="1">
                  <c:v>221.8</c:v>
                </c:pt>
                <c:pt idx="2">
                  <c:v>214.04</c:v>
                </c:pt>
                <c:pt idx="3">
                  <c:v>200.15</c:v>
                </c:pt>
                <c:pt idx="4">
                  <c:v>192.63</c:v>
                </c:pt>
              </c:numCache>
            </c:numRef>
          </c:val>
        </c:ser>
        <c:dLbls>
          <c:showLegendKey val="0"/>
          <c:showVal val="0"/>
          <c:showCatName val="0"/>
          <c:showSerName val="0"/>
          <c:showPercent val="0"/>
          <c:showBubbleSize val="0"/>
        </c:dLbls>
        <c:gapWidth val="150"/>
        <c:axId val="442643864"/>
        <c:axId val="4426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442643864"/>
        <c:axId val="442644256"/>
      </c:lineChart>
      <c:dateAx>
        <c:axId val="442643864"/>
        <c:scaling>
          <c:orientation val="minMax"/>
        </c:scaling>
        <c:delete val="1"/>
        <c:axPos val="b"/>
        <c:numFmt formatCode="ge" sourceLinked="1"/>
        <c:majorTickMark val="none"/>
        <c:minorTickMark val="none"/>
        <c:tickLblPos val="none"/>
        <c:crossAx val="442644256"/>
        <c:crosses val="autoZero"/>
        <c:auto val="1"/>
        <c:lblOffset val="100"/>
        <c:baseTimeUnit val="years"/>
      </c:dateAx>
      <c:valAx>
        <c:axId val="4426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64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2645432"/>
        <c:axId val="442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2645432"/>
        <c:axId val="442645824"/>
      </c:lineChart>
      <c:dateAx>
        <c:axId val="442645432"/>
        <c:scaling>
          <c:orientation val="minMax"/>
        </c:scaling>
        <c:delete val="1"/>
        <c:axPos val="b"/>
        <c:numFmt formatCode="ge" sourceLinked="1"/>
        <c:majorTickMark val="none"/>
        <c:minorTickMark val="none"/>
        <c:tickLblPos val="none"/>
        <c:crossAx val="442645824"/>
        <c:crosses val="autoZero"/>
        <c:auto val="1"/>
        <c:lblOffset val="100"/>
        <c:baseTimeUnit val="years"/>
      </c:dateAx>
      <c:valAx>
        <c:axId val="442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64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57.3</c:v>
                </c:pt>
                <c:pt idx="1">
                  <c:v>52.72</c:v>
                </c:pt>
                <c:pt idx="2">
                  <c:v>55.27</c:v>
                </c:pt>
                <c:pt idx="3">
                  <c:v>58.01</c:v>
                </c:pt>
                <c:pt idx="4">
                  <c:v>54.18</c:v>
                </c:pt>
              </c:numCache>
            </c:numRef>
          </c:val>
        </c:ser>
        <c:dLbls>
          <c:showLegendKey val="0"/>
          <c:showVal val="0"/>
          <c:showCatName val="0"/>
          <c:showSerName val="0"/>
          <c:showPercent val="0"/>
          <c:showBubbleSize val="0"/>
        </c:dLbls>
        <c:gapWidth val="150"/>
        <c:axId val="470240856"/>
        <c:axId val="4702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70240856"/>
        <c:axId val="470241248"/>
      </c:lineChart>
      <c:dateAx>
        <c:axId val="470240856"/>
        <c:scaling>
          <c:orientation val="minMax"/>
        </c:scaling>
        <c:delete val="1"/>
        <c:axPos val="b"/>
        <c:numFmt formatCode="ge" sourceLinked="1"/>
        <c:majorTickMark val="none"/>
        <c:minorTickMark val="none"/>
        <c:tickLblPos val="none"/>
        <c:crossAx val="470241248"/>
        <c:crosses val="autoZero"/>
        <c:auto val="1"/>
        <c:lblOffset val="100"/>
        <c:baseTimeUnit val="years"/>
      </c:dateAx>
      <c:valAx>
        <c:axId val="4702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124</v>
      </c>
      <c r="AE8" s="49"/>
      <c r="AF8" s="49"/>
      <c r="AG8" s="49"/>
      <c r="AH8" s="49"/>
      <c r="AI8" s="49"/>
      <c r="AJ8" s="49"/>
      <c r="AK8" s="4"/>
      <c r="AL8" s="50">
        <f>データ!S6</f>
        <v>794433</v>
      </c>
      <c r="AM8" s="50"/>
      <c r="AN8" s="50"/>
      <c r="AO8" s="50"/>
      <c r="AP8" s="50"/>
      <c r="AQ8" s="50"/>
      <c r="AR8" s="50"/>
      <c r="AS8" s="50"/>
      <c r="AT8" s="45">
        <f>データ!T6</f>
        <v>4190.49</v>
      </c>
      <c r="AU8" s="45"/>
      <c r="AV8" s="45"/>
      <c r="AW8" s="45"/>
      <c r="AX8" s="45"/>
      <c r="AY8" s="45"/>
      <c r="AZ8" s="45"/>
      <c r="BA8" s="45"/>
      <c r="BB8" s="45">
        <f>データ!U6</f>
        <v>189.58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95.62</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130173</v>
      </c>
      <c r="AM10" s="50"/>
      <c r="AN10" s="50"/>
      <c r="AO10" s="50"/>
      <c r="AP10" s="50"/>
      <c r="AQ10" s="50"/>
      <c r="AR10" s="50"/>
      <c r="AS10" s="50"/>
      <c r="AT10" s="45">
        <f>データ!W6</f>
        <v>44.32</v>
      </c>
      <c r="AU10" s="45"/>
      <c r="AV10" s="45"/>
      <c r="AW10" s="45"/>
      <c r="AX10" s="45"/>
      <c r="AY10" s="45"/>
      <c r="AZ10" s="45"/>
      <c r="BA10" s="45"/>
      <c r="BB10" s="45">
        <f>データ!X6</f>
        <v>2937.12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180009</v>
      </c>
      <c r="D6" s="33">
        <f t="shared" si="3"/>
        <v>47</v>
      </c>
      <c r="E6" s="33">
        <f t="shared" si="3"/>
        <v>17</v>
      </c>
      <c r="F6" s="33">
        <f t="shared" si="3"/>
        <v>3</v>
      </c>
      <c r="G6" s="33">
        <f t="shared" si="3"/>
        <v>0</v>
      </c>
      <c r="H6" s="33" t="str">
        <f t="shared" si="3"/>
        <v>福井県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95.62</v>
      </c>
      <c r="Q6" s="34">
        <f t="shared" si="3"/>
        <v>100</v>
      </c>
      <c r="R6" s="34">
        <f t="shared" si="3"/>
        <v>0</v>
      </c>
      <c r="S6" s="34">
        <f t="shared" si="3"/>
        <v>794433</v>
      </c>
      <c r="T6" s="34">
        <f t="shared" si="3"/>
        <v>4190.49</v>
      </c>
      <c r="U6" s="34">
        <f t="shared" si="3"/>
        <v>189.58</v>
      </c>
      <c r="V6" s="34">
        <f t="shared" si="3"/>
        <v>130173</v>
      </c>
      <c r="W6" s="34">
        <f t="shared" si="3"/>
        <v>44.32</v>
      </c>
      <c r="X6" s="34">
        <f t="shared" si="3"/>
        <v>2937.12</v>
      </c>
      <c r="Y6" s="35">
        <f>IF(Y7="",NA(),Y7)</f>
        <v>82.6</v>
      </c>
      <c r="Z6" s="35">
        <f t="shared" ref="Z6:AH6" si="4">IF(Z7="",NA(),Z7)</f>
        <v>81.77</v>
      </c>
      <c r="AA6" s="35">
        <f t="shared" si="4"/>
        <v>79.66</v>
      </c>
      <c r="AB6" s="35">
        <f t="shared" si="4"/>
        <v>75.47</v>
      </c>
      <c r="AC6" s="35">
        <f t="shared" si="4"/>
        <v>78.34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168.58</v>
      </c>
      <c r="BG6" s="35">
        <f t="shared" ref="BG6:BO6" si="7">IF(BG7="",NA(),BG7)</f>
        <v>221.8</v>
      </c>
      <c r="BH6" s="35">
        <f t="shared" si="7"/>
        <v>214.04</v>
      </c>
      <c r="BI6" s="35">
        <f t="shared" si="7"/>
        <v>200.15</v>
      </c>
      <c r="BJ6" s="35">
        <f t="shared" si="7"/>
        <v>192.63</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57.3</v>
      </c>
      <c r="CC6" s="35">
        <f t="shared" ref="CC6:CK6" si="9">IF(CC7="",NA(),CC7)</f>
        <v>52.72</v>
      </c>
      <c r="CD6" s="35">
        <f t="shared" si="9"/>
        <v>55.27</v>
      </c>
      <c r="CE6" s="35">
        <f t="shared" si="9"/>
        <v>58.01</v>
      </c>
      <c r="CF6" s="35">
        <f t="shared" si="9"/>
        <v>54.18</v>
      </c>
      <c r="CG6" s="35">
        <f t="shared" si="9"/>
        <v>62.17</v>
      </c>
      <c r="CH6" s="35">
        <f t="shared" si="9"/>
        <v>61.27</v>
      </c>
      <c r="CI6" s="35">
        <f t="shared" si="9"/>
        <v>66.680000000000007</v>
      </c>
      <c r="CJ6" s="35">
        <f t="shared" si="9"/>
        <v>60.18</v>
      </c>
      <c r="CK6" s="35">
        <f t="shared" si="9"/>
        <v>58.19</v>
      </c>
      <c r="CL6" s="34" t="str">
        <f>IF(CL7="","",IF(CL7="-","【-】","【"&amp;SUBSTITUTE(TEXT(CL7,"#,##0.00"),"-","△")&amp;"】"))</f>
        <v>【60.62】</v>
      </c>
      <c r="CM6" s="35">
        <f>IF(CM7="",NA(),CM7)</f>
        <v>97.71</v>
      </c>
      <c r="CN6" s="35">
        <f t="shared" ref="CN6:CV6" si="10">IF(CN7="",NA(),CN7)</f>
        <v>70.55</v>
      </c>
      <c r="CO6" s="35">
        <f t="shared" si="10"/>
        <v>60.59</v>
      </c>
      <c r="CP6" s="35">
        <f t="shared" si="10"/>
        <v>83.64</v>
      </c>
      <c r="CQ6" s="35">
        <f t="shared" si="10"/>
        <v>83.2</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87.93</v>
      </c>
      <c r="CY6" s="35">
        <f t="shared" ref="CY6:DG6" si="11">IF(CY7="",NA(),CY7)</f>
        <v>89.73</v>
      </c>
      <c r="CZ6" s="35">
        <f t="shared" si="11"/>
        <v>89.96</v>
      </c>
      <c r="DA6" s="35">
        <f t="shared" si="11"/>
        <v>91.1</v>
      </c>
      <c r="DB6" s="35">
        <f t="shared" si="11"/>
        <v>91.5</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0.05</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180009</v>
      </c>
      <c r="D7" s="37">
        <v>47</v>
      </c>
      <c r="E7" s="37">
        <v>17</v>
      </c>
      <c r="F7" s="37">
        <v>3</v>
      </c>
      <c r="G7" s="37">
        <v>0</v>
      </c>
      <c r="H7" s="37" t="s">
        <v>110</v>
      </c>
      <c r="I7" s="37" t="s">
        <v>111</v>
      </c>
      <c r="J7" s="37" t="s">
        <v>112</v>
      </c>
      <c r="K7" s="37" t="s">
        <v>113</v>
      </c>
      <c r="L7" s="37" t="s">
        <v>114</v>
      </c>
      <c r="M7" s="37"/>
      <c r="N7" s="38" t="s">
        <v>115</v>
      </c>
      <c r="O7" s="38" t="s">
        <v>116</v>
      </c>
      <c r="P7" s="38">
        <v>95.62</v>
      </c>
      <c r="Q7" s="38">
        <v>100</v>
      </c>
      <c r="R7" s="38">
        <v>0</v>
      </c>
      <c r="S7" s="38">
        <v>794433</v>
      </c>
      <c r="T7" s="38">
        <v>4190.49</v>
      </c>
      <c r="U7" s="38">
        <v>189.58</v>
      </c>
      <c r="V7" s="38">
        <v>130173</v>
      </c>
      <c r="W7" s="38">
        <v>44.32</v>
      </c>
      <c r="X7" s="38">
        <v>2937.12</v>
      </c>
      <c r="Y7" s="38">
        <v>82.6</v>
      </c>
      <c r="Z7" s="38">
        <v>81.77</v>
      </c>
      <c r="AA7" s="38">
        <v>79.66</v>
      </c>
      <c r="AB7" s="38">
        <v>75.47</v>
      </c>
      <c r="AC7" s="38">
        <v>78.34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168.58</v>
      </c>
      <c r="BG7" s="38">
        <v>221.8</v>
      </c>
      <c r="BH7" s="38">
        <v>214.04</v>
      </c>
      <c r="BI7" s="38">
        <v>200.15</v>
      </c>
      <c r="BJ7" s="38">
        <v>192.63</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57.3</v>
      </c>
      <c r="CC7" s="38">
        <v>52.72</v>
      </c>
      <c r="CD7" s="38">
        <v>55.27</v>
      </c>
      <c r="CE7" s="38">
        <v>58.01</v>
      </c>
      <c r="CF7" s="38">
        <v>54.18</v>
      </c>
      <c r="CG7" s="38">
        <v>62.17</v>
      </c>
      <c r="CH7" s="38">
        <v>61.27</v>
      </c>
      <c r="CI7" s="38">
        <v>66.680000000000007</v>
      </c>
      <c r="CJ7" s="38">
        <v>60.18</v>
      </c>
      <c r="CK7" s="38">
        <v>58.19</v>
      </c>
      <c r="CL7" s="38">
        <v>60.62</v>
      </c>
      <c r="CM7" s="38">
        <v>97.71</v>
      </c>
      <c r="CN7" s="38">
        <v>70.55</v>
      </c>
      <c r="CO7" s="38">
        <v>60.59</v>
      </c>
      <c r="CP7" s="38">
        <v>83.64</v>
      </c>
      <c r="CQ7" s="38">
        <v>83.2</v>
      </c>
      <c r="CR7" s="38">
        <v>71.87</v>
      </c>
      <c r="CS7" s="38">
        <v>65.430000000000007</v>
      </c>
      <c r="CT7" s="38">
        <v>64.930000000000007</v>
      </c>
      <c r="CU7" s="38">
        <v>66.02</v>
      </c>
      <c r="CV7" s="38">
        <v>65.900000000000006</v>
      </c>
      <c r="CW7" s="38">
        <v>65.75</v>
      </c>
      <c r="CX7" s="38">
        <v>87.93</v>
      </c>
      <c r="CY7" s="38">
        <v>89.73</v>
      </c>
      <c r="CZ7" s="38">
        <v>89.96</v>
      </c>
      <c r="DA7" s="38">
        <v>91.1</v>
      </c>
      <c r="DB7" s="38">
        <v>91.5</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0.05</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2018-02-08T00:15:24Z</cp:lastPrinted>
  <dcterms:created xsi:type="dcterms:W3CDTF">2017-12-25T02:14:30Z</dcterms:created>
  <dcterms:modified xsi:type="dcterms:W3CDTF">2018-02-22T15:24:25Z</dcterms:modified>
  <cp:category/>
</cp:coreProperties>
</file>