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<sst xmlns="http://schemas.openxmlformats.org/spreadsheetml/2006/main" count="232" uniqueCount="120">
  <si>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</si>
  <si>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</si>
  <si>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</si>
  <si>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</si>
  <si>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</si>
  <si>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</si>
  <si>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</si>
  <si>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</si>
  <si>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</si>
  <si>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</si>
  <si>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</si>
  <si>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</si>
  <si>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</si>
  <si>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</si>
  <si>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</si>
  <si>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</si>
  <si>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</si>
  <si>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</si>
  <si>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</si>
  <si>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</si>
  <si>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</si>
  <si>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</si>
  <si>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</si>
  <si>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</si>
  <si>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</si>
  <si>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</si>
  <si>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</si>
  <si>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</si>
  <si>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</si>
  <si>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</si>
  <si>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</si>
  <si>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</si>
  <si>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</si>
  <si>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</si>
  <si>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</si>
  <si>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</si>
  <si>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</si>
  <si>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</si>
  <si>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</si>
  <si>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</si>
  <si>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</si>
  <si>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</si>
  <si>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</si>
  <si>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</si>
  <si>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</si>
  <si>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</si>
  <si>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</si>
  <si>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</si>
  <si>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</si>
  <si>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</si>
  <si>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</si>
  <si>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</si>
  <si>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</si>
  <si>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</si>
  <si>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</si>
  <si>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</si>
  <si>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</si>
  <si>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</si>
  <si>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</si>
  <si>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</si>
  <si>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</si>
  <si>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</si>
  <si>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</si>
  <si>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</si>
  <si>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</si>
  <si>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</si>
  <si>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</si>
  <si>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</si>
  <si>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</si>
  <si>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</si>
  <si>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</si>
  <si>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</si>
  <si>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</si>
  <si>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</si>
  <si>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</si>
  <si>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</si>
  <si>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</si>
  <si>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</si>
  <si>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</si>
  <si>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</si>
  <si>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</si>
  <si>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</si>
  <si>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</si>
  <si>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</si>
  <si>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</si>
  <si>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</si>
  <si>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</si>
  <si>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</si>
  <si>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</si>
  <si>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</si>
  <si>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</si>
  <si>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</si>
  <si>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</si>
  <si>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</si>
  <si>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</si>
  <si>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</si>
  <si>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</si>
  <si>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</si>
  <si>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</si>
  <si>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</si>
  <si>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</si>
  <si>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</si>
  <si>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</si>
  <si>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</si>
  <si>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</si>
  <si>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</si>
  <si>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</si>
  <si>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</si>
  <si>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</si>
  <si>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</si>
  <si>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</si>
  <si>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</si>
  <si>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</si>
  <si>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</si>
  <si>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</si>
  <si>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</si>
  <si>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現状において、経営の健全性及び効率性は確保されている。Ｈ28年度から37年度を計画期間とする「経営戦略」に基づき、施設及び管路の耐震化等を着実に実施していく。
○経常収支比率…現行料金により100％以上を維持
○送水幹線の更新…Ｈ47年度から予定する更新に備え、供給単価の大幅な上昇を抑制するため、内部留保資金の確保に努め、企業債を計画的に活用し、投資を行う
○施設の耐震化率…Ｈ36末：100％
○管路の耐震適合率…Ｈ36末：100％
</t>
    <phoneticPr fontId="4"/>
  </si>
  <si>
    <t>①経常収支比率:Ｈ24年度以降は、料金改定による単価引き下げによりやや減少しているが、継続して100％を超えており、経営の健全性は確保されている。
②累積欠損金比率：該当なし
③流動比率：平均値を大きく上回り、短期的な債務の支払い能力は確保されている。
④企業債残高対給水収益比率：Ｓ57年度の供用開始に際して発行した企業債の償還がほぼ終了していることから、平均値を大きく下回っているが、施設及び管路の耐震化に伴う新規企業債の発行により増加している。
⑤料金回収率：経常収支比率と同様に継続して100％を超えており、発生した利益は設備投資や企業債償還に充てているほか、将来の大規模な管路更新に向け、内部留保資金を確保している。
⑥給水原価：継続して平均値を大きく下回っている。
⑦施設利用率：継続して、ほぼ100％と高い効率性が維持されており、給水原価を低く押さえることにも寄与している。
⑧有収率：受水団体の２市１村への計画給水量分を確実に送水しているため、継続して100％となっている。
※①、②、③、⑤及び⑥のＨ26年度以降の数値は、同年度の会計制度の改正による影響を受けている。</t>
    <rPh sb="194" eb="196">
      <t>シセツ</t>
    </rPh>
    <rPh sb="196" eb="197">
      <t>オヨ</t>
    </rPh>
    <rPh sb="198" eb="200">
      <t>カンロ</t>
    </rPh>
    <rPh sb="201" eb="204">
      <t>タイシンカ</t>
    </rPh>
    <rPh sb="205" eb="206">
      <t>トモナ</t>
    </rPh>
    <rPh sb="207" eb="209">
      <t>シンキ</t>
    </rPh>
    <rPh sb="209" eb="211">
      <t>キギョウ</t>
    </rPh>
    <rPh sb="211" eb="212">
      <t>サイ</t>
    </rPh>
    <rPh sb="213" eb="215">
      <t>ハッコウ</t>
    </rPh>
    <rPh sb="218" eb="220">
      <t>ゾウカ</t>
    </rPh>
    <rPh sb="328" eb="329">
      <t>オオ</t>
    </rPh>
    <phoneticPr fontId="4"/>
  </si>
  <si>
    <t>①有形固定資産減価償却率：供用開始のＳ57年度頃に布設した管路等の減価償却が進んでおり、今後、更新時期を迎えることから、計画的な更新を行っていく必要がある。
②管路経年化率：耐用年数を経過した管路が存在しないため0％。
③管路更新率：耐用年数を経過した管路が存在しないため、H26年度まで0％となっているが、Ｈ36年度末までに管路の耐震適合率を100％とするため、Ｈ27年度から管路の更新（耐震化）に着手した。
※①のＨ26年度以降の数値は、同年度の会計制度の改正による影響を受けている。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</si>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</sst>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0.57999999999999996</c:v>
                </c:pt>
                <c:pt idx="4" formatCode="#,##0.00;&quot;△&quot;#,##0.00;&quot;-&quot;">
                  <c:v>0.56000000000000005</c:v>
                </c:pt>
              </c:numCache>
            </c:numRef>
          </c:val>
          <c:extLst xmlns:c16r2="http://schemas.microsoft.com/office/drawing/2015/06/chart">
            <c:ext xmlns:c16="http://schemas.microsoft.com/office/drawing/2014/chart" uri="{C3380CC4-5D6E-409C-BE32-E72D297353CC}">
              <c16:uniqueId val="{00000000-2D6A-45BB-87C0-8436DC734661}"/>
            </c:ext>
          </c:extLst>
        </c:ser>
        <c:dLbls>
          <c:showLegendKey val="0"/>
          <c:showVal val="0"/>
          <c:showCatName val="0"/>
          <c:showSerName val="0"/>
          <c:showPercent val="0"/>
          <c:showBubbleSize val="0"/>
        </c:dLbls>
        <c:gapWidth val="150"/>
        <c:axId val="500913232"/>
        <c:axId val="5009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2D6A-45BB-87C0-8436DC734661}"/>
            </c:ext>
          </c:extLst>
        </c:ser>
        <c:dLbls>
          <c:showLegendKey val="0"/>
          <c:showVal val="0"/>
          <c:showCatName val="0"/>
          <c:showSerName val="0"/>
          <c:showPercent val="0"/>
          <c:showBubbleSize val="0"/>
        </c:dLbls>
        <c:marker val="1"/>
        <c:smooth val="0"/>
        <c:axId val="500913232"/>
        <c:axId val="500916368"/>
      </c:lineChart>
      <c:dateAx>
        <c:axId val="500913232"/>
        <c:scaling>
          <c:orientation val="minMax"/>
        </c:scaling>
        <c:delete val="1"/>
        <c:axPos val="b"/>
        <c:numFmt formatCode="ge" sourceLinked="1"/>
        <c:majorTickMark val="none"/>
        <c:minorTickMark val="none"/>
        <c:tickLblPos val="none"/>
        <c:crossAx val="500916368"/>
        <c:crosses val="autoZero"/>
        <c:auto val="1"/>
        <c:lblOffset val="100"/>
        <c:baseTimeUnit val="years"/>
      </c:dateAx>
      <c:valAx>
        <c:axId val="5009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99.94</c:v>
                </c:pt>
                <c:pt idx="1">
                  <c:v>99.94</c:v>
                </c:pt>
                <c:pt idx="2">
                  <c:v>99.9</c:v>
                </c:pt>
                <c:pt idx="3">
                  <c:v>98.26</c:v>
                </c:pt>
                <c:pt idx="4">
                  <c:v>99.92</c:v>
                </c:pt>
              </c:numCache>
            </c:numRef>
          </c:val>
          <c:extLst xmlns:c16r2="http://schemas.microsoft.com/office/drawing/2015/06/chart">
            <c:ext xmlns:c16="http://schemas.microsoft.com/office/drawing/2014/chart" uri="{C3380CC4-5D6E-409C-BE32-E72D297353CC}">
              <c16:uniqueId val="{00000000-FEBC-4642-89E8-3DCA229B342A}"/>
            </c:ext>
          </c:extLst>
        </c:ser>
        <c:dLbls>
          <c:showLegendKey val="0"/>
          <c:showVal val="0"/>
          <c:showCatName val="0"/>
          <c:showSerName val="0"/>
          <c:showPercent val="0"/>
          <c:showBubbleSize val="0"/>
        </c:dLbls>
        <c:gapWidth val="150"/>
        <c:axId val="501692440"/>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FEBC-4642-89E8-3DCA229B342A}"/>
            </c:ext>
          </c:extLst>
        </c:ser>
        <c:dLbls>
          <c:showLegendKey val="0"/>
          <c:showVal val="0"/>
          <c:showCatName val="0"/>
          <c:showSerName val="0"/>
          <c:showPercent val="0"/>
          <c:showBubbleSize val="0"/>
        </c:dLbls>
        <c:marker val="1"/>
        <c:smooth val="0"/>
        <c:axId val="501692440"/>
        <c:axId val="501688912"/>
      </c:lineChart>
      <c:dateAx>
        <c:axId val="501692440"/>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305-4FBA-9C31-EE73451FC634}"/>
            </c:ext>
          </c:extLst>
        </c:ser>
        <c:dLbls>
          <c:showLegendKey val="0"/>
          <c:showVal val="0"/>
          <c:showCatName val="0"/>
          <c:showSerName val="0"/>
          <c:showPercent val="0"/>
          <c:showBubbleSize val="0"/>
        </c:dLbls>
        <c:gapWidth val="150"/>
        <c:axId val="664408488"/>
        <c:axId val="6644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8305-4FBA-9C31-EE73451FC634}"/>
            </c:ext>
          </c:extLst>
        </c:ser>
        <c:dLbls>
          <c:showLegendKey val="0"/>
          <c:showVal val="0"/>
          <c:showCatName val="0"/>
          <c:showSerName val="0"/>
          <c:showPercent val="0"/>
          <c:showBubbleSize val="0"/>
        </c:dLbls>
        <c:marker val="1"/>
        <c:smooth val="0"/>
        <c:axId val="664408488"/>
        <c:axId val="664409272"/>
      </c:lineChart>
      <c:dateAx>
        <c:axId val="664408488"/>
        <c:scaling>
          <c:orientation val="minMax"/>
        </c:scaling>
        <c:delete val="1"/>
        <c:axPos val="b"/>
        <c:numFmt formatCode="ge" sourceLinked="1"/>
        <c:majorTickMark val="none"/>
        <c:minorTickMark val="none"/>
        <c:tickLblPos val="none"/>
        <c:crossAx val="664409272"/>
        <c:crosses val="autoZero"/>
        <c:auto val="1"/>
        <c:lblOffset val="100"/>
        <c:baseTimeUnit val="years"/>
      </c:dateAx>
      <c:valAx>
        <c:axId val="6644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142.63999999999999</c:v>
                </c:pt>
                <c:pt idx="1">
                  <c:v>140.47999999999999</c:v>
                </c:pt>
                <c:pt idx="2">
                  <c:v>137.55000000000001</c:v>
                </c:pt>
                <c:pt idx="3">
                  <c:v>133.22999999999999</c:v>
                </c:pt>
                <c:pt idx="4">
                  <c:v>131.34</c:v>
                </c:pt>
              </c:numCache>
            </c:numRef>
          </c:val>
          <c:extLst xmlns:c16r2="http://schemas.microsoft.com/office/drawing/2015/06/chart">
            <c:ext xmlns:c16="http://schemas.microsoft.com/office/drawing/2014/chart" uri="{C3380CC4-5D6E-409C-BE32-E72D297353CC}">
              <c16:uniqueId val="{00000000-B0D5-4949-8E0B-7004D7919363}"/>
            </c:ext>
          </c:extLst>
        </c:ser>
        <c:dLbls>
          <c:showLegendKey val="0"/>
          <c:showVal val="0"/>
          <c:showCatName val="0"/>
          <c:showSerName val="0"/>
          <c:showPercent val="0"/>
          <c:showBubbleSize val="0"/>
        </c:dLbls>
        <c:gapWidth val="150"/>
        <c:axId val="502980104"/>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B0D5-4949-8E0B-7004D7919363}"/>
            </c:ext>
          </c:extLst>
        </c:ser>
        <c:dLbls>
          <c:showLegendKey val="0"/>
          <c:showVal val="0"/>
          <c:showCatName val="0"/>
          <c:showSerName val="0"/>
          <c:showPercent val="0"/>
          <c:showBubbleSize val="0"/>
        </c:dLbls>
        <c:marker val="1"/>
        <c:smooth val="0"/>
        <c:axId val="502980104"/>
        <c:axId val="502979712"/>
      </c:lineChart>
      <c:dateAx>
        <c:axId val="502980104"/>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45.62</c:v>
                </c:pt>
                <c:pt idx="1">
                  <c:v>45.96</c:v>
                </c:pt>
                <c:pt idx="2">
                  <c:v>56.4</c:v>
                </c:pt>
                <c:pt idx="3">
                  <c:v>55.96</c:v>
                </c:pt>
                <c:pt idx="4">
                  <c:v>56.83</c:v>
                </c:pt>
              </c:numCache>
            </c:numRef>
          </c:val>
          <c:extLst xmlns:c16r2="http://schemas.microsoft.com/office/drawing/2015/06/chart">
            <c:ext xmlns:c16="http://schemas.microsoft.com/office/drawing/2014/chart" uri="{C3380CC4-5D6E-409C-BE32-E72D297353CC}">
              <c16:uniqueId val="{00000000-F5B1-4132-B072-6E2267FBC01D}"/>
            </c:ext>
          </c:extLst>
        </c:ser>
        <c:dLbls>
          <c:showLegendKey val="0"/>
          <c:showVal val="0"/>
          <c:showCatName val="0"/>
          <c:showSerName val="0"/>
          <c:showPercent val="0"/>
          <c:showBubbleSize val="0"/>
        </c:dLbls>
        <c:gapWidth val="150"/>
        <c:axId val="502978536"/>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F5B1-4132-B072-6E2267FBC01D}"/>
            </c:ext>
          </c:extLst>
        </c:ser>
        <c:dLbls>
          <c:showLegendKey val="0"/>
          <c:showVal val="0"/>
          <c:showCatName val="0"/>
          <c:showSerName val="0"/>
          <c:showPercent val="0"/>
          <c:showBubbleSize val="0"/>
        </c:dLbls>
        <c:marker val="1"/>
        <c:smooth val="0"/>
        <c:axId val="502978536"/>
        <c:axId val="502978144"/>
      </c:lineChart>
      <c:dateAx>
        <c:axId val="502978536"/>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E7-4070-8663-C3150D316E86}"/>
            </c:ext>
          </c:extLst>
        </c:ser>
        <c:dLbls>
          <c:showLegendKey val="0"/>
          <c:showVal val="0"/>
          <c:showCatName val="0"/>
          <c:showSerName val="0"/>
          <c:showPercent val="0"/>
          <c:showBubbleSize val="0"/>
        </c:dLbls>
        <c:gapWidth val="150"/>
        <c:axId val="501747856"/>
        <c:axId val="5017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7AE7-4070-8663-C3150D316E86}"/>
            </c:ext>
          </c:extLst>
        </c:ser>
        <c:dLbls>
          <c:showLegendKey val="0"/>
          <c:showVal val="0"/>
          <c:showCatName val="0"/>
          <c:showSerName val="0"/>
          <c:showPercent val="0"/>
          <c:showBubbleSize val="0"/>
        </c:dLbls>
        <c:marker val="1"/>
        <c:smooth val="0"/>
        <c:axId val="501747856"/>
        <c:axId val="501749032"/>
      </c:lineChart>
      <c:dateAx>
        <c:axId val="501747856"/>
        <c:scaling>
          <c:orientation val="minMax"/>
        </c:scaling>
        <c:delete val="1"/>
        <c:axPos val="b"/>
        <c:numFmt formatCode="ge" sourceLinked="1"/>
        <c:majorTickMark val="none"/>
        <c:minorTickMark val="none"/>
        <c:tickLblPos val="none"/>
        <c:crossAx val="501749032"/>
        <c:crosses val="autoZero"/>
        <c:auto val="1"/>
        <c:lblOffset val="100"/>
        <c:baseTimeUnit val="years"/>
      </c:dateAx>
      <c:valAx>
        <c:axId val="5017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4F-4FD0-A2CE-43DA3D5BA732}"/>
            </c:ext>
          </c:extLst>
        </c:ser>
        <c:dLbls>
          <c:showLegendKey val="0"/>
          <c:showVal val="0"/>
          <c:showCatName val="0"/>
          <c:showSerName val="0"/>
          <c:showPercent val="0"/>
          <c:showBubbleSize val="0"/>
        </c:dLbls>
        <c:gapWidth val="150"/>
        <c:axId val="501745896"/>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524F-4FD0-A2CE-43DA3D5BA732}"/>
            </c:ext>
          </c:extLst>
        </c:ser>
        <c:dLbls>
          <c:showLegendKey val="0"/>
          <c:showVal val="0"/>
          <c:showCatName val="0"/>
          <c:showSerName val="0"/>
          <c:showPercent val="0"/>
          <c:showBubbleSize val="0"/>
        </c:dLbls>
        <c:marker val="1"/>
        <c:smooth val="0"/>
        <c:axId val="501745896"/>
        <c:axId val="501742368"/>
      </c:lineChart>
      <c:dateAx>
        <c:axId val="501745896"/>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2570.14</c:v>
                </c:pt>
                <c:pt idx="1">
                  <c:v>1930.78</c:v>
                </c:pt>
                <c:pt idx="2">
                  <c:v>1453.18</c:v>
                </c:pt>
                <c:pt idx="3">
                  <c:v>1090.98</c:v>
                </c:pt>
                <c:pt idx="4">
                  <c:v>1359.65</c:v>
                </c:pt>
              </c:numCache>
            </c:numRef>
          </c:val>
          <c:extLst xmlns:c16r2="http://schemas.microsoft.com/office/drawing/2015/06/chart">
            <c:ext xmlns:c16="http://schemas.microsoft.com/office/drawing/2014/chart" uri="{C3380CC4-5D6E-409C-BE32-E72D297353CC}">
              <c16:uniqueId val="{00000000-B0BA-46AC-9401-5C0927606ED2}"/>
            </c:ext>
          </c:extLst>
        </c:ser>
        <c:dLbls>
          <c:showLegendKey val="0"/>
          <c:showVal val="0"/>
          <c:showCatName val="0"/>
          <c:showSerName val="0"/>
          <c:showPercent val="0"/>
          <c:showBubbleSize val="0"/>
        </c:dLbls>
        <c:gapWidth val="150"/>
        <c:axId val="501746680"/>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B0BA-46AC-9401-5C0927606ED2}"/>
            </c:ext>
          </c:extLst>
        </c:ser>
        <c:dLbls>
          <c:showLegendKey val="0"/>
          <c:showVal val="0"/>
          <c:showCatName val="0"/>
          <c:showSerName val="0"/>
          <c:showPercent val="0"/>
          <c:showBubbleSize val="0"/>
        </c:dLbls>
        <c:marker val="1"/>
        <c:smooth val="0"/>
        <c:axId val="501746680"/>
        <c:axId val="501746288"/>
      </c:lineChart>
      <c:dateAx>
        <c:axId val="501746680"/>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128.77000000000001</c:v>
                </c:pt>
                <c:pt idx="1">
                  <c:v>115.92</c:v>
                </c:pt>
                <c:pt idx="2">
                  <c:v>118.56</c:v>
                </c:pt>
                <c:pt idx="3">
                  <c:v>151.04</c:v>
                </c:pt>
                <c:pt idx="4">
                  <c:v>152.56</c:v>
                </c:pt>
              </c:numCache>
            </c:numRef>
          </c:val>
          <c:extLst xmlns:c16r2="http://schemas.microsoft.com/office/drawing/2015/06/chart">
            <c:ext xmlns:c16="http://schemas.microsoft.com/office/drawing/2014/chart" uri="{C3380CC4-5D6E-409C-BE32-E72D297353CC}">
              <c16:uniqueId val="{00000000-267C-4AB0-B9BC-0924EAA494F0}"/>
            </c:ext>
          </c:extLst>
        </c:ser>
        <c:dLbls>
          <c:showLegendKey val="0"/>
          <c:showVal val="0"/>
          <c:showCatName val="0"/>
          <c:showSerName val="0"/>
          <c:showPercent val="0"/>
          <c:showBubbleSize val="0"/>
        </c:dLbls>
        <c:gapWidth val="150"/>
        <c:axId val="501749424"/>
        <c:axId val="5017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267C-4AB0-B9BC-0924EAA494F0}"/>
            </c:ext>
          </c:extLst>
        </c:ser>
        <c:dLbls>
          <c:showLegendKey val="0"/>
          <c:showVal val="0"/>
          <c:showCatName val="0"/>
          <c:showSerName val="0"/>
          <c:showPercent val="0"/>
          <c:showBubbleSize val="0"/>
        </c:dLbls>
        <c:marker val="1"/>
        <c:smooth val="0"/>
        <c:axId val="501749424"/>
        <c:axId val="501747464"/>
      </c:lineChart>
      <c:dateAx>
        <c:axId val="501749424"/>
        <c:scaling>
          <c:orientation val="minMax"/>
        </c:scaling>
        <c:delete val="1"/>
        <c:axPos val="b"/>
        <c:numFmt formatCode="ge" sourceLinked="1"/>
        <c:majorTickMark val="none"/>
        <c:minorTickMark val="none"/>
        <c:tickLblPos val="none"/>
        <c:crossAx val="501747464"/>
        <c:crosses val="autoZero"/>
        <c:auto val="1"/>
        <c:lblOffset val="100"/>
        <c:baseTimeUnit val="years"/>
      </c:dateAx>
      <c:valAx>
        <c:axId val="5017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140.41</c:v>
                </c:pt>
                <c:pt idx="1">
                  <c:v>133.33000000000001</c:v>
                </c:pt>
                <c:pt idx="2">
                  <c:v>139.78</c:v>
                </c:pt>
                <c:pt idx="3">
                  <c:v>132.9</c:v>
                </c:pt>
                <c:pt idx="4">
                  <c:v>130.76</c:v>
                </c:pt>
              </c:numCache>
            </c:numRef>
          </c:val>
          <c:extLst xmlns:c16r2="http://schemas.microsoft.com/office/drawing/2015/06/chart">
            <c:ext xmlns:c16="http://schemas.microsoft.com/office/drawing/2014/chart" uri="{C3380CC4-5D6E-409C-BE32-E72D297353CC}">
              <c16:uniqueId val="{00000000-CC29-4CE7-BFDF-1936C35098A5}"/>
            </c:ext>
          </c:extLst>
        </c:ser>
        <c:dLbls>
          <c:showLegendKey val="0"/>
          <c:showVal val="0"/>
          <c:showCatName val="0"/>
          <c:showSerName val="0"/>
          <c:showPercent val="0"/>
          <c:showBubbleSize val="0"/>
        </c:dLbls>
        <c:gapWidth val="150"/>
        <c:axId val="501695576"/>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CC29-4CE7-BFDF-1936C35098A5}"/>
            </c:ext>
          </c:extLst>
        </c:ser>
        <c:dLbls>
          <c:showLegendKey val="0"/>
          <c:showVal val="0"/>
          <c:showCatName val="0"/>
          <c:showSerName val="0"/>
          <c:showPercent val="0"/>
          <c:showBubbleSize val="0"/>
        </c:dLbls>
        <c:marker val="1"/>
        <c:smooth val="0"/>
        <c:axId val="501695576"/>
        <c:axId val="501692048"/>
      </c:lineChart>
      <c:dateAx>
        <c:axId val="501695576"/>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31.64</c:v>
                </c:pt>
                <c:pt idx="1">
                  <c:v>33.32</c:v>
                </c:pt>
                <c:pt idx="2">
                  <c:v>31.77</c:v>
                </c:pt>
                <c:pt idx="3">
                  <c:v>33.409999999999997</c:v>
                </c:pt>
                <c:pt idx="4">
                  <c:v>33.97</c:v>
                </c:pt>
              </c:numCache>
            </c:numRef>
          </c:val>
          <c:extLst xmlns:c16r2="http://schemas.microsoft.com/office/drawing/2015/06/chart">
            <c:ext xmlns:c16="http://schemas.microsoft.com/office/drawing/2014/chart" uri="{C3380CC4-5D6E-409C-BE32-E72D297353CC}">
              <c16:uniqueId val="{00000000-A0FF-4EA5-878E-78614DF34619}"/>
            </c:ext>
          </c:extLst>
        </c:ser>
        <c:dLbls>
          <c:showLegendKey val="0"/>
          <c:showVal val="0"/>
          <c:showCatName val="0"/>
          <c:showSerName val="0"/>
          <c:showPercent val="0"/>
          <c:showBubbleSize val="0"/>
        </c:dLbls>
        <c:gapWidth val="150"/>
        <c:axId val="501696360"/>
        <c:axId val="5016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A0FF-4EA5-878E-78614DF34619}"/>
            </c:ext>
          </c:extLst>
        </c:ser>
        <c:dLbls>
          <c:showLegendKey val="0"/>
          <c:showVal val="0"/>
          <c:showCatName val="0"/>
          <c:showSerName val="0"/>
          <c:showPercent val="0"/>
          <c:showBubbleSize val="0"/>
        </c:dLbls>
        <c:marker val="1"/>
        <c:smooth val="0"/>
        <c:axId val="501696360"/>
        <c:axId val="501693224"/>
      </c:lineChart>
      <c:dateAx>
        <c:axId val="501696360"/>
        <c:scaling>
          <c:orientation val="minMax"/>
        </c:scaling>
        <c:delete val="1"/>
        <c:axPos val="b"/>
        <c:numFmt formatCode="ge" sourceLinked="1"/>
        <c:majorTickMark val="none"/>
        <c:minorTickMark val="none"/>
        <c:tickLblPos val="none"/>
        <c:crossAx val="501693224"/>
        <c:crosses val="autoZero"/>
        <c:auto val="1"/>
        <c:lblOffset val="100"/>
        <c:baseTimeUnit val="years"/>
      </c:dateAx>
      <c:valAx>
        <c:axId val="5016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長野県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f>データ!$R$6</f>
        <v>2126064</v>
      </c>
      <c r="AM8" s="61"/>
      <c r="AN8" s="61"/>
      <c r="AO8" s="61"/>
      <c r="AP8" s="61"/>
      <c r="AQ8" s="61"/>
      <c r="AR8" s="61"/>
      <c r="AS8" s="61"/>
      <c r="AT8" s="51">
        <f>データ!$S$6</f>
        <v>13561.56</v>
      </c>
      <c r="AU8" s="52"/>
      <c r="AV8" s="52"/>
      <c r="AW8" s="52"/>
      <c r="AX8" s="52"/>
      <c r="AY8" s="52"/>
      <c r="AZ8" s="52"/>
      <c r="BA8" s="52"/>
      <c r="BB8" s="53">
        <f>データ!$T$6</f>
        <v>156.77000000000001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84.37</v>
      </c>
      <c r="J10" s="52"/>
      <c r="K10" s="52"/>
      <c r="L10" s="52"/>
      <c r="M10" s="52"/>
      <c r="N10" s="52"/>
      <c r="O10" s="64"/>
      <c r="P10" s="53">
        <f>データ!$P$6</f>
        <v>98.9</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313603</v>
      </c>
      <c r="AM10" s="61"/>
      <c r="AN10" s="61"/>
      <c r="AO10" s="61"/>
      <c r="AP10" s="61"/>
      <c r="AQ10" s="61"/>
      <c r="AR10" s="61"/>
      <c r="AS10" s="61"/>
      <c r="AT10" s="51">
        <f>データ!$V$6</f>
        <v>254.99</v>
      </c>
      <c r="AU10" s="52"/>
      <c r="AV10" s="52"/>
      <c r="AW10" s="52"/>
      <c r="AX10" s="52"/>
      <c r="AY10" s="52"/>
      <c r="AZ10" s="52"/>
      <c r="BA10" s="52"/>
      <c r="BB10" s="53">
        <f>データ!$W$6</f>
        <v>1229.8599999999999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200000</v>
      </c>
      <c r="D6" s="34">
        <f t="shared" si="3"/>
        <v>46</v>
      </c>
      <c r="E6" s="34">
        <f t="shared" si="3"/>
        <v>1</v>
      </c>
      <c r="F6" s="34">
        <f t="shared" si="3"/>
        <v>0</v>
      </c>
      <c r="G6" s="34">
        <f t="shared" si="3"/>
        <v>2</v>
      </c>
      <c r="H6" s="34" t="str">
        <f t="shared" si="3"/>
        <v>長野県</v>
      </c>
      <c r="I6" s="34" t="str">
        <f t="shared" si="3"/>
        <v>法適用</v>
      </c>
      <c r="J6" s="34" t="str">
        <f t="shared" si="3"/>
        <v>水道事業</v>
      </c>
      <c r="K6" s="34" t="str">
        <f t="shared" si="3"/>
        <v>用水供給事業</v>
      </c>
      <c r="L6" s="34" t="str">
        <f t="shared" si="3"/>
        <v>B</v>
      </c>
      <c r="M6" s="34">
        <f t="shared" si="3"/>
        <v>0</v>
      </c>
      <c r="N6" s="35" t="str">
        <f t="shared" si="3"/>
        <v>-</v>
      </c>
      <c r="O6" s="35">
        <f t="shared" si="3"/>
        <v>84.37</v>
      </c>
      <c r="P6" s="35">
        <f t="shared" si="3"/>
        <v>98.9</v>
      </c>
      <c r="Q6" s="35">
        <f t="shared" si="3"/>
        <v>0</v>
      </c>
      <c r="R6" s="35">
        <f t="shared" si="3"/>
        <v>2126064</v>
      </c>
      <c r="S6" s="35">
        <f t="shared" si="3"/>
        <v>13561.56</v>
      </c>
      <c r="T6" s="35">
        <f t="shared" si="3"/>
        <v>156.77000000000001</v>
      </c>
      <c r="U6" s="35">
        <f t="shared" si="3"/>
        <v>313603</v>
      </c>
      <c r="V6" s="35">
        <f t="shared" si="3"/>
        <v>254.99</v>
      </c>
      <c r="W6" s="35">
        <f t="shared" si="3"/>
        <v>1229.8599999999999</v>
      </c>
      <c r="X6" s="36">
        <f>IF(X7="",NA(),X7)</f>
        <v>142.63999999999999</v>
      </c>
      <c r="Y6" s="36">
        <f t="shared" ref="Y6:AG6" si="4">IF(Y7="",NA(),Y7)</f>
        <v>140.47999999999999</v>
      </c>
      <c r="Z6" s="36">
        <f t="shared" si="4"/>
        <v>137.55000000000001</v>
      </c>
      <c r="AA6" s="36">
        <f t="shared" si="4"/>
        <v>133.22999999999999</v>
      </c>
      <c r="AB6" s="36">
        <f t="shared" si="4"/>
        <v>131.34</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2570.14</v>
      </c>
      <c r="AU6" s="36">
        <f t="shared" ref="AU6:BC6" si="6">IF(AU7="",NA(),AU7)</f>
        <v>1930.78</v>
      </c>
      <c r="AV6" s="36">
        <f t="shared" si="6"/>
        <v>1453.18</v>
      </c>
      <c r="AW6" s="36">
        <f t="shared" si="6"/>
        <v>1090.98</v>
      </c>
      <c r="AX6" s="36">
        <f t="shared" si="6"/>
        <v>1359.65</v>
      </c>
      <c r="AY6" s="36">
        <f t="shared" si="6"/>
        <v>654.97</v>
      </c>
      <c r="AZ6" s="36">
        <f t="shared" si="6"/>
        <v>634.53</v>
      </c>
      <c r="BA6" s="36">
        <f t="shared" si="6"/>
        <v>200.22</v>
      </c>
      <c r="BB6" s="36">
        <f t="shared" si="6"/>
        <v>212.95</v>
      </c>
      <c r="BC6" s="36">
        <f t="shared" si="6"/>
        <v>224.41</v>
      </c>
      <c r="BD6" s="35" t="str">
        <f>IF(BD7="","",IF(BD7="-","【-】","【"&amp;SUBSTITUTE(TEXT(BD7,"#,##0.00"),"-","△")&amp;"】"))</f>
        <v>【224.41】</v>
      </c>
      <c r="BE6" s="36">
        <f>IF(BE7="",NA(),BE7)</f>
        <v>128.77000000000001</v>
      </c>
      <c r="BF6" s="36">
        <f t="shared" ref="BF6:BN6" si="7">IF(BF7="",NA(),BF7)</f>
        <v>115.92</v>
      </c>
      <c r="BG6" s="36">
        <f t="shared" si="7"/>
        <v>118.56</v>
      </c>
      <c r="BH6" s="36">
        <f t="shared" si="7"/>
        <v>151.04</v>
      </c>
      <c r="BI6" s="36">
        <f t="shared" si="7"/>
        <v>152.56</v>
      </c>
      <c r="BJ6" s="36">
        <f t="shared" si="7"/>
        <v>383.75</v>
      </c>
      <c r="BK6" s="36">
        <f t="shared" si="7"/>
        <v>368.94</v>
      </c>
      <c r="BL6" s="36">
        <f t="shared" si="7"/>
        <v>351.06</v>
      </c>
      <c r="BM6" s="36">
        <f t="shared" si="7"/>
        <v>333.48</v>
      </c>
      <c r="BN6" s="36">
        <f t="shared" si="7"/>
        <v>320.31</v>
      </c>
      <c r="BO6" s="35" t="str">
        <f>IF(BO7="","",IF(BO7="-","【-】","【"&amp;SUBSTITUTE(TEXT(BO7,"#,##0.00"),"-","△")&amp;"】"))</f>
        <v>【320.31】</v>
      </c>
      <c r="BP6" s="36">
        <f>IF(BP7="",NA(),BP7)</f>
        <v>140.41</v>
      </c>
      <c r="BQ6" s="36">
        <f t="shared" ref="BQ6:BY6" si="8">IF(BQ7="",NA(),BQ7)</f>
        <v>133.33000000000001</v>
      </c>
      <c r="BR6" s="36">
        <f t="shared" si="8"/>
        <v>139.78</v>
      </c>
      <c r="BS6" s="36">
        <f t="shared" si="8"/>
        <v>132.9</v>
      </c>
      <c r="BT6" s="36">
        <f t="shared" si="8"/>
        <v>130.76</v>
      </c>
      <c r="BU6" s="36">
        <f t="shared" si="8"/>
        <v>110.39</v>
      </c>
      <c r="BV6" s="36">
        <f t="shared" si="8"/>
        <v>111.12</v>
      </c>
      <c r="BW6" s="36">
        <f t="shared" si="8"/>
        <v>112.92</v>
      </c>
      <c r="BX6" s="36">
        <f t="shared" si="8"/>
        <v>112.81</v>
      </c>
      <c r="BY6" s="36">
        <f t="shared" si="8"/>
        <v>113.88</v>
      </c>
      <c r="BZ6" s="35" t="str">
        <f>IF(BZ7="","",IF(BZ7="-","【-】","【"&amp;SUBSTITUTE(TEXT(BZ7,"#,##0.00"),"-","△")&amp;"】"))</f>
        <v>【113.88】</v>
      </c>
      <c r="CA6" s="36">
        <f>IF(CA7="",NA(),CA7)</f>
        <v>31.64</v>
      </c>
      <c r="CB6" s="36">
        <f t="shared" ref="CB6:CJ6" si="9">IF(CB7="",NA(),CB7)</f>
        <v>33.32</v>
      </c>
      <c r="CC6" s="36">
        <f t="shared" si="9"/>
        <v>31.77</v>
      </c>
      <c r="CD6" s="36">
        <f t="shared" si="9"/>
        <v>33.409999999999997</v>
      </c>
      <c r="CE6" s="36">
        <f t="shared" si="9"/>
        <v>33.97</v>
      </c>
      <c r="CF6" s="36">
        <f t="shared" si="9"/>
        <v>76.81</v>
      </c>
      <c r="CG6" s="36">
        <f t="shared" si="9"/>
        <v>75.75</v>
      </c>
      <c r="CH6" s="36">
        <f t="shared" si="9"/>
        <v>75.3</v>
      </c>
      <c r="CI6" s="36">
        <f t="shared" si="9"/>
        <v>75.3</v>
      </c>
      <c r="CJ6" s="36">
        <f t="shared" si="9"/>
        <v>74.02</v>
      </c>
      <c r="CK6" s="35" t="str">
        <f>IF(CK7="","",IF(CK7="-","【-】","【"&amp;SUBSTITUTE(TEXT(CK7,"#,##0.00"),"-","△")&amp;"】"))</f>
        <v>【74.02】</v>
      </c>
      <c r="CL6" s="36">
        <f>IF(CL7="",NA(),CL7)</f>
        <v>99.94</v>
      </c>
      <c r="CM6" s="36">
        <f t="shared" ref="CM6:CU6" si="10">IF(CM7="",NA(),CM7)</f>
        <v>99.94</v>
      </c>
      <c r="CN6" s="36">
        <f t="shared" si="10"/>
        <v>99.9</v>
      </c>
      <c r="CO6" s="36">
        <f t="shared" si="10"/>
        <v>98.26</v>
      </c>
      <c r="CP6" s="36">
        <f t="shared" si="10"/>
        <v>99.92</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45.62</v>
      </c>
      <c r="DI6" s="36">
        <f t="shared" ref="DI6:DQ6" si="12">IF(DI7="",NA(),DI7)</f>
        <v>45.96</v>
      </c>
      <c r="DJ6" s="36">
        <f t="shared" si="12"/>
        <v>56.4</v>
      </c>
      <c r="DK6" s="36">
        <f t="shared" si="12"/>
        <v>55.96</v>
      </c>
      <c r="DL6" s="36">
        <f t="shared" si="12"/>
        <v>56.83</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6">
        <f t="shared" si="14"/>
        <v>0.57999999999999996</v>
      </c>
      <c r="EH6" s="36">
        <f t="shared" si="14"/>
        <v>0.56000000000000005</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200000</v>
      </c>
      <c r="D7" s="38">
        <v>46</v>
      </c>
      <c r="E7" s="38">
        <v>1</v>
      </c>
      <c r="F7" s="38">
        <v>0</v>
      </c>
      <c r="G7" s="38">
        <v>2</v>
      </c>
      <c r="H7" s="38" t="s">
        <v>105</v>
      </c>
      <c r="I7" s="38" t="s">
        <v>106</v>
      </c>
      <c r="J7" s="38" t="s">
        <v>107</v>
      </c>
      <c r="K7" s="38" t="s">
        <v>108</v>
      </c>
      <c r="L7" s="38" t="s">
        <v>109</v>
      </c>
      <c r="M7" s="38"/>
      <c r="N7" s="39" t="s">
        <v>110</v>
      </c>
      <c r="O7" s="39">
        <v>84.37</v>
      </c>
      <c r="P7" s="39">
        <v>98.9</v>
      </c>
      <c r="Q7" s="39">
        <v>0</v>
      </c>
      <c r="R7" s="39">
        <v>2126064</v>
      </c>
      <c r="S7" s="39">
        <v>13561.56</v>
      </c>
      <c r="T7" s="39">
        <v>156.77000000000001</v>
      </c>
      <c r="U7" s="39">
        <v>313603</v>
      </c>
      <c r="V7" s="39">
        <v>254.99</v>
      </c>
      <c r="W7" s="39">
        <v>1229.8599999999999</v>
      </c>
      <c r="X7" s="39">
        <v>142.63999999999999</v>
      </c>
      <c r="Y7" s="39">
        <v>140.47999999999999</v>
      </c>
      <c r="Z7" s="39">
        <v>137.55000000000001</v>
      </c>
      <c r="AA7" s="39">
        <v>133.22999999999999</v>
      </c>
      <c r="AB7" s="39">
        <v>131.34</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2570.14</v>
      </c>
      <c r="AU7" s="39">
        <v>1930.78</v>
      </c>
      <c r="AV7" s="39">
        <v>1453.18</v>
      </c>
      <c r="AW7" s="39">
        <v>1090.98</v>
      </c>
      <c r="AX7" s="39">
        <v>1359.65</v>
      </c>
      <c r="AY7" s="39">
        <v>654.97</v>
      </c>
      <c r="AZ7" s="39">
        <v>634.53</v>
      </c>
      <c r="BA7" s="39">
        <v>200.22</v>
      </c>
      <c r="BB7" s="39">
        <v>212.95</v>
      </c>
      <c r="BC7" s="39">
        <v>224.41</v>
      </c>
      <c r="BD7" s="39">
        <v>224.41</v>
      </c>
      <c r="BE7" s="39">
        <v>128.77000000000001</v>
      </c>
      <c r="BF7" s="39">
        <v>115.92</v>
      </c>
      <c r="BG7" s="39">
        <v>118.56</v>
      </c>
      <c r="BH7" s="39">
        <v>151.04</v>
      </c>
      <c r="BI7" s="39">
        <v>152.56</v>
      </c>
      <c r="BJ7" s="39">
        <v>383.75</v>
      </c>
      <c r="BK7" s="39">
        <v>368.94</v>
      </c>
      <c r="BL7" s="39">
        <v>351.06</v>
      </c>
      <c r="BM7" s="39">
        <v>333.48</v>
      </c>
      <c r="BN7" s="39">
        <v>320.31</v>
      </c>
      <c r="BO7" s="39">
        <v>320.31</v>
      </c>
      <c r="BP7" s="39">
        <v>140.41</v>
      </c>
      <c r="BQ7" s="39">
        <v>133.33000000000001</v>
      </c>
      <c r="BR7" s="39">
        <v>139.78</v>
      </c>
      <c r="BS7" s="39">
        <v>132.9</v>
      </c>
      <c r="BT7" s="39">
        <v>130.76</v>
      </c>
      <c r="BU7" s="39">
        <v>110.39</v>
      </c>
      <c r="BV7" s="39">
        <v>111.12</v>
      </c>
      <c r="BW7" s="39">
        <v>112.92</v>
      </c>
      <c r="BX7" s="39">
        <v>112.81</v>
      </c>
      <c r="BY7" s="39">
        <v>113.88</v>
      </c>
      <c r="BZ7" s="39">
        <v>113.88</v>
      </c>
      <c r="CA7" s="39">
        <v>31.64</v>
      </c>
      <c r="CB7" s="39">
        <v>33.32</v>
      </c>
      <c r="CC7" s="39">
        <v>31.77</v>
      </c>
      <c r="CD7" s="39">
        <v>33.409999999999997</v>
      </c>
      <c r="CE7" s="39">
        <v>33.97</v>
      </c>
      <c r="CF7" s="39">
        <v>76.81</v>
      </c>
      <c r="CG7" s="39">
        <v>75.75</v>
      </c>
      <c r="CH7" s="39">
        <v>75.3</v>
      </c>
      <c r="CI7" s="39">
        <v>75.3</v>
      </c>
      <c r="CJ7" s="39">
        <v>74.02</v>
      </c>
      <c r="CK7" s="39">
        <v>74.02</v>
      </c>
      <c r="CL7" s="39">
        <v>99.94</v>
      </c>
      <c r="CM7" s="39">
        <v>99.94</v>
      </c>
      <c r="CN7" s="39">
        <v>99.9</v>
      </c>
      <c r="CO7" s="39">
        <v>98.26</v>
      </c>
      <c r="CP7" s="39">
        <v>99.92</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45.62</v>
      </c>
      <c r="DI7" s="39">
        <v>45.96</v>
      </c>
      <c r="DJ7" s="39">
        <v>56.4</v>
      </c>
      <c r="DK7" s="39">
        <v>55.96</v>
      </c>
      <c r="DL7" s="39">
        <v>56.83</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0.57999999999999996</v>
      </c>
      <c r="EH7" s="39">
        <v>0.56000000000000005</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2018-02-14T06:56:34Z</cp:lastPrinted>
  <dcterms:created xsi:type="dcterms:W3CDTF">2017-12-25T01:28:05Z</dcterms:created>
  <dcterms:modified xsi:type="dcterms:W3CDTF">2018-02-22T14:50:36Z</dcterms:modified>
  <cp:category/>
</cp:coreProperties>
</file>