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W8" i="4"/>
  <c r="P8" i="4"/>
  <c r="I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<sst xmlns="http://schemas.openxmlformats.org/spreadsheetml/2006/main" count="235" uniqueCount="120">
  <si>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</si>
  <si>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</si>
  <si>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</si>
  <si>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</si>
  <si>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</si>
  <si>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</si>
  <si>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</si>
  <si>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</si>
  <si>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</si>
  <si>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</si>
  <si>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</si>
  <si>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</si>
  <si>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</si>
  <si>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</si>
  <si>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</si>
  <si>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</si>
  <si>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</si>
  <si>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</si>
  <si>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</si>
  <si>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</si>
  <si>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</si>
  <si>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</si>
  <si>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</si>
  <si>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</si>
  <si>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</si>
  <si>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</si>
  <si>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</si>
  <si>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</si>
  <si>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</si>
  <si>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</si>
  <si>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</si>
  <si>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</si>
  <si>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</si>
  <si>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</si>
  <si>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</si>
  <si>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</si>
  <si>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</si>
  <si>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</si>
  <si>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</si>
  <si>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</si>
  <si>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</si>
  <si>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</si>
  <si>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</si>
  <si>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</si>
  <si>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</si>
  <si>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</si>
  <si>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</si>
  <si>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</si>
  <si>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</si>
  <si>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</si>
  <si>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</si>
  <si>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</si>
  <si>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</si>
  <si>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</si>
  <si>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</si>
  <si>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</si>
  <si>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</si>
  <si>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</si>
  <si>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</si>
  <si>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</si>
  <si>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</si>
  <si>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</si>
  <si>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</si>
  <si>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</si>
  <si>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</si>
  <si>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</si>
  <si>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</si>
  <si>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</si>
  <si>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</si>
  <si>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</si>
  <si>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</si>
  <si>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</si>
  <si>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</si>
  <si>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</si>
  <si>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</si>
  <si>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</si>
  <si>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</si>
  <si>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</si>
  <si>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</si>
  <si>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</si>
  <si>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</si>
  <si>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</si>
  <si>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</si>
  <si>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</si>
  <si>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</si>
  <si>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</si>
  <si>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</si>
  <si>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</si>
  <si>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</si>
  <si>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</si>
  <si>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</si>
  <si>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</si>
  <si>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</si>
  <si>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</si>
  <si>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</si>
  <si>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</si>
  <si>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</si>
  <si>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</si>
  <si>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</si>
  <si>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</si>
  <si>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</si>
  <si>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</si>
  <si>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</si>
  <si>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</si>
  <si>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</si>
  <si>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長野県上伊那広域水道用水企業団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</si>
  <si>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</si>
  <si>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</si>
  <si>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</si>
  <si>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</si>
  <si>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</si>
  <si>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</si>
  <si>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</si>
  <si>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</si>
  <si>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</si>
  <si>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</si>
  <si>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供用開始から20年以上経過し、比較的に耐用年数の短い機械設備等については、随時更新を行っている。
建物、管路等については、耐用年数の約半分経過で、現在は施設の老朽化について問題ないといえる。
管路等の耐用年数を迎える約20年後から、大規模更新が計画されていて、その後も計画的な更新により老朽化施設とならないよう心がける必要がある。</t>
    <rPh sb="15" eb="18">
      <t>ヒカクテキ</t>
    </rPh>
    <rPh sb="19" eb="21">
      <t>タイヨウ</t>
    </rPh>
    <rPh sb="21" eb="23">
      <t>ネンスウ</t>
    </rPh>
    <rPh sb="24" eb="25">
      <t>ミジカ</t>
    </rPh>
    <rPh sb="42" eb="43">
      <t>オコナ</t>
    </rPh>
    <phoneticPr fontId="4"/>
  </si>
  <si>
    <t xml:space="preserve">経営の効率化、企業債の借換等により類似団体と比較しても給水原価は低く抑えれれ、毎年利益計上ができている。そのため、平成27年度に引き続き建設改良のための積立が可能となった。
また、企業債残高も順調に減少して、平成３４年度にはなくなる見込みである。
本企業団は用水供給事業であり、構成市町村が独自水源との調整をしているため、施設の利用状況については大きな変動は無い。
有収率は類似団体と比較すると低くなっているが、９９％を超えているため問題ないといえる。
供給料金は、基本的に3年毎の見直しで、その都度長期更新計画を考慮した長期財政計画を見直しを行っている。
平成29年度からの10%値下げでは、受水団体の負担軽減が可能となり、また本企業団の財政計画では、約20年後から計画している大規模更新時でも、一部の起債を活用することで、留保資金残高の最低は1年間の料金収入分の確保を見込んでいる。
</t>
    <rPh sb="64" eb="65">
      <t>ヒ</t>
    </rPh>
    <rPh sb="66" eb="67">
      <t>ツヅ</t>
    </rPh>
    <rPh sb="90" eb="92">
      <t>キギョウ</t>
    </rPh>
    <rPh sb="92" eb="93">
      <t>サイ</t>
    </rPh>
    <rPh sb="93" eb="95">
      <t>ザンダカ</t>
    </rPh>
    <rPh sb="96" eb="98">
      <t>ジュンチョウ</t>
    </rPh>
    <rPh sb="99" eb="101">
      <t>ゲンショウ</t>
    </rPh>
    <rPh sb="104" eb="106">
      <t>ヘイセイ</t>
    </rPh>
    <rPh sb="108" eb="110">
      <t>ネンド</t>
    </rPh>
    <rPh sb="116" eb="118">
      <t>ミコ</t>
    </rPh>
    <rPh sb="124" eb="125">
      <t>ホン</t>
    </rPh>
    <rPh sb="125" eb="127">
      <t>キギョウ</t>
    </rPh>
    <rPh sb="127" eb="128">
      <t>ダン</t>
    </rPh>
    <rPh sb="197" eb="198">
      <t>ヒク</t>
    </rPh>
    <rPh sb="210" eb="211">
      <t>コ</t>
    </rPh>
    <rPh sb="248" eb="250">
      <t>ツド</t>
    </rPh>
    <rPh sb="272" eb="273">
      <t>オコナ</t>
    </rPh>
    <rPh sb="349" eb="351">
      <t>イチブ</t>
    </rPh>
    <rPh sb="352" eb="354">
      <t>キサイ</t>
    </rPh>
    <rPh sb="355" eb="357">
      <t>カツヨウ</t>
    </rPh>
    <phoneticPr fontId="4"/>
  </si>
  <si>
    <t>現在のところ、経営的にも施設的にも健全な運営ができているが、今後も継続していくに、将来の人口減少による水需要への影響や、大規模更新等を考慮した更新計画を検討していく。
また、現在の施設を運転しながらの更新となるため、更新施設の場所や工法等についても検討していく必要がある。</t>
    <rPh sb="20" eb="22">
      <t>ウンエイ</t>
    </rPh>
    <rPh sb="33" eb="35">
      <t>ケイゾク</t>
    </rPh>
    <rPh sb="44" eb="46">
      <t>ジンコウ</t>
    </rPh>
    <rPh sb="46" eb="48">
      <t>ゲンショウ</t>
    </rPh>
    <rPh sb="56" eb="58">
      <t>エイキョウ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</si>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</sst>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quotePrefix="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10"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5" fillId="0" borderId="11"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12" xfId="1"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F9-4D8A-B8F7-42D3619692C9}"/>
            </c:ext>
          </c:extLst>
        </c:ser>
        <c:dLbls>
          <c:showLegendKey val="0"/>
          <c:showVal val="0"/>
          <c:showCatName val="0"/>
          <c:showSerName val="0"/>
          <c:showPercent val="0"/>
          <c:showBubbleSize val="0"/>
        </c:dLbls>
        <c:gapWidth val="150"/>
        <c:axId val="664408488"/>
        <c:axId val="66441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85F9-4D8A-B8F7-42D3619692C9}"/>
            </c:ext>
          </c:extLst>
        </c:ser>
        <c:dLbls>
          <c:showLegendKey val="0"/>
          <c:showVal val="0"/>
          <c:showCatName val="0"/>
          <c:showSerName val="0"/>
          <c:showPercent val="0"/>
          <c:showBubbleSize val="0"/>
        </c:dLbls>
        <c:marker val="1"/>
        <c:smooth val="0"/>
        <c:axId val="664408488"/>
        <c:axId val="664410840"/>
      </c:lineChart>
      <c:dateAx>
        <c:axId val="664408488"/>
        <c:scaling>
          <c:orientation val="minMax"/>
        </c:scaling>
        <c:delete val="1"/>
        <c:axPos val="b"/>
        <c:numFmt formatCode="ge" sourceLinked="1"/>
        <c:majorTickMark val="none"/>
        <c:minorTickMark val="none"/>
        <c:tickLblPos val="none"/>
        <c:crossAx val="664410840"/>
        <c:crosses val="autoZero"/>
        <c:auto val="1"/>
        <c:lblOffset val="100"/>
        <c:baseTimeUnit val="years"/>
      </c:dateAx>
      <c:valAx>
        <c:axId val="66441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0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143.1</c:v>
                </c:pt>
                <c:pt idx="1">
                  <c:v>146.77000000000001</c:v>
                </c:pt>
                <c:pt idx="2">
                  <c:v>148.44999999999999</c:v>
                </c:pt>
                <c:pt idx="3">
                  <c:v>143.1</c:v>
                </c:pt>
                <c:pt idx="4">
                  <c:v>144.1</c:v>
                </c:pt>
              </c:numCache>
            </c:numRef>
          </c:val>
          <c:extLst xmlns:c16r2="http://schemas.microsoft.com/office/drawing/2015/06/chart">
            <c:ext xmlns:c16="http://schemas.microsoft.com/office/drawing/2014/chart" uri="{C3380CC4-5D6E-409C-BE32-E72D297353CC}">
              <c16:uniqueId val="{00000000-81BE-49BF-A3F7-FA71B23843BF}"/>
            </c:ext>
          </c:extLst>
        </c:ser>
        <c:dLbls>
          <c:showLegendKey val="0"/>
          <c:showVal val="0"/>
          <c:showCatName val="0"/>
          <c:showSerName val="0"/>
          <c:showPercent val="0"/>
          <c:showBubbleSize val="0"/>
        </c:dLbls>
        <c:gapWidth val="150"/>
        <c:axId val="664410056"/>
        <c:axId val="66441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81BE-49BF-A3F7-FA71B23843BF}"/>
            </c:ext>
          </c:extLst>
        </c:ser>
        <c:dLbls>
          <c:showLegendKey val="0"/>
          <c:showVal val="0"/>
          <c:showCatName val="0"/>
          <c:showSerName val="0"/>
          <c:showPercent val="0"/>
          <c:showBubbleSize val="0"/>
        </c:dLbls>
        <c:marker val="1"/>
        <c:smooth val="0"/>
        <c:axId val="664410056"/>
        <c:axId val="664411624"/>
      </c:lineChart>
      <c:dateAx>
        <c:axId val="664410056"/>
        <c:scaling>
          <c:orientation val="minMax"/>
        </c:scaling>
        <c:delete val="1"/>
        <c:axPos val="b"/>
        <c:numFmt formatCode="ge" sourceLinked="1"/>
        <c:majorTickMark val="none"/>
        <c:minorTickMark val="none"/>
        <c:tickLblPos val="none"/>
        <c:crossAx val="664411624"/>
        <c:crosses val="autoZero"/>
        <c:auto val="1"/>
        <c:lblOffset val="100"/>
        <c:baseTimeUnit val="years"/>
      </c:dateAx>
      <c:valAx>
        <c:axId val="664411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41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31.04</c:v>
                </c:pt>
                <c:pt idx="1">
                  <c:v>32.19</c:v>
                </c:pt>
                <c:pt idx="2">
                  <c:v>48.65</c:v>
                </c:pt>
                <c:pt idx="3">
                  <c:v>48.78</c:v>
                </c:pt>
                <c:pt idx="4">
                  <c:v>50.64</c:v>
                </c:pt>
              </c:numCache>
            </c:numRef>
          </c:val>
          <c:extLst xmlns:c16r2="http://schemas.microsoft.com/office/drawing/2015/06/chart">
            <c:ext xmlns:c16="http://schemas.microsoft.com/office/drawing/2014/chart" uri="{C3380CC4-5D6E-409C-BE32-E72D297353CC}">
              <c16:uniqueId val="{00000000-9379-4096-B7A0-72F8876A673F}"/>
            </c:ext>
          </c:extLst>
        </c:ser>
        <c:dLbls>
          <c:showLegendKey val="0"/>
          <c:showVal val="0"/>
          <c:showCatName val="0"/>
          <c:showSerName val="0"/>
          <c:showPercent val="0"/>
          <c:showBubbleSize val="0"/>
        </c:dLbls>
        <c:gapWidth val="150"/>
        <c:axId val="502979712"/>
        <c:axId val="50298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9379-4096-B7A0-72F8876A673F}"/>
            </c:ext>
          </c:extLst>
        </c:ser>
        <c:dLbls>
          <c:showLegendKey val="0"/>
          <c:showVal val="0"/>
          <c:showCatName val="0"/>
          <c:showSerName val="0"/>
          <c:showPercent val="0"/>
          <c:showBubbleSize val="0"/>
        </c:dLbls>
        <c:marker val="1"/>
        <c:smooth val="0"/>
        <c:axId val="502979712"/>
        <c:axId val="502980104"/>
      </c:lineChart>
      <c:dateAx>
        <c:axId val="502979712"/>
        <c:scaling>
          <c:orientation val="minMax"/>
        </c:scaling>
        <c:delete val="1"/>
        <c:axPos val="b"/>
        <c:numFmt formatCode="ge" sourceLinked="1"/>
        <c:majorTickMark val="none"/>
        <c:minorTickMark val="none"/>
        <c:tickLblPos val="none"/>
        <c:crossAx val="502980104"/>
        <c:crosses val="autoZero"/>
        <c:auto val="1"/>
        <c:lblOffset val="100"/>
        <c:baseTimeUnit val="years"/>
      </c:dateAx>
      <c:valAx>
        <c:axId val="50298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48-4C23-969F-8F3B30A83FB9}"/>
            </c:ext>
          </c:extLst>
        </c:ser>
        <c:dLbls>
          <c:showLegendKey val="0"/>
          <c:showVal val="0"/>
          <c:showCatName val="0"/>
          <c:showSerName val="0"/>
          <c:showPercent val="0"/>
          <c:showBubbleSize val="0"/>
        </c:dLbls>
        <c:gapWidth val="150"/>
        <c:axId val="453371248"/>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7148-4C23-969F-8F3B30A83FB9}"/>
            </c:ext>
          </c:extLst>
        </c:ser>
        <c:dLbls>
          <c:showLegendKey val="0"/>
          <c:showVal val="0"/>
          <c:showCatName val="0"/>
          <c:showSerName val="0"/>
          <c:showPercent val="0"/>
          <c:showBubbleSize val="0"/>
        </c:dLbls>
        <c:marker val="1"/>
        <c:smooth val="0"/>
        <c:axId val="453371248"/>
        <c:axId val="453372424"/>
      </c:lineChart>
      <c:dateAx>
        <c:axId val="453371248"/>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103.96</c:v>
                </c:pt>
                <c:pt idx="1">
                  <c:v>69.11</c:v>
                </c:pt>
                <c:pt idx="2">
                  <c:v>27.04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172-4648-B5DC-C1EA3C926EF7}"/>
            </c:ext>
          </c:extLst>
        </c:ser>
        <c:dLbls>
          <c:showLegendKey val="0"/>
          <c:showVal val="0"/>
          <c:showCatName val="0"/>
          <c:showSerName val="0"/>
          <c:showPercent val="0"/>
          <c:showBubbleSize val="0"/>
        </c:dLbls>
        <c:gapWidth val="150"/>
        <c:axId val="453374384"/>
        <c:axId val="4533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2172-4648-B5DC-C1EA3C926EF7}"/>
            </c:ext>
          </c:extLst>
        </c:ser>
        <c:dLbls>
          <c:showLegendKey val="0"/>
          <c:showVal val="0"/>
          <c:showCatName val="0"/>
          <c:showSerName val="0"/>
          <c:showPercent val="0"/>
          <c:showBubbleSize val="0"/>
        </c:dLbls>
        <c:marker val="1"/>
        <c:smooth val="0"/>
        <c:axId val="453374384"/>
        <c:axId val="453369680"/>
      </c:lineChart>
      <c:dateAx>
        <c:axId val="453374384"/>
        <c:scaling>
          <c:orientation val="minMax"/>
        </c:scaling>
        <c:delete val="1"/>
        <c:axPos val="b"/>
        <c:numFmt formatCode="ge" sourceLinked="1"/>
        <c:majorTickMark val="none"/>
        <c:minorTickMark val="none"/>
        <c:tickLblPos val="none"/>
        <c:crossAx val="453369680"/>
        <c:crosses val="autoZero"/>
        <c:auto val="1"/>
        <c:lblOffset val="100"/>
        <c:baseTimeUnit val="years"/>
      </c:dateAx>
      <c:valAx>
        <c:axId val="45336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5499.75</c:v>
                </c:pt>
                <c:pt idx="1">
                  <c:v>10747.31</c:v>
                </c:pt>
                <c:pt idx="2">
                  <c:v>353.84</c:v>
                </c:pt>
                <c:pt idx="3">
                  <c:v>422.2</c:v>
                </c:pt>
                <c:pt idx="4">
                  <c:v>539.49</c:v>
                </c:pt>
              </c:numCache>
            </c:numRef>
          </c:val>
          <c:extLst xmlns:c16r2="http://schemas.microsoft.com/office/drawing/2015/06/chart">
            <c:ext xmlns:c16="http://schemas.microsoft.com/office/drawing/2014/chart" uri="{C3380CC4-5D6E-409C-BE32-E72D297353CC}">
              <c16:uniqueId val="{00000000-918B-4FCE-B22F-A2E41157E7C2}"/>
            </c:ext>
          </c:extLst>
        </c:ser>
        <c:dLbls>
          <c:showLegendKey val="0"/>
          <c:showVal val="0"/>
          <c:showCatName val="0"/>
          <c:showSerName val="0"/>
          <c:showPercent val="0"/>
          <c:showBubbleSize val="0"/>
        </c:dLbls>
        <c:gapWidth val="150"/>
        <c:axId val="453376736"/>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918B-4FCE-B22F-A2E41157E7C2}"/>
            </c:ext>
          </c:extLst>
        </c:ser>
        <c:dLbls>
          <c:showLegendKey val="0"/>
          <c:showVal val="0"/>
          <c:showCatName val="0"/>
          <c:showSerName val="0"/>
          <c:showPercent val="0"/>
          <c:showBubbleSize val="0"/>
        </c:dLbls>
        <c:marker val="1"/>
        <c:smooth val="0"/>
        <c:axId val="453376736"/>
        <c:axId val="453375560"/>
      </c:lineChart>
      <c:dateAx>
        <c:axId val="453376736"/>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370.45</c:v>
                </c:pt>
                <c:pt idx="1">
                  <c:v>296.88</c:v>
                </c:pt>
                <c:pt idx="2">
                  <c:v>228.38</c:v>
                </c:pt>
                <c:pt idx="3">
                  <c:v>166.8</c:v>
                </c:pt>
                <c:pt idx="4">
                  <c:v>113.68</c:v>
                </c:pt>
              </c:numCache>
            </c:numRef>
          </c:val>
          <c:extLst xmlns:c16r2="http://schemas.microsoft.com/office/drawing/2015/06/chart">
            <c:ext xmlns:c16="http://schemas.microsoft.com/office/drawing/2014/chart" uri="{C3380CC4-5D6E-409C-BE32-E72D297353CC}">
              <c16:uniqueId val="{00000000-F7CC-4142-AA80-60C766747BC2}"/>
            </c:ext>
          </c:extLst>
        </c:ser>
        <c:dLbls>
          <c:showLegendKey val="0"/>
          <c:showVal val="0"/>
          <c:showCatName val="0"/>
          <c:showSerName val="0"/>
          <c:showPercent val="0"/>
          <c:showBubbleSize val="0"/>
        </c:dLbls>
        <c:gapWidth val="150"/>
        <c:axId val="453373208"/>
        <c:axId val="5016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F7CC-4142-AA80-60C766747BC2}"/>
            </c:ext>
          </c:extLst>
        </c:ser>
        <c:dLbls>
          <c:showLegendKey val="0"/>
          <c:showVal val="0"/>
          <c:showCatName val="0"/>
          <c:showSerName val="0"/>
          <c:showPercent val="0"/>
          <c:showBubbleSize val="0"/>
        </c:dLbls>
        <c:marker val="1"/>
        <c:smooth val="0"/>
        <c:axId val="453373208"/>
        <c:axId val="501695968"/>
      </c:lineChart>
      <c:dateAx>
        <c:axId val="453373208"/>
        <c:scaling>
          <c:orientation val="minMax"/>
        </c:scaling>
        <c:delete val="1"/>
        <c:axPos val="b"/>
        <c:numFmt formatCode="ge" sourceLinked="1"/>
        <c:majorTickMark val="none"/>
        <c:minorTickMark val="none"/>
        <c:tickLblPos val="none"/>
        <c:crossAx val="501695968"/>
        <c:crosses val="autoZero"/>
        <c:auto val="1"/>
        <c:lblOffset val="100"/>
        <c:baseTimeUnit val="years"/>
      </c:dateAx>
      <c:valAx>
        <c:axId val="50169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129.69</c:v>
                </c:pt>
                <c:pt idx="1">
                  <c:v>134.93</c:v>
                </c:pt>
                <c:pt idx="2">
                  <c:v>146.9</c:v>
                </c:pt>
                <c:pt idx="3">
                  <c:v>145.13999999999999</c:v>
                </c:pt>
                <c:pt idx="4">
                  <c:v>146.33000000000001</c:v>
                </c:pt>
              </c:numCache>
            </c:numRef>
          </c:val>
          <c:extLst xmlns:c16r2="http://schemas.microsoft.com/office/drawing/2015/06/chart">
            <c:ext xmlns:c16="http://schemas.microsoft.com/office/drawing/2014/chart" uri="{C3380CC4-5D6E-409C-BE32-E72D297353CC}">
              <c16:uniqueId val="{00000000-AEC9-4187-B64C-2F0DD57AD682}"/>
            </c:ext>
          </c:extLst>
        </c:ser>
        <c:dLbls>
          <c:showLegendKey val="0"/>
          <c:showVal val="0"/>
          <c:showCatName val="0"/>
          <c:showSerName val="0"/>
          <c:showPercent val="0"/>
          <c:showBubbleSize val="0"/>
        </c:dLbls>
        <c:gapWidth val="150"/>
        <c:axId val="501692440"/>
        <c:axId val="5016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AEC9-4187-B64C-2F0DD57AD682}"/>
            </c:ext>
          </c:extLst>
        </c:ser>
        <c:dLbls>
          <c:showLegendKey val="0"/>
          <c:showVal val="0"/>
          <c:showCatName val="0"/>
          <c:showSerName val="0"/>
          <c:showPercent val="0"/>
          <c:showBubbleSize val="0"/>
        </c:dLbls>
        <c:marker val="1"/>
        <c:smooth val="0"/>
        <c:axId val="501692440"/>
        <c:axId val="501690872"/>
      </c:lineChart>
      <c:dateAx>
        <c:axId val="501692440"/>
        <c:scaling>
          <c:orientation val="minMax"/>
        </c:scaling>
        <c:delete val="1"/>
        <c:axPos val="b"/>
        <c:numFmt formatCode="ge" sourceLinked="1"/>
        <c:majorTickMark val="none"/>
        <c:minorTickMark val="none"/>
        <c:tickLblPos val="none"/>
        <c:crossAx val="501690872"/>
        <c:crosses val="autoZero"/>
        <c:auto val="1"/>
        <c:lblOffset val="100"/>
        <c:baseTimeUnit val="years"/>
      </c:dateAx>
      <c:valAx>
        <c:axId val="5016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46.1</c:v>
                </c:pt>
                <c:pt idx="1">
                  <c:v>44.28</c:v>
                </c:pt>
                <c:pt idx="2">
                  <c:v>40.69</c:v>
                </c:pt>
                <c:pt idx="3">
                  <c:v>40.96</c:v>
                </c:pt>
                <c:pt idx="4">
                  <c:v>40.479999999999997</c:v>
                </c:pt>
              </c:numCache>
            </c:numRef>
          </c:val>
          <c:extLst xmlns:c16r2="http://schemas.microsoft.com/office/drawing/2015/06/chart">
            <c:ext xmlns:c16="http://schemas.microsoft.com/office/drawing/2014/chart" uri="{C3380CC4-5D6E-409C-BE32-E72D297353CC}">
              <c16:uniqueId val="{00000000-3798-4C69-A526-36B6CDED120F}"/>
            </c:ext>
          </c:extLst>
        </c:ser>
        <c:dLbls>
          <c:showLegendKey val="0"/>
          <c:showVal val="0"/>
          <c:showCatName val="0"/>
          <c:showSerName val="0"/>
          <c:showPercent val="0"/>
          <c:showBubbleSize val="0"/>
        </c:dLbls>
        <c:gapWidth val="150"/>
        <c:axId val="501696360"/>
        <c:axId val="5016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3798-4C69-A526-36B6CDED120F}"/>
            </c:ext>
          </c:extLst>
        </c:ser>
        <c:dLbls>
          <c:showLegendKey val="0"/>
          <c:showVal val="0"/>
          <c:showCatName val="0"/>
          <c:showSerName val="0"/>
          <c:showPercent val="0"/>
          <c:showBubbleSize val="0"/>
        </c:dLbls>
        <c:marker val="1"/>
        <c:smooth val="0"/>
        <c:axId val="501696360"/>
        <c:axId val="501689696"/>
      </c:lineChart>
      <c:dateAx>
        <c:axId val="501696360"/>
        <c:scaling>
          <c:orientation val="minMax"/>
        </c:scaling>
        <c:delete val="1"/>
        <c:axPos val="b"/>
        <c:numFmt formatCode="ge" sourceLinked="1"/>
        <c:majorTickMark val="none"/>
        <c:minorTickMark val="none"/>
        <c:tickLblPos val="none"/>
        <c:crossAx val="501689696"/>
        <c:crosses val="autoZero"/>
        <c:auto val="1"/>
        <c:lblOffset val="100"/>
        <c:baseTimeUnit val="years"/>
      </c:dateAx>
      <c:valAx>
        <c:axId val="5016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81.03</c:v>
                </c:pt>
                <c:pt idx="1">
                  <c:v>81.25</c:v>
                </c:pt>
                <c:pt idx="2">
                  <c:v>81.3</c:v>
                </c:pt>
                <c:pt idx="3">
                  <c:v>81.75</c:v>
                </c:pt>
                <c:pt idx="4">
                  <c:v>82.44</c:v>
                </c:pt>
              </c:numCache>
            </c:numRef>
          </c:val>
          <c:extLst xmlns:c16r2="http://schemas.microsoft.com/office/drawing/2015/06/chart">
            <c:ext xmlns:c16="http://schemas.microsoft.com/office/drawing/2014/chart" uri="{C3380CC4-5D6E-409C-BE32-E72D297353CC}">
              <c16:uniqueId val="{00000000-B47B-4397-88A0-ACE69D6558FB}"/>
            </c:ext>
          </c:extLst>
        </c:ser>
        <c:dLbls>
          <c:showLegendKey val="0"/>
          <c:showVal val="0"/>
          <c:showCatName val="0"/>
          <c:showSerName val="0"/>
          <c:showPercent val="0"/>
          <c:showBubbleSize val="0"/>
        </c:dLbls>
        <c:gapWidth val="150"/>
        <c:axId val="501695576"/>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B47B-4397-88A0-ACE69D6558FB}"/>
            </c:ext>
          </c:extLst>
        </c:ser>
        <c:dLbls>
          <c:showLegendKey val="0"/>
          <c:showVal val="0"/>
          <c:showCatName val="0"/>
          <c:showSerName val="0"/>
          <c:showPercent val="0"/>
          <c:showBubbleSize val="0"/>
        </c:dLbls>
        <c:marker val="1"/>
        <c:smooth val="0"/>
        <c:axId val="501695576"/>
        <c:axId val="501695184"/>
      </c:lineChart>
      <c:dateAx>
        <c:axId val="501695576"/>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99.97</c:v>
                </c:pt>
                <c:pt idx="1">
                  <c:v>99.95</c:v>
                </c:pt>
                <c:pt idx="2">
                  <c:v>99.78</c:v>
                </c:pt>
                <c:pt idx="3">
                  <c:v>99.72</c:v>
                </c:pt>
                <c:pt idx="4">
                  <c:v>99.58</c:v>
                </c:pt>
              </c:numCache>
            </c:numRef>
          </c:val>
          <c:extLst xmlns:c16r2="http://schemas.microsoft.com/office/drawing/2015/06/chart">
            <c:ext xmlns:c16="http://schemas.microsoft.com/office/drawing/2014/chart" uri="{C3380CC4-5D6E-409C-BE32-E72D297353CC}">
              <c16:uniqueId val="{00000000-3A73-499E-B1EE-659C5B56B020}"/>
            </c:ext>
          </c:extLst>
        </c:ser>
        <c:dLbls>
          <c:showLegendKey val="0"/>
          <c:showVal val="0"/>
          <c:showCatName val="0"/>
          <c:showSerName val="0"/>
          <c:showPercent val="0"/>
          <c:showBubbleSize val="0"/>
        </c:dLbls>
        <c:gapWidth val="150"/>
        <c:axId val="500915976"/>
        <c:axId val="5009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3A73-499E-B1EE-659C5B56B020}"/>
            </c:ext>
          </c:extLst>
        </c:ser>
        <c:dLbls>
          <c:showLegendKey val="0"/>
          <c:showVal val="0"/>
          <c:showCatName val="0"/>
          <c:showSerName val="0"/>
          <c:showPercent val="0"/>
          <c:showBubbleSize val="0"/>
        </c:dLbls>
        <c:marker val="1"/>
        <c:smooth val="0"/>
        <c:axId val="500915976"/>
        <c:axId val="500915584"/>
      </c:lineChart>
      <c:dateAx>
        <c:axId val="500915976"/>
        <c:scaling>
          <c:orientation val="minMax"/>
        </c:scaling>
        <c:delete val="1"/>
        <c:axPos val="b"/>
        <c:numFmt formatCode="ge" sourceLinked="1"/>
        <c:majorTickMark val="none"/>
        <c:minorTickMark val="none"/>
        <c:tickLblPos val="none"/>
        <c:crossAx val="500915584"/>
        <c:crosses val="autoZero"/>
        <c:auto val="1"/>
        <c:lblOffset val="100"/>
        <c:baseTimeUnit val="years"/>
      </c:dateAx>
      <c:valAx>
        <c:axId val="5009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長野県　長野県上伊那広域水道用水企業団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91.07</v>
      </c>
      <c r="J10" s="52"/>
      <c r="K10" s="52"/>
      <c r="L10" s="52"/>
      <c r="M10" s="52"/>
      <c r="N10" s="52"/>
      <c r="O10" s="64"/>
      <c r="P10" s="53">
        <f>データ!$P$6</f>
        <v>94.1</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143639</v>
      </c>
      <c r="AM10" s="61"/>
      <c r="AN10" s="61"/>
      <c r="AO10" s="61"/>
      <c r="AP10" s="61"/>
      <c r="AQ10" s="61"/>
      <c r="AR10" s="61"/>
      <c r="AS10" s="61"/>
      <c r="AT10" s="51">
        <f>データ!$V$6</f>
        <v>186.79</v>
      </c>
      <c r="AU10" s="52"/>
      <c r="AV10" s="52"/>
      <c r="AW10" s="52"/>
      <c r="AX10" s="52"/>
      <c r="AY10" s="52"/>
      <c r="AZ10" s="52"/>
      <c r="BA10" s="52"/>
      <c r="BB10" s="53">
        <f>データ!$W$6</f>
        <v>768.99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4"/>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4"/>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4"/>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4"/>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4"/>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4"/>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4"/>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4"/>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4"/>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4"/>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4"/>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4"/>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4"/>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4"/>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4"/>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4"/>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4"/>
      <c r="BM33" s="82"/>
      <c r="BN33" s="82"/>
      <c r="BO33" s="82"/>
      <c r="BP33" s="82"/>
      <c r="BQ33" s="82"/>
      <c r="BR33" s="82"/>
      <c r="BS33" s="82"/>
      <c r="BT33" s="82"/>
      <c r="BU33" s="82"/>
      <c r="BV33" s="82"/>
      <c r="BW33" s="82"/>
      <c r="BX33" s="82"/>
      <c r="BY33" s="82"/>
      <c r="BZ33" s="83"/>
    </row>
    <row r="34" spans="1:78" ht="13.5" customHeight="1">
      <c r="A34" s="2"/>
      <c r="B34" s="18"/>
      <c r="C34" s="88" t="s">
        <v>26</v>
      </c>
      <c r="D34" s="88"/>
      <c r="E34" s="88"/>
      <c r="F34" s="88"/>
      <c r="G34" s="88"/>
      <c r="H34" s="88"/>
      <c r="I34" s="88"/>
      <c r="J34" s="88"/>
      <c r="K34" s="88"/>
      <c r="L34" s="88"/>
      <c r="M34" s="88"/>
      <c r="N34" s="88"/>
      <c r="O34" s="88"/>
      <c r="P34" s="88"/>
      <c r="Q34" s="20"/>
      <c r="R34" s="88" t="s">
        <v>27</v>
      </c>
      <c r="S34" s="88"/>
      <c r="T34" s="88"/>
      <c r="U34" s="88"/>
      <c r="V34" s="88"/>
      <c r="W34" s="88"/>
      <c r="X34" s="88"/>
      <c r="Y34" s="88"/>
      <c r="Z34" s="88"/>
      <c r="AA34" s="88"/>
      <c r="AB34" s="88"/>
      <c r="AC34" s="88"/>
      <c r="AD34" s="88"/>
      <c r="AE34" s="88"/>
      <c r="AF34" s="20"/>
      <c r="AG34" s="88" t="s">
        <v>28</v>
      </c>
      <c r="AH34" s="88"/>
      <c r="AI34" s="88"/>
      <c r="AJ34" s="88"/>
      <c r="AK34" s="88"/>
      <c r="AL34" s="88"/>
      <c r="AM34" s="88"/>
      <c r="AN34" s="88"/>
      <c r="AO34" s="88"/>
      <c r="AP34" s="88"/>
      <c r="AQ34" s="88"/>
      <c r="AR34" s="88"/>
      <c r="AS34" s="88"/>
      <c r="AT34" s="88"/>
      <c r="AU34" s="20"/>
      <c r="AV34" s="88" t="s">
        <v>29</v>
      </c>
      <c r="AW34" s="88"/>
      <c r="AX34" s="88"/>
      <c r="AY34" s="88"/>
      <c r="AZ34" s="88"/>
      <c r="BA34" s="88"/>
      <c r="BB34" s="88"/>
      <c r="BC34" s="88"/>
      <c r="BD34" s="88"/>
      <c r="BE34" s="88"/>
      <c r="BF34" s="88"/>
      <c r="BG34" s="88"/>
      <c r="BH34" s="88"/>
      <c r="BI34" s="88"/>
      <c r="BJ34" s="19"/>
      <c r="BK34" s="2"/>
      <c r="BL34" s="84"/>
      <c r="BM34" s="82"/>
      <c r="BN34" s="82"/>
      <c r="BO34" s="82"/>
      <c r="BP34" s="82"/>
      <c r="BQ34" s="82"/>
      <c r="BR34" s="82"/>
      <c r="BS34" s="82"/>
      <c r="BT34" s="82"/>
      <c r="BU34" s="82"/>
      <c r="BV34" s="82"/>
      <c r="BW34" s="82"/>
      <c r="BX34" s="82"/>
      <c r="BY34" s="82"/>
      <c r="BZ34" s="83"/>
    </row>
    <row r="35" spans="1:78" ht="13.5" customHeight="1">
      <c r="A35" s="2"/>
      <c r="B35" s="18"/>
      <c r="C35" s="88"/>
      <c r="D35" s="88"/>
      <c r="E35" s="88"/>
      <c r="F35" s="88"/>
      <c r="G35" s="88"/>
      <c r="H35" s="88"/>
      <c r="I35" s="88"/>
      <c r="J35" s="88"/>
      <c r="K35" s="88"/>
      <c r="L35" s="88"/>
      <c r="M35" s="88"/>
      <c r="N35" s="88"/>
      <c r="O35" s="88"/>
      <c r="P35" s="88"/>
      <c r="Q35" s="20"/>
      <c r="R35" s="88"/>
      <c r="S35" s="88"/>
      <c r="T35" s="88"/>
      <c r="U35" s="88"/>
      <c r="V35" s="88"/>
      <c r="W35" s="88"/>
      <c r="X35" s="88"/>
      <c r="Y35" s="88"/>
      <c r="Z35" s="88"/>
      <c r="AA35" s="88"/>
      <c r="AB35" s="88"/>
      <c r="AC35" s="88"/>
      <c r="AD35" s="88"/>
      <c r="AE35" s="88"/>
      <c r="AF35" s="20"/>
      <c r="AG35" s="88"/>
      <c r="AH35" s="88"/>
      <c r="AI35" s="88"/>
      <c r="AJ35" s="88"/>
      <c r="AK35" s="88"/>
      <c r="AL35" s="88"/>
      <c r="AM35" s="88"/>
      <c r="AN35" s="88"/>
      <c r="AO35" s="88"/>
      <c r="AP35" s="88"/>
      <c r="AQ35" s="88"/>
      <c r="AR35" s="88"/>
      <c r="AS35" s="88"/>
      <c r="AT35" s="88"/>
      <c r="AU35" s="20"/>
      <c r="AV35" s="88"/>
      <c r="AW35" s="88"/>
      <c r="AX35" s="88"/>
      <c r="AY35" s="88"/>
      <c r="AZ35" s="88"/>
      <c r="BA35" s="88"/>
      <c r="BB35" s="88"/>
      <c r="BC35" s="88"/>
      <c r="BD35" s="88"/>
      <c r="BE35" s="88"/>
      <c r="BF35" s="88"/>
      <c r="BG35" s="88"/>
      <c r="BH35" s="88"/>
      <c r="BI35" s="88"/>
      <c r="BJ35" s="19"/>
      <c r="BK35" s="2"/>
      <c r="BL35" s="84"/>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4"/>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4"/>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4"/>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4"/>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4"/>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4"/>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4"/>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4"/>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5"/>
      <c r="BM44" s="86"/>
      <c r="BN44" s="86"/>
      <c r="BO44" s="86"/>
      <c r="BP44" s="86"/>
      <c r="BQ44" s="86"/>
      <c r="BR44" s="86"/>
      <c r="BS44" s="86"/>
      <c r="BT44" s="86"/>
      <c r="BU44" s="86"/>
      <c r="BV44" s="86"/>
      <c r="BW44" s="86"/>
      <c r="BX44" s="86"/>
      <c r="BY44" s="86"/>
      <c r="BZ44" s="8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4"/>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4"/>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4"/>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4"/>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4"/>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4"/>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4"/>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4"/>
      <c r="BM55" s="82"/>
      <c r="BN55" s="82"/>
      <c r="BO55" s="82"/>
      <c r="BP55" s="82"/>
      <c r="BQ55" s="82"/>
      <c r="BR55" s="82"/>
      <c r="BS55" s="82"/>
      <c r="BT55" s="82"/>
      <c r="BU55" s="82"/>
      <c r="BV55" s="82"/>
      <c r="BW55" s="82"/>
      <c r="BX55" s="82"/>
      <c r="BY55" s="82"/>
      <c r="BZ55" s="83"/>
    </row>
    <row r="56" spans="1:78" ht="13.5" customHeight="1">
      <c r="A56" s="2"/>
      <c r="B56" s="18"/>
      <c r="C56" s="88" t="s">
        <v>31</v>
      </c>
      <c r="D56" s="88"/>
      <c r="E56" s="88"/>
      <c r="F56" s="88"/>
      <c r="G56" s="88"/>
      <c r="H56" s="88"/>
      <c r="I56" s="88"/>
      <c r="J56" s="88"/>
      <c r="K56" s="88"/>
      <c r="L56" s="88"/>
      <c r="M56" s="88"/>
      <c r="N56" s="88"/>
      <c r="O56" s="88"/>
      <c r="P56" s="88"/>
      <c r="Q56" s="20"/>
      <c r="R56" s="88" t="s">
        <v>32</v>
      </c>
      <c r="S56" s="88"/>
      <c r="T56" s="88"/>
      <c r="U56" s="88"/>
      <c r="V56" s="88"/>
      <c r="W56" s="88"/>
      <c r="X56" s="88"/>
      <c r="Y56" s="88"/>
      <c r="Z56" s="88"/>
      <c r="AA56" s="88"/>
      <c r="AB56" s="88"/>
      <c r="AC56" s="88"/>
      <c r="AD56" s="88"/>
      <c r="AE56" s="88"/>
      <c r="AF56" s="20"/>
      <c r="AG56" s="88" t="s">
        <v>33</v>
      </c>
      <c r="AH56" s="88"/>
      <c r="AI56" s="88"/>
      <c r="AJ56" s="88"/>
      <c r="AK56" s="88"/>
      <c r="AL56" s="88"/>
      <c r="AM56" s="88"/>
      <c r="AN56" s="88"/>
      <c r="AO56" s="88"/>
      <c r="AP56" s="88"/>
      <c r="AQ56" s="88"/>
      <c r="AR56" s="88"/>
      <c r="AS56" s="88"/>
      <c r="AT56" s="88"/>
      <c r="AU56" s="20"/>
      <c r="AV56" s="88" t="s">
        <v>34</v>
      </c>
      <c r="AW56" s="88"/>
      <c r="AX56" s="88"/>
      <c r="AY56" s="88"/>
      <c r="AZ56" s="88"/>
      <c r="BA56" s="88"/>
      <c r="BB56" s="88"/>
      <c r="BC56" s="88"/>
      <c r="BD56" s="88"/>
      <c r="BE56" s="88"/>
      <c r="BF56" s="88"/>
      <c r="BG56" s="88"/>
      <c r="BH56" s="88"/>
      <c r="BI56" s="88"/>
      <c r="BJ56" s="19"/>
      <c r="BK56" s="2"/>
      <c r="BL56" s="84"/>
      <c r="BM56" s="82"/>
      <c r="BN56" s="82"/>
      <c r="BO56" s="82"/>
      <c r="BP56" s="82"/>
      <c r="BQ56" s="82"/>
      <c r="BR56" s="82"/>
      <c r="BS56" s="82"/>
      <c r="BT56" s="82"/>
      <c r="BU56" s="82"/>
      <c r="BV56" s="82"/>
      <c r="BW56" s="82"/>
      <c r="BX56" s="82"/>
      <c r="BY56" s="82"/>
      <c r="BZ56" s="83"/>
    </row>
    <row r="57" spans="1:78" ht="13.5" customHeight="1">
      <c r="A57" s="2"/>
      <c r="B57" s="18"/>
      <c r="C57" s="88"/>
      <c r="D57" s="88"/>
      <c r="E57" s="88"/>
      <c r="F57" s="88"/>
      <c r="G57" s="88"/>
      <c r="H57" s="88"/>
      <c r="I57" s="88"/>
      <c r="J57" s="88"/>
      <c r="K57" s="88"/>
      <c r="L57" s="88"/>
      <c r="M57" s="88"/>
      <c r="N57" s="88"/>
      <c r="O57" s="88"/>
      <c r="P57" s="88"/>
      <c r="Q57" s="20"/>
      <c r="R57" s="88"/>
      <c r="S57" s="88"/>
      <c r="T57" s="88"/>
      <c r="U57" s="88"/>
      <c r="V57" s="88"/>
      <c r="W57" s="88"/>
      <c r="X57" s="88"/>
      <c r="Y57" s="88"/>
      <c r="Z57" s="88"/>
      <c r="AA57" s="88"/>
      <c r="AB57" s="88"/>
      <c r="AC57" s="88"/>
      <c r="AD57" s="88"/>
      <c r="AE57" s="88"/>
      <c r="AF57" s="20"/>
      <c r="AG57" s="88"/>
      <c r="AH57" s="88"/>
      <c r="AI57" s="88"/>
      <c r="AJ57" s="88"/>
      <c r="AK57" s="88"/>
      <c r="AL57" s="88"/>
      <c r="AM57" s="88"/>
      <c r="AN57" s="88"/>
      <c r="AO57" s="88"/>
      <c r="AP57" s="88"/>
      <c r="AQ57" s="88"/>
      <c r="AR57" s="88"/>
      <c r="AS57" s="88"/>
      <c r="AT57" s="88"/>
      <c r="AU57" s="20"/>
      <c r="AV57" s="88"/>
      <c r="AW57" s="88"/>
      <c r="AX57" s="88"/>
      <c r="AY57" s="88"/>
      <c r="AZ57" s="88"/>
      <c r="BA57" s="88"/>
      <c r="BB57" s="88"/>
      <c r="BC57" s="88"/>
      <c r="BD57" s="88"/>
      <c r="BE57" s="88"/>
      <c r="BF57" s="88"/>
      <c r="BG57" s="88"/>
      <c r="BH57" s="88"/>
      <c r="BI57" s="88"/>
      <c r="BJ57" s="19"/>
      <c r="BK57" s="2"/>
      <c r="BL57" s="84"/>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4"/>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4"/>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4"/>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4"/>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4"/>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4"/>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4"/>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4"/>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4"/>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4"/>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4"/>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4"/>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4"/>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4"/>
      <c r="BM78" s="82"/>
      <c r="BN78" s="82"/>
      <c r="BO78" s="82"/>
      <c r="BP78" s="82"/>
      <c r="BQ78" s="82"/>
      <c r="BR78" s="82"/>
      <c r="BS78" s="82"/>
      <c r="BT78" s="82"/>
      <c r="BU78" s="82"/>
      <c r="BV78" s="82"/>
      <c r="BW78" s="82"/>
      <c r="BX78" s="82"/>
      <c r="BY78" s="82"/>
      <c r="BZ78" s="83"/>
    </row>
    <row r="79" spans="1:78" ht="13.5" customHeight="1">
      <c r="A79" s="2"/>
      <c r="B79" s="18"/>
      <c r="C79" s="88" t="s">
        <v>37</v>
      </c>
      <c r="D79" s="88"/>
      <c r="E79" s="88"/>
      <c r="F79" s="88"/>
      <c r="G79" s="88"/>
      <c r="H79" s="88"/>
      <c r="I79" s="88"/>
      <c r="J79" s="88"/>
      <c r="K79" s="88"/>
      <c r="L79" s="88"/>
      <c r="M79" s="88"/>
      <c r="N79" s="88"/>
      <c r="O79" s="88"/>
      <c r="P79" s="88"/>
      <c r="Q79" s="88"/>
      <c r="R79" s="88"/>
      <c r="S79" s="88"/>
      <c r="T79" s="88"/>
      <c r="U79" s="20"/>
      <c r="V79" s="20"/>
      <c r="W79" s="88" t="s">
        <v>38</v>
      </c>
      <c r="X79" s="88"/>
      <c r="Y79" s="88"/>
      <c r="Z79" s="88"/>
      <c r="AA79" s="88"/>
      <c r="AB79" s="88"/>
      <c r="AC79" s="88"/>
      <c r="AD79" s="88"/>
      <c r="AE79" s="88"/>
      <c r="AF79" s="88"/>
      <c r="AG79" s="88"/>
      <c r="AH79" s="88"/>
      <c r="AI79" s="88"/>
      <c r="AJ79" s="88"/>
      <c r="AK79" s="88"/>
      <c r="AL79" s="88"/>
      <c r="AM79" s="88"/>
      <c r="AN79" s="88"/>
      <c r="AO79" s="20"/>
      <c r="AP79" s="20"/>
      <c r="AQ79" s="88" t="s">
        <v>39</v>
      </c>
      <c r="AR79" s="88"/>
      <c r="AS79" s="88"/>
      <c r="AT79" s="88"/>
      <c r="AU79" s="88"/>
      <c r="AV79" s="88"/>
      <c r="AW79" s="88"/>
      <c r="AX79" s="88"/>
      <c r="AY79" s="88"/>
      <c r="AZ79" s="88"/>
      <c r="BA79" s="88"/>
      <c r="BB79" s="88"/>
      <c r="BC79" s="88"/>
      <c r="BD79" s="88"/>
      <c r="BE79" s="88"/>
      <c r="BF79" s="88"/>
      <c r="BG79" s="88"/>
      <c r="BH79" s="88"/>
      <c r="BI79" s="5"/>
      <c r="BJ79" s="19"/>
      <c r="BK79" s="2"/>
      <c r="BL79" s="84"/>
      <c r="BM79" s="82"/>
      <c r="BN79" s="82"/>
      <c r="BO79" s="82"/>
      <c r="BP79" s="82"/>
      <c r="BQ79" s="82"/>
      <c r="BR79" s="82"/>
      <c r="BS79" s="82"/>
      <c r="BT79" s="82"/>
      <c r="BU79" s="82"/>
      <c r="BV79" s="82"/>
      <c r="BW79" s="82"/>
      <c r="BX79" s="82"/>
      <c r="BY79" s="82"/>
      <c r="BZ79" s="83"/>
    </row>
    <row r="80" spans="1:78" ht="13.5" customHeight="1">
      <c r="A80" s="2"/>
      <c r="B80" s="18"/>
      <c r="C80" s="88"/>
      <c r="D80" s="88"/>
      <c r="E80" s="88"/>
      <c r="F80" s="88"/>
      <c r="G80" s="88"/>
      <c r="H80" s="88"/>
      <c r="I80" s="88"/>
      <c r="J80" s="88"/>
      <c r="K80" s="88"/>
      <c r="L80" s="88"/>
      <c r="M80" s="88"/>
      <c r="N80" s="88"/>
      <c r="O80" s="88"/>
      <c r="P80" s="88"/>
      <c r="Q80" s="88"/>
      <c r="R80" s="88"/>
      <c r="S80" s="88"/>
      <c r="T80" s="88"/>
      <c r="U80" s="20"/>
      <c r="V80" s="20"/>
      <c r="W80" s="88"/>
      <c r="X80" s="88"/>
      <c r="Y80" s="88"/>
      <c r="Z80" s="88"/>
      <c r="AA80" s="88"/>
      <c r="AB80" s="88"/>
      <c r="AC80" s="88"/>
      <c r="AD80" s="88"/>
      <c r="AE80" s="88"/>
      <c r="AF80" s="88"/>
      <c r="AG80" s="88"/>
      <c r="AH80" s="88"/>
      <c r="AI80" s="88"/>
      <c r="AJ80" s="88"/>
      <c r="AK80" s="88"/>
      <c r="AL80" s="88"/>
      <c r="AM80" s="88"/>
      <c r="AN80" s="88"/>
      <c r="AO80" s="20"/>
      <c r="AP80" s="20"/>
      <c r="AQ80" s="88"/>
      <c r="AR80" s="88"/>
      <c r="AS80" s="88"/>
      <c r="AT80" s="88"/>
      <c r="AU80" s="88"/>
      <c r="AV80" s="88"/>
      <c r="AW80" s="88"/>
      <c r="AX80" s="88"/>
      <c r="AY80" s="88"/>
      <c r="AZ80" s="88"/>
      <c r="BA80" s="88"/>
      <c r="BB80" s="88"/>
      <c r="BC80" s="88"/>
      <c r="BD80" s="88"/>
      <c r="BE80" s="88"/>
      <c r="BF80" s="88"/>
      <c r="BG80" s="88"/>
      <c r="BH80" s="88"/>
      <c r="BI80" s="5"/>
      <c r="BJ80" s="19"/>
      <c r="BK80" s="2"/>
      <c r="BL80" s="84"/>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4"/>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209015</v>
      </c>
      <c r="D6" s="34">
        <f t="shared" si="3"/>
        <v>46</v>
      </c>
      <c r="E6" s="34">
        <f t="shared" si="3"/>
        <v>1</v>
      </c>
      <c r="F6" s="34">
        <f t="shared" si="3"/>
        <v>0</v>
      </c>
      <c r="G6" s="34">
        <f t="shared" si="3"/>
        <v>2</v>
      </c>
      <c r="H6" s="34" t="str">
        <f t="shared" si="3"/>
        <v>長野県　長野県上伊那広域水道用水企業団</v>
      </c>
      <c r="I6" s="34" t="str">
        <f t="shared" si="3"/>
        <v>法適用</v>
      </c>
      <c r="J6" s="34" t="str">
        <f t="shared" si="3"/>
        <v>水道事業</v>
      </c>
      <c r="K6" s="34" t="str">
        <f t="shared" si="3"/>
        <v>用水供給事業</v>
      </c>
      <c r="L6" s="34" t="str">
        <f t="shared" si="3"/>
        <v>B</v>
      </c>
      <c r="M6" s="34">
        <f t="shared" si="3"/>
        <v>0</v>
      </c>
      <c r="N6" s="35" t="str">
        <f t="shared" si="3"/>
        <v>-</v>
      </c>
      <c r="O6" s="35">
        <f t="shared" si="3"/>
        <v>91.07</v>
      </c>
      <c r="P6" s="35">
        <f t="shared" si="3"/>
        <v>94.1</v>
      </c>
      <c r="Q6" s="35">
        <f t="shared" si="3"/>
        <v>0</v>
      </c>
      <c r="R6" s="35" t="str">
        <f t="shared" si="3"/>
        <v>-</v>
      </c>
      <c r="S6" s="35" t="str">
        <f t="shared" si="3"/>
        <v>-</v>
      </c>
      <c r="T6" s="35" t="str">
        <f t="shared" si="3"/>
        <v>-</v>
      </c>
      <c r="U6" s="35">
        <f t="shared" si="3"/>
        <v>143639</v>
      </c>
      <c r="V6" s="35">
        <f t="shared" si="3"/>
        <v>186.79</v>
      </c>
      <c r="W6" s="35">
        <f t="shared" si="3"/>
        <v>768.99</v>
      </c>
      <c r="X6" s="36">
        <f>IF(X7="",NA(),X7)</f>
        <v>143.1</v>
      </c>
      <c r="Y6" s="36">
        <f t="shared" ref="Y6:AG6" si="4">IF(Y7="",NA(),Y7)</f>
        <v>146.77000000000001</v>
      </c>
      <c r="Z6" s="36">
        <f t="shared" si="4"/>
        <v>148.44999999999999</v>
      </c>
      <c r="AA6" s="36">
        <f t="shared" si="4"/>
        <v>143.1</v>
      </c>
      <c r="AB6" s="36">
        <f t="shared" si="4"/>
        <v>144.1</v>
      </c>
      <c r="AC6" s="36">
        <f t="shared" si="4"/>
        <v>113.16</v>
      </c>
      <c r="AD6" s="36">
        <f t="shared" si="4"/>
        <v>113.88</v>
      </c>
      <c r="AE6" s="36">
        <f t="shared" si="4"/>
        <v>113.47</v>
      </c>
      <c r="AF6" s="36">
        <f t="shared" si="4"/>
        <v>113.33</v>
      </c>
      <c r="AG6" s="36">
        <f t="shared" si="4"/>
        <v>114.05</v>
      </c>
      <c r="AH6" s="35" t="str">
        <f>IF(AH7="","",IF(AH7="-","【-】","【"&amp;SUBSTITUTE(TEXT(AH7,"#,##0.00"),"-","△")&amp;"】"))</f>
        <v>【114.05】</v>
      </c>
      <c r="AI6" s="36">
        <f>IF(AI7="",NA(),AI7)</f>
        <v>103.96</v>
      </c>
      <c r="AJ6" s="36">
        <f t="shared" ref="AJ6:AR6" si="5">IF(AJ7="",NA(),AJ7)</f>
        <v>69.11</v>
      </c>
      <c r="AK6" s="36">
        <f t="shared" si="5"/>
        <v>27.04</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5499.75</v>
      </c>
      <c r="AU6" s="36">
        <f t="shared" ref="AU6:BC6" si="6">IF(AU7="",NA(),AU7)</f>
        <v>10747.31</v>
      </c>
      <c r="AV6" s="36">
        <f t="shared" si="6"/>
        <v>353.84</v>
      </c>
      <c r="AW6" s="36">
        <f t="shared" si="6"/>
        <v>422.2</v>
      </c>
      <c r="AX6" s="36">
        <f t="shared" si="6"/>
        <v>539.49</v>
      </c>
      <c r="AY6" s="36">
        <f t="shared" si="6"/>
        <v>654.97</v>
      </c>
      <c r="AZ6" s="36">
        <f t="shared" si="6"/>
        <v>634.53</v>
      </c>
      <c r="BA6" s="36">
        <f t="shared" si="6"/>
        <v>200.22</v>
      </c>
      <c r="BB6" s="36">
        <f t="shared" si="6"/>
        <v>212.95</v>
      </c>
      <c r="BC6" s="36">
        <f t="shared" si="6"/>
        <v>224.41</v>
      </c>
      <c r="BD6" s="35" t="str">
        <f>IF(BD7="","",IF(BD7="-","【-】","【"&amp;SUBSTITUTE(TEXT(BD7,"#,##0.00"),"-","△")&amp;"】"))</f>
        <v>【224.41】</v>
      </c>
      <c r="BE6" s="36">
        <f>IF(BE7="",NA(),BE7)</f>
        <v>370.45</v>
      </c>
      <c r="BF6" s="36">
        <f t="shared" ref="BF6:BN6" si="7">IF(BF7="",NA(),BF7)</f>
        <v>296.88</v>
      </c>
      <c r="BG6" s="36">
        <f t="shared" si="7"/>
        <v>228.38</v>
      </c>
      <c r="BH6" s="36">
        <f t="shared" si="7"/>
        <v>166.8</v>
      </c>
      <c r="BI6" s="36">
        <f t="shared" si="7"/>
        <v>113.68</v>
      </c>
      <c r="BJ6" s="36">
        <f t="shared" si="7"/>
        <v>383.75</v>
      </c>
      <c r="BK6" s="36">
        <f t="shared" si="7"/>
        <v>368.94</v>
      </c>
      <c r="BL6" s="36">
        <f t="shared" si="7"/>
        <v>351.06</v>
      </c>
      <c r="BM6" s="36">
        <f t="shared" si="7"/>
        <v>333.48</v>
      </c>
      <c r="BN6" s="36">
        <f t="shared" si="7"/>
        <v>320.31</v>
      </c>
      <c r="BO6" s="35" t="str">
        <f>IF(BO7="","",IF(BO7="-","【-】","【"&amp;SUBSTITUTE(TEXT(BO7,"#,##0.00"),"-","△")&amp;"】"))</f>
        <v>【320.31】</v>
      </c>
      <c r="BP6" s="36">
        <f>IF(BP7="",NA(),BP7)</f>
        <v>129.69</v>
      </c>
      <c r="BQ6" s="36">
        <f t="shared" ref="BQ6:BY6" si="8">IF(BQ7="",NA(),BQ7)</f>
        <v>134.93</v>
      </c>
      <c r="BR6" s="36">
        <f t="shared" si="8"/>
        <v>146.9</v>
      </c>
      <c r="BS6" s="36">
        <f t="shared" si="8"/>
        <v>145.13999999999999</v>
      </c>
      <c r="BT6" s="36">
        <f t="shared" si="8"/>
        <v>146.33000000000001</v>
      </c>
      <c r="BU6" s="36">
        <f t="shared" si="8"/>
        <v>110.39</v>
      </c>
      <c r="BV6" s="36">
        <f t="shared" si="8"/>
        <v>111.12</v>
      </c>
      <c r="BW6" s="36">
        <f t="shared" si="8"/>
        <v>112.92</v>
      </c>
      <c r="BX6" s="36">
        <f t="shared" si="8"/>
        <v>112.81</v>
      </c>
      <c r="BY6" s="36">
        <f t="shared" si="8"/>
        <v>113.88</v>
      </c>
      <c r="BZ6" s="35" t="str">
        <f>IF(BZ7="","",IF(BZ7="-","【-】","【"&amp;SUBSTITUTE(TEXT(BZ7,"#,##0.00"),"-","△")&amp;"】"))</f>
        <v>【113.88】</v>
      </c>
      <c r="CA6" s="36">
        <f>IF(CA7="",NA(),CA7)</f>
        <v>46.1</v>
      </c>
      <c r="CB6" s="36">
        <f t="shared" ref="CB6:CJ6" si="9">IF(CB7="",NA(),CB7)</f>
        <v>44.28</v>
      </c>
      <c r="CC6" s="36">
        <f t="shared" si="9"/>
        <v>40.69</v>
      </c>
      <c r="CD6" s="36">
        <f t="shared" si="9"/>
        <v>40.96</v>
      </c>
      <c r="CE6" s="36">
        <f t="shared" si="9"/>
        <v>40.479999999999997</v>
      </c>
      <c r="CF6" s="36">
        <f t="shared" si="9"/>
        <v>76.81</v>
      </c>
      <c r="CG6" s="36">
        <f t="shared" si="9"/>
        <v>75.75</v>
      </c>
      <c r="CH6" s="36">
        <f t="shared" si="9"/>
        <v>75.3</v>
      </c>
      <c r="CI6" s="36">
        <f t="shared" si="9"/>
        <v>75.3</v>
      </c>
      <c r="CJ6" s="36">
        <f t="shared" si="9"/>
        <v>74.02</v>
      </c>
      <c r="CK6" s="35" t="str">
        <f>IF(CK7="","",IF(CK7="-","【-】","【"&amp;SUBSTITUTE(TEXT(CK7,"#,##0.00"),"-","△")&amp;"】"))</f>
        <v>【74.02】</v>
      </c>
      <c r="CL6" s="36">
        <f>IF(CL7="",NA(),CL7)</f>
        <v>81.03</v>
      </c>
      <c r="CM6" s="36">
        <f t="shared" ref="CM6:CU6" si="10">IF(CM7="",NA(),CM7)</f>
        <v>81.25</v>
      </c>
      <c r="CN6" s="36">
        <f t="shared" si="10"/>
        <v>81.3</v>
      </c>
      <c r="CO6" s="36">
        <f t="shared" si="10"/>
        <v>81.75</v>
      </c>
      <c r="CP6" s="36">
        <f t="shared" si="10"/>
        <v>82.44</v>
      </c>
      <c r="CQ6" s="36">
        <f t="shared" si="10"/>
        <v>64.55</v>
      </c>
      <c r="CR6" s="36">
        <f t="shared" si="10"/>
        <v>64.12</v>
      </c>
      <c r="CS6" s="36">
        <f t="shared" si="10"/>
        <v>62.69</v>
      </c>
      <c r="CT6" s="36">
        <f t="shared" si="10"/>
        <v>61.82</v>
      </c>
      <c r="CU6" s="36">
        <f t="shared" si="10"/>
        <v>61.66</v>
      </c>
      <c r="CV6" s="35" t="str">
        <f>IF(CV7="","",IF(CV7="-","【-】","【"&amp;SUBSTITUTE(TEXT(CV7,"#,##0.00"),"-","△")&amp;"】"))</f>
        <v>【61.66】</v>
      </c>
      <c r="CW6" s="36">
        <f>IF(CW7="",NA(),CW7)</f>
        <v>99.97</v>
      </c>
      <c r="CX6" s="36">
        <f t="shared" ref="CX6:DF6" si="11">IF(CX7="",NA(),CX7)</f>
        <v>99.95</v>
      </c>
      <c r="CY6" s="36">
        <f t="shared" si="11"/>
        <v>99.78</v>
      </c>
      <c r="CZ6" s="36">
        <f t="shared" si="11"/>
        <v>99.72</v>
      </c>
      <c r="DA6" s="36">
        <f t="shared" si="11"/>
        <v>99.58</v>
      </c>
      <c r="DB6" s="36">
        <f t="shared" si="11"/>
        <v>99.93</v>
      </c>
      <c r="DC6" s="36">
        <f t="shared" si="11"/>
        <v>100.12</v>
      </c>
      <c r="DD6" s="36">
        <f t="shared" si="11"/>
        <v>100.12</v>
      </c>
      <c r="DE6" s="36">
        <f t="shared" si="11"/>
        <v>100.03</v>
      </c>
      <c r="DF6" s="36">
        <f t="shared" si="11"/>
        <v>100.05</v>
      </c>
      <c r="DG6" s="35" t="str">
        <f>IF(DG7="","",IF(DG7="-","【-】","【"&amp;SUBSTITUTE(TEXT(DG7,"#,##0.00"),"-","△")&amp;"】"))</f>
        <v>【100.05】</v>
      </c>
      <c r="DH6" s="36">
        <f>IF(DH7="",NA(),DH7)</f>
        <v>31.04</v>
      </c>
      <c r="DI6" s="36">
        <f t="shared" ref="DI6:DQ6" si="12">IF(DI7="",NA(),DI7)</f>
        <v>32.19</v>
      </c>
      <c r="DJ6" s="36">
        <f t="shared" si="12"/>
        <v>48.65</v>
      </c>
      <c r="DK6" s="36">
        <f t="shared" si="12"/>
        <v>48.78</v>
      </c>
      <c r="DL6" s="36">
        <f t="shared" si="12"/>
        <v>50.64</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209015</v>
      </c>
      <c r="D7" s="38">
        <v>46</v>
      </c>
      <c r="E7" s="38">
        <v>1</v>
      </c>
      <c r="F7" s="38">
        <v>0</v>
      </c>
      <c r="G7" s="38">
        <v>2</v>
      </c>
      <c r="H7" s="38" t="s">
        <v>105</v>
      </c>
      <c r="I7" s="38" t="s">
        <v>106</v>
      </c>
      <c r="J7" s="38" t="s">
        <v>107</v>
      </c>
      <c r="K7" s="38" t="s">
        <v>108</v>
      </c>
      <c r="L7" s="38" t="s">
        <v>109</v>
      </c>
      <c r="M7" s="38"/>
      <c r="N7" s="39" t="s">
        <v>110</v>
      </c>
      <c r="O7" s="39">
        <v>91.07</v>
      </c>
      <c r="P7" s="39">
        <v>94.1</v>
      </c>
      <c r="Q7" s="39">
        <v>0</v>
      </c>
      <c r="R7" s="39" t="s">
        <v>110</v>
      </c>
      <c r="S7" s="39" t="s">
        <v>110</v>
      </c>
      <c r="T7" s="39" t="s">
        <v>110</v>
      </c>
      <c r="U7" s="39">
        <v>143639</v>
      </c>
      <c r="V7" s="39">
        <v>186.79</v>
      </c>
      <c r="W7" s="39">
        <v>768.99</v>
      </c>
      <c r="X7" s="39">
        <v>143.1</v>
      </c>
      <c r="Y7" s="39">
        <v>146.77000000000001</v>
      </c>
      <c r="Z7" s="39">
        <v>148.44999999999999</v>
      </c>
      <c r="AA7" s="39">
        <v>143.1</v>
      </c>
      <c r="AB7" s="39">
        <v>144.1</v>
      </c>
      <c r="AC7" s="39">
        <v>113.16</v>
      </c>
      <c r="AD7" s="39">
        <v>113.88</v>
      </c>
      <c r="AE7" s="39">
        <v>113.47</v>
      </c>
      <c r="AF7" s="39">
        <v>113.33</v>
      </c>
      <c r="AG7" s="39">
        <v>114.05</v>
      </c>
      <c r="AH7" s="39">
        <v>114.05</v>
      </c>
      <c r="AI7" s="39">
        <v>103.96</v>
      </c>
      <c r="AJ7" s="39">
        <v>69.11</v>
      </c>
      <c r="AK7" s="39">
        <v>27.04</v>
      </c>
      <c r="AL7" s="39">
        <v>0</v>
      </c>
      <c r="AM7" s="39">
        <v>0</v>
      </c>
      <c r="AN7" s="39">
        <v>23.57</v>
      </c>
      <c r="AO7" s="39">
        <v>21.34</v>
      </c>
      <c r="AP7" s="39">
        <v>16.89</v>
      </c>
      <c r="AQ7" s="39">
        <v>17.39</v>
      </c>
      <c r="AR7" s="39">
        <v>12.65</v>
      </c>
      <c r="AS7" s="39">
        <v>12.65</v>
      </c>
      <c r="AT7" s="39">
        <v>5499.75</v>
      </c>
      <c r="AU7" s="39">
        <v>10747.31</v>
      </c>
      <c r="AV7" s="39">
        <v>353.84</v>
      </c>
      <c r="AW7" s="39">
        <v>422.2</v>
      </c>
      <c r="AX7" s="39">
        <v>539.49</v>
      </c>
      <c r="AY7" s="39">
        <v>654.97</v>
      </c>
      <c r="AZ7" s="39">
        <v>634.53</v>
      </c>
      <c r="BA7" s="39">
        <v>200.22</v>
      </c>
      <c r="BB7" s="39">
        <v>212.95</v>
      </c>
      <c r="BC7" s="39">
        <v>224.41</v>
      </c>
      <c r="BD7" s="39">
        <v>224.41</v>
      </c>
      <c r="BE7" s="39">
        <v>370.45</v>
      </c>
      <c r="BF7" s="39">
        <v>296.88</v>
      </c>
      <c r="BG7" s="39">
        <v>228.38</v>
      </c>
      <c r="BH7" s="39">
        <v>166.8</v>
      </c>
      <c r="BI7" s="39">
        <v>113.68</v>
      </c>
      <c r="BJ7" s="39">
        <v>383.75</v>
      </c>
      <c r="BK7" s="39">
        <v>368.94</v>
      </c>
      <c r="BL7" s="39">
        <v>351.06</v>
      </c>
      <c r="BM7" s="39">
        <v>333.48</v>
      </c>
      <c r="BN7" s="39">
        <v>320.31</v>
      </c>
      <c r="BO7" s="39">
        <v>320.31</v>
      </c>
      <c r="BP7" s="39">
        <v>129.69</v>
      </c>
      <c r="BQ7" s="39">
        <v>134.93</v>
      </c>
      <c r="BR7" s="39">
        <v>146.9</v>
      </c>
      <c r="BS7" s="39">
        <v>145.13999999999999</v>
      </c>
      <c r="BT7" s="39">
        <v>146.33000000000001</v>
      </c>
      <c r="BU7" s="39">
        <v>110.39</v>
      </c>
      <c r="BV7" s="39">
        <v>111.12</v>
      </c>
      <c r="BW7" s="39">
        <v>112.92</v>
      </c>
      <c r="BX7" s="39">
        <v>112.81</v>
      </c>
      <c r="BY7" s="39">
        <v>113.88</v>
      </c>
      <c r="BZ7" s="39">
        <v>113.88</v>
      </c>
      <c r="CA7" s="39">
        <v>46.1</v>
      </c>
      <c r="CB7" s="39">
        <v>44.28</v>
      </c>
      <c r="CC7" s="39">
        <v>40.69</v>
      </c>
      <c r="CD7" s="39">
        <v>40.96</v>
      </c>
      <c r="CE7" s="39">
        <v>40.479999999999997</v>
      </c>
      <c r="CF7" s="39">
        <v>76.81</v>
      </c>
      <c r="CG7" s="39">
        <v>75.75</v>
      </c>
      <c r="CH7" s="39">
        <v>75.3</v>
      </c>
      <c r="CI7" s="39">
        <v>75.3</v>
      </c>
      <c r="CJ7" s="39">
        <v>74.02</v>
      </c>
      <c r="CK7" s="39">
        <v>74.02</v>
      </c>
      <c r="CL7" s="39">
        <v>81.03</v>
      </c>
      <c r="CM7" s="39">
        <v>81.25</v>
      </c>
      <c r="CN7" s="39">
        <v>81.3</v>
      </c>
      <c r="CO7" s="39">
        <v>81.75</v>
      </c>
      <c r="CP7" s="39">
        <v>82.44</v>
      </c>
      <c r="CQ7" s="39">
        <v>64.55</v>
      </c>
      <c r="CR7" s="39">
        <v>64.12</v>
      </c>
      <c r="CS7" s="39">
        <v>62.69</v>
      </c>
      <c r="CT7" s="39">
        <v>61.82</v>
      </c>
      <c r="CU7" s="39">
        <v>61.66</v>
      </c>
      <c r="CV7" s="39">
        <v>61.66</v>
      </c>
      <c r="CW7" s="39">
        <v>99.97</v>
      </c>
      <c r="CX7" s="39">
        <v>99.95</v>
      </c>
      <c r="CY7" s="39">
        <v>99.78</v>
      </c>
      <c r="CZ7" s="39">
        <v>99.72</v>
      </c>
      <c r="DA7" s="39">
        <v>99.58</v>
      </c>
      <c r="DB7" s="39">
        <v>99.93</v>
      </c>
      <c r="DC7" s="39">
        <v>100.12</v>
      </c>
      <c r="DD7" s="39">
        <v>100.12</v>
      </c>
      <c r="DE7" s="39">
        <v>100.03</v>
      </c>
      <c r="DF7" s="39">
        <v>100.05</v>
      </c>
      <c r="DG7" s="39">
        <v>100.05</v>
      </c>
      <c r="DH7" s="39">
        <v>31.04</v>
      </c>
      <c r="DI7" s="39">
        <v>32.19</v>
      </c>
      <c r="DJ7" s="39">
        <v>48.65</v>
      </c>
      <c r="DK7" s="39">
        <v>48.78</v>
      </c>
      <c r="DL7" s="39">
        <v>50.64</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2018-02-16T01:40:03Z</cp:lastPrinted>
  <dcterms:created xsi:type="dcterms:W3CDTF">2017-12-25T01:28:48Z</dcterms:created>
  <dcterms:modified xsi:type="dcterms:W3CDTF">2018-02-22T14:50:57Z</dcterms:modified>
  <cp:category/>
</cp:coreProperties>
</file>