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AL10" i="4"/>
  <c r="AD10" i="4"/>
  <c r="P10" i="4"/>
  <c r="I10" i="4"/>
  <c r="B10" i="4"/>
  <c r="AT8" i="4"/>
  <c r="AL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<sst xmlns="http://schemas.openxmlformats.org/spreadsheetml/2006/main" count="240" uniqueCount="125">
  <si>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</si>
  <si>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</si>
  <si>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</si>
  <si>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</si>
  <si>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</si>
  <si>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</si>
  <si>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</si>
  <si>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</si>
  <si>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</si>
  <si>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</si>
  <si>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</si>
  <si>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</si>
  <si>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</si>
  <si>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</si>
  <si>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</si>
  <si>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</si>
  <si>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</si>
  <si>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</si>
  <si>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</si>
  <si>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</si>
  <si>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</si>
  <si>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</si>
  <si>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</si>
  <si>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</si>
  <si>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</si>
  <si>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</si>
  <si>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</si>
  <si>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</si>
  <si>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</si>
  <si>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</si>
  <si>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</si>
  <si>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</si>
  <si>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</si>
  <si>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</si>
  <si>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</si>
  <si>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</si>
  <si>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</si>
  <si>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</si>
  <si>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</si>
  <si>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</si>
  <si>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</si>
  <si>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</si>
  <si>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</si>
  <si>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</si>
  <si>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</si>
  <si>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</si>
  <si>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</si>
  <si>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</si>
  <si>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</si>
  <si>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</si>
  <si>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</si>
  <si>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</si>
  <si>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</si>
  <si>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</si>
  <si>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</si>
  <si>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</si>
  <si>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</si>
  <si>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</si>
  <si>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</si>
  <si>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</si>
  <si>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</si>
  <si>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</si>
  <si>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</si>
  <si>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</si>
  <si>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</si>
  <si>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</si>
  <si>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</si>
  <si>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</si>
  <si>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</si>
  <si>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</si>
  <si>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</si>
  <si>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</si>
  <si>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</si>
  <si>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</si>
  <si>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</si>
  <si>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</si>
  <si>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</si>
  <si>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</si>
  <si>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</si>
  <si>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</si>
  <si>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</si>
  <si>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</si>
  <si>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</si>
  <si>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</si>
  <si>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</si>
  <si>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</si>
  <si>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</si>
  <si>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</si>
  <si>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</si>
  <si>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</si>
  <si>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</si>
  <si>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</si>
  <si>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</si>
  <si>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</si>
  <si>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</si>
  <si>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</si>
  <si>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</si>
  <si>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</si>
  <si>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</si>
  <si>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</si>
  <si>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</si>
  <si>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</si>
  <si>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</si>
  <si>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</si>
  <si>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</si>
  <si>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</si>
  <si>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</si>
  <si>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</si>
  <si>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</si>
  <si>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</si>
  <si>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</si>
  <si>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</si>
  <si>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</si>
  <si>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</si>
  <si>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</si>
  <si>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</si>
  <si>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</si>
  <si>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</si>
  <si>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</si>
  <si>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</si>
  <si>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</si>
  <si>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収益性、健全性は改善傾向を示しており、今後も水洗化率の向上による流入水量の増加、施設利用率の向上を図るとともに、効率的な汚水処理の実施により収益性、健全性の向上に取り組む。
また、計画的に施設等の更新・改修を進め、適切な投資による健全性・安全性を確保しながら老朽化対策に取り組む。
※１②・③、２①・②については、非法適用企業であるため非算定項目。</t>
  </si>
  <si>
    <t>非設置</t>
    <rPh sb="0" eb="1">
      <t>ヒ</t>
    </rPh>
    <rPh sb="1" eb="3">
      <t>セッチ</t>
    </rPh>
    <phoneticPr fontId="4"/>
  </si>
  <si>
    <t>管渠改善率について、管渠の大幅な更新改良時期は未到来であるが、供用開始から35年経過しており、長寿命化計画に基づき計画的に更新等を進める。</t>
    <phoneticPr fontId="4"/>
  </si>
  <si>
    <t>総収益には地方債償還額に対する交付税措置額（基準内繰入金）及び借換債収入が含まれていないため、収益的収支比率は100％を下回りH28年度収益的収支比率は77.75％となっている。
企業債残高対事業規模比率は、地方債現在高の減小により類似団体平均値と比較して大幅に低い水準にある。
　H24年度 45.75％→H28年度 34.60％
汚水処理原価は、年間有収水量の増加及び汚水処理費の削減により、H28年度は類似団体平均値との差は-5.65円となっている。
施設利用率は流入水量の増加に伴いH23年以降徐々に伸び、H28年度は類似団体との利用率の差は+8.36％となっている。
水洗化率はH28年度はH24年度から1.64%増加し、類似団体平均との差は-1.97％となっている。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</si>
</sst>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26-4F54-B278-B3D4AD8D80EE}"/>
            </c:ext>
          </c:extLst>
        </c:ser>
        <c:dLbls>
          <c:showLegendKey val="0"/>
          <c:showVal val="0"/>
          <c:showCatName val="0"/>
          <c:showSerName val="0"/>
          <c:showPercent val="0"/>
          <c:showBubbleSize val="0"/>
        </c:dLbls>
        <c:gapWidth val="150"/>
        <c:axId val="200689352"/>
        <c:axId val="44006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extLst xmlns:c16r2="http://schemas.microsoft.com/office/drawing/2015/06/chart">
            <c:ext xmlns:c16="http://schemas.microsoft.com/office/drawing/2014/chart" uri="{C3380CC4-5D6E-409C-BE32-E72D297353CC}">
              <c16:uniqueId val="{00000001-C426-4F54-B278-B3D4AD8D80EE}"/>
            </c:ext>
          </c:extLst>
        </c:ser>
        <c:dLbls>
          <c:showLegendKey val="0"/>
          <c:showVal val="0"/>
          <c:showCatName val="0"/>
          <c:showSerName val="0"/>
          <c:showPercent val="0"/>
          <c:showBubbleSize val="0"/>
        </c:dLbls>
        <c:marker val="1"/>
        <c:smooth val="0"/>
        <c:axId val="200689352"/>
        <c:axId val="440063696"/>
      </c:lineChart>
      <c:dateAx>
        <c:axId val="200689352"/>
        <c:scaling>
          <c:orientation val="minMax"/>
        </c:scaling>
        <c:delete val="1"/>
        <c:axPos val="b"/>
        <c:numFmt formatCode="ge" sourceLinked="1"/>
        <c:majorTickMark val="none"/>
        <c:minorTickMark val="none"/>
        <c:tickLblPos val="none"/>
        <c:crossAx val="440063696"/>
        <c:crosses val="autoZero"/>
        <c:auto val="1"/>
        <c:lblOffset val="100"/>
        <c:baseTimeUnit val="years"/>
      </c:dateAx>
      <c:valAx>
        <c:axId val="44006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8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67.95</c:v>
                </c:pt>
                <c:pt idx="1">
                  <c:v>71.94</c:v>
                </c:pt>
                <c:pt idx="2">
                  <c:v>71.44</c:v>
                </c:pt>
                <c:pt idx="3">
                  <c:v>73.180000000000007</c:v>
                </c:pt>
                <c:pt idx="4">
                  <c:v>74.260000000000005</c:v>
                </c:pt>
              </c:numCache>
            </c:numRef>
          </c:val>
          <c:extLst xmlns:c16r2="http://schemas.microsoft.com/office/drawing/2015/06/chart">
            <c:ext xmlns:c16="http://schemas.microsoft.com/office/drawing/2014/chart" uri="{C3380CC4-5D6E-409C-BE32-E72D297353CC}">
              <c16:uniqueId val="{00000000-4AE6-4BD2-9764-D761FE1B4D30}"/>
            </c:ext>
          </c:extLst>
        </c:ser>
        <c:dLbls>
          <c:showLegendKey val="0"/>
          <c:showVal val="0"/>
          <c:showCatName val="0"/>
          <c:showSerName val="0"/>
          <c:showPercent val="0"/>
          <c:showBubbleSize val="0"/>
        </c:dLbls>
        <c:gapWidth val="150"/>
        <c:axId val="497164288"/>
        <c:axId val="49716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extLst xmlns:c16r2="http://schemas.microsoft.com/office/drawing/2015/06/chart">
            <c:ext xmlns:c16="http://schemas.microsoft.com/office/drawing/2014/chart" uri="{C3380CC4-5D6E-409C-BE32-E72D297353CC}">
              <c16:uniqueId val="{00000001-4AE6-4BD2-9764-D761FE1B4D30}"/>
            </c:ext>
          </c:extLst>
        </c:ser>
        <c:dLbls>
          <c:showLegendKey val="0"/>
          <c:showVal val="0"/>
          <c:showCatName val="0"/>
          <c:showSerName val="0"/>
          <c:showPercent val="0"/>
          <c:showBubbleSize val="0"/>
        </c:dLbls>
        <c:marker val="1"/>
        <c:smooth val="0"/>
        <c:axId val="497164288"/>
        <c:axId val="497164680"/>
      </c:lineChart>
      <c:dateAx>
        <c:axId val="497164288"/>
        <c:scaling>
          <c:orientation val="minMax"/>
        </c:scaling>
        <c:delete val="1"/>
        <c:axPos val="b"/>
        <c:numFmt formatCode="ge" sourceLinked="1"/>
        <c:majorTickMark val="none"/>
        <c:minorTickMark val="none"/>
        <c:tickLblPos val="none"/>
        <c:crossAx val="497164680"/>
        <c:crosses val="autoZero"/>
        <c:auto val="1"/>
        <c:lblOffset val="100"/>
        <c:baseTimeUnit val="years"/>
      </c:dateAx>
      <c:valAx>
        <c:axId val="49716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89.19</c:v>
                </c:pt>
                <c:pt idx="1">
                  <c:v>89.2</c:v>
                </c:pt>
                <c:pt idx="2">
                  <c:v>89.81</c:v>
                </c:pt>
                <c:pt idx="3">
                  <c:v>90.35</c:v>
                </c:pt>
                <c:pt idx="4">
                  <c:v>90.83</c:v>
                </c:pt>
              </c:numCache>
            </c:numRef>
          </c:val>
          <c:extLst xmlns:c16r2="http://schemas.microsoft.com/office/drawing/2015/06/chart">
            <c:ext xmlns:c16="http://schemas.microsoft.com/office/drawing/2014/chart" uri="{C3380CC4-5D6E-409C-BE32-E72D297353CC}">
              <c16:uniqueId val="{00000000-AB1C-47AF-9CC5-78E69A910FE5}"/>
            </c:ext>
          </c:extLst>
        </c:ser>
        <c:dLbls>
          <c:showLegendKey val="0"/>
          <c:showVal val="0"/>
          <c:showCatName val="0"/>
          <c:showSerName val="0"/>
          <c:showPercent val="0"/>
          <c:showBubbleSize val="0"/>
        </c:dLbls>
        <c:gapWidth val="150"/>
        <c:axId val="497165856"/>
        <c:axId val="45145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extLst xmlns:c16r2="http://schemas.microsoft.com/office/drawing/2015/06/chart">
            <c:ext xmlns:c16="http://schemas.microsoft.com/office/drawing/2014/chart" uri="{C3380CC4-5D6E-409C-BE32-E72D297353CC}">
              <c16:uniqueId val="{00000001-AB1C-47AF-9CC5-78E69A910FE5}"/>
            </c:ext>
          </c:extLst>
        </c:ser>
        <c:dLbls>
          <c:showLegendKey val="0"/>
          <c:showVal val="0"/>
          <c:showCatName val="0"/>
          <c:showSerName val="0"/>
          <c:showPercent val="0"/>
          <c:showBubbleSize val="0"/>
        </c:dLbls>
        <c:marker val="1"/>
        <c:smooth val="0"/>
        <c:axId val="497165856"/>
        <c:axId val="451452424"/>
      </c:lineChart>
      <c:dateAx>
        <c:axId val="497165856"/>
        <c:scaling>
          <c:orientation val="minMax"/>
        </c:scaling>
        <c:delete val="1"/>
        <c:axPos val="b"/>
        <c:numFmt formatCode="ge" sourceLinked="1"/>
        <c:majorTickMark val="none"/>
        <c:minorTickMark val="none"/>
        <c:tickLblPos val="none"/>
        <c:crossAx val="451452424"/>
        <c:crosses val="autoZero"/>
        <c:auto val="1"/>
        <c:lblOffset val="100"/>
        <c:baseTimeUnit val="years"/>
      </c:dateAx>
      <c:valAx>
        <c:axId val="45145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77.260000000000005</c:v>
                </c:pt>
                <c:pt idx="1">
                  <c:v>78.83</c:v>
                </c:pt>
                <c:pt idx="2">
                  <c:v>81.2</c:v>
                </c:pt>
                <c:pt idx="3">
                  <c:v>83.79</c:v>
                </c:pt>
                <c:pt idx="4">
                  <c:v>77.75</c:v>
                </c:pt>
              </c:numCache>
            </c:numRef>
          </c:val>
          <c:extLst xmlns:c16r2="http://schemas.microsoft.com/office/drawing/2015/06/chart">
            <c:ext xmlns:c16="http://schemas.microsoft.com/office/drawing/2014/chart" uri="{C3380CC4-5D6E-409C-BE32-E72D297353CC}">
              <c16:uniqueId val="{00000000-E664-4045-8B82-5D1D66BF8CFB}"/>
            </c:ext>
          </c:extLst>
        </c:ser>
        <c:dLbls>
          <c:showLegendKey val="0"/>
          <c:showVal val="0"/>
          <c:showCatName val="0"/>
          <c:showSerName val="0"/>
          <c:showPercent val="0"/>
          <c:showBubbleSize val="0"/>
        </c:dLbls>
        <c:gapWidth val="150"/>
        <c:axId val="441894744"/>
        <c:axId val="49586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64-4045-8B82-5D1D66BF8CFB}"/>
            </c:ext>
          </c:extLst>
        </c:ser>
        <c:dLbls>
          <c:showLegendKey val="0"/>
          <c:showVal val="0"/>
          <c:showCatName val="0"/>
          <c:showSerName val="0"/>
          <c:showPercent val="0"/>
          <c:showBubbleSize val="0"/>
        </c:dLbls>
        <c:marker val="1"/>
        <c:smooth val="0"/>
        <c:axId val="441894744"/>
        <c:axId val="495866832"/>
      </c:lineChart>
      <c:dateAx>
        <c:axId val="441894744"/>
        <c:scaling>
          <c:orientation val="minMax"/>
        </c:scaling>
        <c:delete val="1"/>
        <c:axPos val="b"/>
        <c:numFmt formatCode="ge" sourceLinked="1"/>
        <c:majorTickMark val="none"/>
        <c:minorTickMark val="none"/>
        <c:tickLblPos val="none"/>
        <c:crossAx val="495866832"/>
        <c:crosses val="autoZero"/>
        <c:auto val="1"/>
        <c:lblOffset val="100"/>
        <c:baseTimeUnit val="years"/>
      </c:dateAx>
      <c:valAx>
        <c:axId val="49586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8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FF-4F2C-83BC-165799A56562}"/>
            </c:ext>
          </c:extLst>
        </c:ser>
        <c:dLbls>
          <c:showLegendKey val="0"/>
          <c:showVal val="0"/>
          <c:showCatName val="0"/>
          <c:showSerName val="0"/>
          <c:showPercent val="0"/>
          <c:showBubbleSize val="0"/>
        </c:dLbls>
        <c:gapWidth val="150"/>
        <c:axId val="440704272"/>
        <c:axId val="44070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FF-4F2C-83BC-165799A56562}"/>
            </c:ext>
          </c:extLst>
        </c:ser>
        <c:dLbls>
          <c:showLegendKey val="0"/>
          <c:showVal val="0"/>
          <c:showCatName val="0"/>
          <c:showSerName val="0"/>
          <c:showPercent val="0"/>
          <c:showBubbleSize val="0"/>
        </c:dLbls>
        <c:marker val="1"/>
        <c:smooth val="0"/>
        <c:axId val="440704272"/>
        <c:axId val="440703096"/>
      </c:lineChart>
      <c:dateAx>
        <c:axId val="440704272"/>
        <c:scaling>
          <c:orientation val="minMax"/>
        </c:scaling>
        <c:delete val="1"/>
        <c:axPos val="b"/>
        <c:numFmt formatCode="ge" sourceLinked="1"/>
        <c:majorTickMark val="none"/>
        <c:minorTickMark val="none"/>
        <c:tickLblPos val="none"/>
        <c:crossAx val="440703096"/>
        <c:crosses val="autoZero"/>
        <c:auto val="1"/>
        <c:lblOffset val="100"/>
        <c:baseTimeUnit val="years"/>
      </c:dateAx>
      <c:valAx>
        <c:axId val="44070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7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3F-414D-995C-6F42A8B7EA59}"/>
            </c:ext>
          </c:extLst>
        </c:ser>
        <c:dLbls>
          <c:showLegendKey val="0"/>
          <c:showVal val="0"/>
          <c:showCatName val="0"/>
          <c:showSerName val="0"/>
          <c:showPercent val="0"/>
          <c:showBubbleSize val="0"/>
        </c:dLbls>
        <c:gapWidth val="150"/>
        <c:axId val="277113304"/>
        <c:axId val="2771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3F-414D-995C-6F42A8B7EA59}"/>
            </c:ext>
          </c:extLst>
        </c:ser>
        <c:dLbls>
          <c:showLegendKey val="0"/>
          <c:showVal val="0"/>
          <c:showCatName val="0"/>
          <c:showSerName val="0"/>
          <c:showPercent val="0"/>
          <c:showBubbleSize val="0"/>
        </c:dLbls>
        <c:marker val="1"/>
        <c:smooth val="0"/>
        <c:axId val="277113304"/>
        <c:axId val="277113696"/>
      </c:lineChart>
      <c:dateAx>
        <c:axId val="277113304"/>
        <c:scaling>
          <c:orientation val="minMax"/>
        </c:scaling>
        <c:delete val="1"/>
        <c:axPos val="b"/>
        <c:numFmt formatCode="ge" sourceLinked="1"/>
        <c:majorTickMark val="none"/>
        <c:minorTickMark val="none"/>
        <c:tickLblPos val="none"/>
        <c:crossAx val="277113696"/>
        <c:crosses val="autoZero"/>
        <c:auto val="1"/>
        <c:lblOffset val="100"/>
        <c:baseTimeUnit val="years"/>
      </c:dateAx>
      <c:valAx>
        <c:axId val="2771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1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F0-402F-BBEA-7AC19860FCFF}"/>
            </c:ext>
          </c:extLst>
        </c:ser>
        <c:dLbls>
          <c:showLegendKey val="0"/>
          <c:showVal val="0"/>
          <c:showCatName val="0"/>
          <c:showSerName val="0"/>
          <c:showPercent val="0"/>
          <c:showBubbleSize val="0"/>
        </c:dLbls>
        <c:gapWidth val="150"/>
        <c:axId val="277114872"/>
        <c:axId val="2771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F0-402F-BBEA-7AC19860FCFF}"/>
            </c:ext>
          </c:extLst>
        </c:ser>
        <c:dLbls>
          <c:showLegendKey val="0"/>
          <c:showVal val="0"/>
          <c:showCatName val="0"/>
          <c:showSerName val="0"/>
          <c:showPercent val="0"/>
          <c:showBubbleSize val="0"/>
        </c:dLbls>
        <c:marker val="1"/>
        <c:smooth val="0"/>
        <c:axId val="277114872"/>
        <c:axId val="277115264"/>
      </c:lineChart>
      <c:dateAx>
        <c:axId val="277114872"/>
        <c:scaling>
          <c:orientation val="minMax"/>
        </c:scaling>
        <c:delete val="1"/>
        <c:axPos val="b"/>
        <c:numFmt formatCode="ge" sourceLinked="1"/>
        <c:majorTickMark val="none"/>
        <c:minorTickMark val="none"/>
        <c:tickLblPos val="none"/>
        <c:crossAx val="277115264"/>
        <c:crosses val="autoZero"/>
        <c:auto val="1"/>
        <c:lblOffset val="100"/>
        <c:baseTimeUnit val="years"/>
      </c:dateAx>
      <c:valAx>
        <c:axId val="2771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1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34-411A-9ACB-D760D4AB2F7B}"/>
            </c:ext>
          </c:extLst>
        </c:ser>
        <c:dLbls>
          <c:showLegendKey val="0"/>
          <c:showVal val="0"/>
          <c:showCatName val="0"/>
          <c:showSerName val="0"/>
          <c:showPercent val="0"/>
          <c:showBubbleSize val="0"/>
        </c:dLbls>
        <c:gapWidth val="150"/>
        <c:axId val="277116440"/>
        <c:axId val="65733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34-411A-9ACB-D760D4AB2F7B}"/>
            </c:ext>
          </c:extLst>
        </c:ser>
        <c:dLbls>
          <c:showLegendKey val="0"/>
          <c:showVal val="0"/>
          <c:showCatName val="0"/>
          <c:showSerName val="0"/>
          <c:showPercent val="0"/>
          <c:showBubbleSize val="0"/>
        </c:dLbls>
        <c:marker val="1"/>
        <c:smooth val="0"/>
        <c:axId val="277116440"/>
        <c:axId val="657334456"/>
      </c:lineChart>
      <c:dateAx>
        <c:axId val="277116440"/>
        <c:scaling>
          <c:orientation val="minMax"/>
        </c:scaling>
        <c:delete val="1"/>
        <c:axPos val="b"/>
        <c:numFmt formatCode="ge" sourceLinked="1"/>
        <c:majorTickMark val="none"/>
        <c:minorTickMark val="none"/>
        <c:tickLblPos val="none"/>
        <c:crossAx val="657334456"/>
        <c:crosses val="autoZero"/>
        <c:auto val="1"/>
        <c:lblOffset val="100"/>
        <c:baseTimeUnit val="years"/>
      </c:dateAx>
      <c:valAx>
        <c:axId val="65733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1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214.97</c:v>
                </c:pt>
                <c:pt idx="1">
                  <c:v>167.31</c:v>
                </c:pt>
                <c:pt idx="2">
                  <c:v>154.18</c:v>
                </c:pt>
                <c:pt idx="3">
                  <c:v>113.48</c:v>
                </c:pt>
                <c:pt idx="4">
                  <c:v>106.2</c:v>
                </c:pt>
              </c:numCache>
            </c:numRef>
          </c:val>
          <c:extLst xmlns:c16r2="http://schemas.microsoft.com/office/drawing/2015/06/chart">
            <c:ext xmlns:c16="http://schemas.microsoft.com/office/drawing/2014/chart" uri="{C3380CC4-5D6E-409C-BE32-E72D297353CC}">
              <c16:uniqueId val="{00000000-9262-43DC-A41E-711A3BADCACF}"/>
            </c:ext>
          </c:extLst>
        </c:ser>
        <c:dLbls>
          <c:showLegendKey val="0"/>
          <c:showVal val="0"/>
          <c:showCatName val="0"/>
          <c:showSerName val="0"/>
          <c:showPercent val="0"/>
          <c:showBubbleSize val="0"/>
        </c:dLbls>
        <c:gapWidth val="150"/>
        <c:axId val="657335632"/>
        <c:axId val="65733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extLst xmlns:c16r2="http://schemas.microsoft.com/office/drawing/2015/06/chart">
            <c:ext xmlns:c16="http://schemas.microsoft.com/office/drawing/2014/chart" uri="{C3380CC4-5D6E-409C-BE32-E72D297353CC}">
              <c16:uniqueId val="{00000001-9262-43DC-A41E-711A3BADCACF}"/>
            </c:ext>
          </c:extLst>
        </c:ser>
        <c:dLbls>
          <c:showLegendKey val="0"/>
          <c:showVal val="0"/>
          <c:showCatName val="0"/>
          <c:showSerName val="0"/>
          <c:showPercent val="0"/>
          <c:showBubbleSize val="0"/>
        </c:dLbls>
        <c:marker val="1"/>
        <c:smooth val="0"/>
        <c:axId val="657335632"/>
        <c:axId val="657336024"/>
      </c:lineChart>
      <c:dateAx>
        <c:axId val="657335632"/>
        <c:scaling>
          <c:orientation val="minMax"/>
        </c:scaling>
        <c:delete val="1"/>
        <c:axPos val="b"/>
        <c:numFmt formatCode="ge" sourceLinked="1"/>
        <c:majorTickMark val="none"/>
        <c:minorTickMark val="none"/>
        <c:tickLblPos val="none"/>
        <c:crossAx val="657336024"/>
        <c:crosses val="autoZero"/>
        <c:auto val="1"/>
        <c:lblOffset val="100"/>
        <c:baseTimeUnit val="years"/>
      </c:dateAx>
      <c:valAx>
        <c:axId val="65733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C3-4144-8A69-05F08E04486E}"/>
            </c:ext>
          </c:extLst>
        </c:ser>
        <c:dLbls>
          <c:showLegendKey val="0"/>
          <c:showVal val="0"/>
          <c:showCatName val="0"/>
          <c:showSerName val="0"/>
          <c:showPercent val="0"/>
          <c:showBubbleSize val="0"/>
        </c:dLbls>
        <c:gapWidth val="150"/>
        <c:axId val="657337200"/>
        <c:axId val="65733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0C3-4144-8A69-05F08E04486E}"/>
            </c:ext>
          </c:extLst>
        </c:ser>
        <c:dLbls>
          <c:showLegendKey val="0"/>
          <c:showVal val="0"/>
          <c:showCatName val="0"/>
          <c:showSerName val="0"/>
          <c:showPercent val="0"/>
          <c:showBubbleSize val="0"/>
        </c:dLbls>
        <c:marker val="1"/>
        <c:smooth val="0"/>
        <c:axId val="657337200"/>
        <c:axId val="657337592"/>
      </c:lineChart>
      <c:dateAx>
        <c:axId val="657337200"/>
        <c:scaling>
          <c:orientation val="minMax"/>
        </c:scaling>
        <c:delete val="1"/>
        <c:axPos val="b"/>
        <c:numFmt formatCode="ge" sourceLinked="1"/>
        <c:majorTickMark val="none"/>
        <c:minorTickMark val="none"/>
        <c:tickLblPos val="none"/>
        <c:crossAx val="657337592"/>
        <c:crosses val="autoZero"/>
        <c:auto val="1"/>
        <c:lblOffset val="100"/>
        <c:baseTimeUnit val="years"/>
      </c:dateAx>
      <c:valAx>
        <c:axId val="65733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3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73.98</c:v>
                </c:pt>
                <c:pt idx="1">
                  <c:v>73.53</c:v>
                </c:pt>
                <c:pt idx="2">
                  <c:v>70.64</c:v>
                </c:pt>
                <c:pt idx="3">
                  <c:v>64.12</c:v>
                </c:pt>
                <c:pt idx="4">
                  <c:v>52.54</c:v>
                </c:pt>
              </c:numCache>
            </c:numRef>
          </c:val>
          <c:extLst xmlns:c16r2="http://schemas.microsoft.com/office/drawing/2015/06/chart">
            <c:ext xmlns:c16="http://schemas.microsoft.com/office/drawing/2014/chart" uri="{C3380CC4-5D6E-409C-BE32-E72D297353CC}">
              <c16:uniqueId val="{00000000-27CF-400D-98D4-58A6E9ACFE8F}"/>
            </c:ext>
          </c:extLst>
        </c:ser>
        <c:dLbls>
          <c:showLegendKey val="0"/>
          <c:showVal val="0"/>
          <c:showCatName val="0"/>
          <c:showSerName val="0"/>
          <c:showPercent val="0"/>
          <c:showBubbleSize val="0"/>
        </c:dLbls>
        <c:gapWidth val="150"/>
        <c:axId val="497162720"/>
        <c:axId val="49716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extLst xmlns:c16r2="http://schemas.microsoft.com/office/drawing/2015/06/chart">
            <c:ext xmlns:c16="http://schemas.microsoft.com/office/drawing/2014/chart" uri="{C3380CC4-5D6E-409C-BE32-E72D297353CC}">
              <c16:uniqueId val="{00000001-27CF-400D-98D4-58A6E9ACFE8F}"/>
            </c:ext>
          </c:extLst>
        </c:ser>
        <c:dLbls>
          <c:showLegendKey val="0"/>
          <c:showVal val="0"/>
          <c:showCatName val="0"/>
          <c:showSerName val="0"/>
          <c:showPercent val="0"/>
          <c:showBubbleSize val="0"/>
        </c:dLbls>
        <c:marker val="1"/>
        <c:smooth val="0"/>
        <c:axId val="497162720"/>
        <c:axId val="497163112"/>
      </c:lineChart>
      <c:dateAx>
        <c:axId val="497162720"/>
        <c:scaling>
          <c:orientation val="minMax"/>
        </c:scaling>
        <c:delete val="1"/>
        <c:axPos val="b"/>
        <c:numFmt formatCode="ge" sourceLinked="1"/>
        <c:majorTickMark val="none"/>
        <c:minorTickMark val="none"/>
        <c:tickLblPos val="none"/>
        <c:crossAx val="497163112"/>
        <c:crosses val="autoZero"/>
        <c:auto val="1"/>
        <c:lblOffset val="100"/>
        <c:baseTimeUnit val="years"/>
      </c:dateAx>
      <c:valAx>
        <c:axId val="49716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
        <v>122</v>
      </c>
      <c r="AE8" s="73"/>
      <c r="AF8" s="73"/>
      <c r="AG8" s="73"/>
      <c r="AH8" s="73"/>
      <c r="AI8" s="73"/>
      <c r="AJ8" s="73"/>
      <c r="AK8" s="4"/>
      <c r="AL8" s="67">
        <f>データ!S6</f>
        <v>696382</v>
      </c>
      <c r="AM8" s="67"/>
      <c r="AN8" s="67"/>
      <c r="AO8" s="67"/>
      <c r="AP8" s="67"/>
      <c r="AQ8" s="67"/>
      <c r="AR8" s="67"/>
      <c r="AS8" s="67"/>
      <c r="AT8" s="66">
        <f>データ!T6</f>
        <v>6708.24</v>
      </c>
      <c r="AU8" s="66"/>
      <c r="AV8" s="66"/>
      <c r="AW8" s="66"/>
      <c r="AX8" s="66"/>
      <c r="AY8" s="66"/>
      <c r="AZ8" s="66"/>
      <c r="BA8" s="66"/>
      <c r="BB8" s="66">
        <f>データ!U6</f>
        <v>103.81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61.69</v>
      </c>
      <c r="Q10" s="66"/>
      <c r="R10" s="66"/>
      <c r="S10" s="66"/>
      <c r="T10" s="66"/>
      <c r="U10" s="66"/>
      <c r="V10" s="66"/>
      <c r="W10" s="66">
        <f>データ!Q6</f>
        <v>100</v>
      </c>
      <c r="X10" s="66"/>
      <c r="Y10" s="66"/>
      <c r="Z10" s="66"/>
      <c r="AA10" s="66"/>
      <c r="AB10" s="66"/>
      <c r="AC10" s="66"/>
      <c r="AD10" s="67">
        <f>データ!R6</f>
        <v>0</v>
      </c>
      <c r="AE10" s="67"/>
      <c r="AF10" s="67"/>
      <c r="AG10" s="67"/>
      <c r="AH10" s="67"/>
      <c r="AI10" s="67"/>
      <c r="AJ10" s="67"/>
      <c r="AK10" s="2"/>
      <c r="AL10" s="67">
        <f>データ!V6</f>
        <v>257976</v>
      </c>
      <c r="AM10" s="67"/>
      <c r="AN10" s="67"/>
      <c r="AO10" s="67"/>
      <c r="AP10" s="67"/>
      <c r="AQ10" s="67"/>
      <c r="AR10" s="67"/>
      <c r="AS10" s="67"/>
      <c r="AT10" s="66">
        <f>データ!W6</f>
        <v>78.19</v>
      </c>
      <c r="AU10" s="66"/>
      <c r="AV10" s="66"/>
      <c r="AW10" s="66"/>
      <c r="AX10" s="66"/>
      <c r="AY10" s="66"/>
      <c r="AZ10" s="66"/>
      <c r="BA10" s="66"/>
      <c r="BB10" s="66">
        <f>データ!X6</f>
        <v>3299.35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320005</v>
      </c>
      <c r="D6" s="33">
        <f t="shared" si="3"/>
        <v>47</v>
      </c>
      <c r="E6" s="33">
        <f t="shared" si="3"/>
        <v>17</v>
      </c>
      <c r="F6" s="33">
        <f t="shared" si="3"/>
        <v>3</v>
      </c>
      <c r="G6" s="33">
        <f t="shared" si="3"/>
        <v>0</v>
      </c>
      <c r="H6" s="33" t="str">
        <f t="shared" si="3"/>
        <v>島根県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61.69</v>
      </c>
      <c r="Q6" s="34">
        <f t="shared" si="3"/>
        <v>100</v>
      </c>
      <c r="R6" s="34">
        <f t="shared" si="3"/>
        <v>0</v>
      </c>
      <c r="S6" s="34">
        <f t="shared" si="3"/>
        <v>696382</v>
      </c>
      <c r="T6" s="34">
        <f t="shared" si="3"/>
        <v>6708.24</v>
      </c>
      <c r="U6" s="34">
        <f t="shared" si="3"/>
        <v>103.81</v>
      </c>
      <c r="V6" s="34">
        <f t="shared" si="3"/>
        <v>257976</v>
      </c>
      <c r="W6" s="34">
        <f t="shared" si="3"/>
        <v>78.19</v>
      </c>
      <c r="X6" s="34">
        <f t="shared" si="3"/>
        <v>3299.35</v>
      </c>
      <c r="Y6" s="35">
        <f>IF(Y7="",NA(),Y7)</f>
        <v>77.260000000000005</v>
      </c>
      <c r="Z6" s="35">
        <f t="shared" ref="Z6:AH6" si="4">IF(Z7="",NA(),Z7)</f>
        <v>78.83</v>
      </c>
      <c r="AA6" s="35">
        <f t="shared" si="4"/>
        <v>81.2</v>
      </c>
      <c r="AB6" s="35">
        <f t="shared" si="4"/>
        <v>83.79</v>
      </c>
      <c r="AC6" s="35">
        <f t="shared" si="4"/>
        <v>77.75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214.97</v>
      </c>
      <c r="BG6" s="35">
        <f t="shared" ref="BG6:BO6" si="7">IF(BG7="",NA(),BG7)</f>
        <v>167.31</v>
      </c>
      <c r="BH6" s="35">
        <f t="shared" si="7"/>
        <v>154.18</v>
      </c>
      <c r="BI6" s="35">
        <f t="shared" si="7"/>
        <v>113.48</v>
      </c>
      <c r="BJ6" s="35">
        <f t="shared" si="7"/>
        <v>106.2</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73.98</v>
      </c>
      <c r="CC6" s="35">
        <f t="shared" ref="CC6:CK6" si="9">IF(CC7="",NA(),CC7)</f>
        <v>73.53</v>
      </c>
      <c r="CD6" s="35">
        <f t="shared" si="9"/>
        <v>70.64</v>
      </c>
      <c r="CE6" s="35">
        <f t="shared" si="9"/>
        <v>64.12</v>
      </c>
      <c r="CF6" s="35">
        <f t="shared" si="9"/>
        <v>52.54</v>
      </c>
      <c r="CG6" s="35">
        <f t="shared" si="9"/>
        <v>62.17</v>
      </c>
      <c r="CH6" s="35">
        <f t="shared" si="9"/>
        <v>61.27</v>
      </c>
      <c r="CI6" s="35">
        <f t="shared" si="9"/>
        <v>66.680000000000007</v>
      </c>
      <c r="CJ6" s="35">
        <f t="shared" si="9"/>
        <v>60.18</v>
      </c>
      <c r="CK6" s="35">
        <f t="shared" si="9"/>
        <v>58.19</v>
      </c>
      <c r="CL6" s="34" t="str">
        <f>IF(CL7="","",IF(CL7="-","【-】","【"&amp;SUBSTITUTE(TEXT(CL7,"#,##0.00"),"-","△")&amp;"】"))</f>
        <v>【60.62】</v>
      </c>
      <c r="CM6" s="35">
        <f>IF(CM7="",NA(),CM7)</f>
        <v>67.95</v>
      </c>
      <c r="CN6" s="35">
        <f t="shared" ref="CN6:CV6" si="10">IF(CN7="",NA(),CN7)</f>
        <v>71.94</v>
      </c>
      <c r="CO6" s="35">
        <f t="shared" si="10"/>
        <v>71.44</v>
      </c>
      <c r="CP6" s="35">
        <f t="shared" si="10"/>
        <v>73.180000000000007</v>
      </c>
      <c r="CQ6" s="35">
        <f t="shared" si="10"/>
        <v>74.260000000000005</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89.19</v>
      </c>
      <c r="CY6" s="35">
        <f t="shared" ref="CY6:DG6" si="11">IF(CY7="",NA(),CY7)</f>
        <v>89.2</v>
      </c>
      <c r="CZ6" s="35">
        <f t="shared" si="11"/>
        <v>89.81</v>
      </c>
      <c r="DA6" s="35">
        <f t="shared" si="11"/>
        <v>90.35</v>
      </c>
      <c r="DB6" s="35">
        <f t="shared" si="11"/>
        <v>90.83</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320005</v>
      </c>
      <c r="D7" s="37">
        <v>47</v>
      </c>
      <c r="E7" s="37">
        <v>17</v>
      </c>
      <c r="F7" s="37">
        <v>3</v>
      </c>
      <c r="G7" s="37">
        <v>0</v>
      </c>
      <c r="H7" s="37" t="s">
        <v>109</v>
      </c>
      <c r="I7" s="37" t="s">
        <v>110</v>
      </c>
      <c r="J7" s="37" t="s">
        <v>111</v>
      </c>
      <c r="K7" s="37" t="s">
        <v>112</v>
      </c>
      <c r="L7" s="37" t="s">
        <v>113</v>
      </c>
      <c r="M7" s="37"/>
      <c r="N7" s="38" t="s">
        <v>114</v>
      </c>
      <c r="O7" s="38" t="s">
        <v>115</v>
      </c>
      <c r="P7" s="38">
        <v>61.69</v>
      </c>
      <c r="Q7" s="38">
        <v>100</v>
      </c>
      <c r="R7" s="38">
        <v>0</v>
      </c>
      <c r="S7" s="38">
        <v>696382</v>
      </c>
      <c r="T7" s="38">
        <v>6708.24</v>
      </c>
      <c r="U7" s="38">
        <v>103.81</v>
      </c>
      <c r="V7" s="38">
        <v>257976</v>
      </c>
      <c r="W7" s="38">
        <v>78.19</v>
      </c>
      <c r="X7" s="38">
        <v>3299.35</v>
      </c>
      <c r="Y7" s="38">
        <v>77.260000000000005</v>
      </c>
      <c r="Z7" s="38">
        <v>78.83</v>
      </c>
      <c r="AA7" s="38">
        <v>81.2</v>
      </c>
      <c r="AB7" s="38">
        <v>83.79</v>
      </c>
      <c r="AC7" s="38">
        <v>77.75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214.97</v>
      </c>
      <c r="BG7" s="38">
        <v>167.31</v>
      </c>
      <c r="BH7" s="38">
        <v>154.18</v>
      </c>
      <c r="BI7" s="38">
        <v>113.48</v>
      </c>
      <c r="BJ7" s="38">
        <v>106.2</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73.98</v>
      </c>
      <c r="CC7" s="38">
        <v>73.53</v>
      </c>
      <c r="CD7" s="38">
        <v>70.64</v>
      </c>
      <c r="CE7" s="38">
        <v>64.12</v>
      </c>
      <c r="CF7" s="38">
        <v>52.54</v>
      </c>
      <c r="CG7" s="38">
        <v>62.17</v>
      </c>
      <c r="CH7" s="38">
        <v>61.27</v>
      </c>
      <c r="CI7" s="38">
        <v>66.680000000000007</v>
      </c>
      <c r="CJ7" s="38">
        <v>60.18</v>
      </c>
      <c r="CK7" s="38">
        <v>58.19</v>
      </c>
      <c r="CL7" s="38">
        <v>60.62</v>
      </c>
      <c r="CM7" s="38">
        <v>67.95</v>
      </c>
      <c r="CN7" s="38">
        <v>71.94</v>
      </c>
      <c r="CO7" s="38">
        <v>71.44</v>
      </c>
      <c r="CP7" s="38">
        <v>73.180000000000007</v>
      </c>
      <c r="CQ7" s="38">
        <v>74.260000000000005</v>
      </c>
      <c r="CR7" s="38">
        <v>71.87</v>
      </c>
      <c r="CS7" s="38">
        <v>65.430000000000007</v>
      </c>
      <c r="CT7" s="38">
        <v>64.930000000000007</v>
      </c>
      <c r="CU7" s="38">
        <v>66.02</v>
      </c>
      <c r="CV7" s="38">
        <v>65.900000000000006</v>
      </c>
      <c r="CW7" s="38">
        <v>65.75</v>
      </c>
      <c r="CX7" s="38">
        <v>89.19</v>
      </c>
      <c r="CY7" s="38">
        <v>89.2</v>
      </c>
      <c r="CZ7" s="38">
        <v>89.81</v>
      </c>
      <c r="DA7" s="38">
        <v>90.35</v>
      </c>
      <c r="DB7" s="38">
        <v>90.83</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2018-01-31T23:48:38Z</cp:lastPrinted>
  <dcterms:created xsi:type="dcterms:W3CDTF">2017-12-25T02:14:43Z</dcterms:created>
  <dcterms:modified xsi:type="dcterms:W3CDTF">2018-02-22T15:30:33Z</dcterms:modified>
  <cp:category/>
</cp:coreProperties>
</file>