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<sst xmlns="http://schemas.openxmlformats.org/spreadsheetml/2006/main" count="235" uniqueCount="120">
  <si>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</si>
  <si>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</si>
  <si>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</si>
  <si>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</si>
  <si>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</si>
  <si>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</si>
  <si>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</si>
  <si>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</si>
  <si>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</si>
  <si>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</si>
  <si>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</si>
  <si>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</si>
  <si>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</si>
  <si>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</si>
  <si>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</si>
  <si>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</si>
  <si>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</si>
  <si>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</si>
  <si>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</si>
  <si>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</si>
  <si>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</si>
  <si>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</si>
  <si>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</si>
  <si>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</si>
  <si>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</si>
  <si>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</si>
  <si>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</si>
  <si>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</si>
  <si>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</si>
  <si>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</si>
  <si>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</si>
  <si>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</si>
  <si>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</si>
  <si>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</si>
  <si>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</si>
  <si>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</si>
  <si>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</si>
  <si>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</si>
  <si>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</si>
  <si>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</si>
  <si>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</si>
  <si>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</si>
  <si>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</si>
  <si>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</si>
  <si>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</si>
  <si>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</si>
  <si>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</si>
  <si>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</si>
  <si>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</si>
  <si>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</si>
  <si>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</si>
  <si>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</si>
  <si>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</si>
  <si>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</si>
  <si>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</si>
  <si>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</si>
  <si>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</si>
  <si>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</si>
  <si>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</si>
  <si>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</si>
  <si>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</si>
  <si>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</si>
  <si>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</si>
  <si>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</si>
  <si>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</si>
  <si>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</si>
  <si>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</si>
  <si>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</si>
  <si>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</si>
  <si>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</si>
  <si>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</si>
  <si>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</si>
  <si>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</si>
  <si>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</si>
  <si>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</si>
  <si>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</si>
  <si>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</si>
  <si>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</si>
  <si>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</si>
  <si>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</si>
  <si>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</si>
  <si>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</si>
  <si>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</si>
  <si>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</si>
  <si>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</si>
  <si>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</si>
  <si>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</si>
  <si>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</si>
  <si>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</si>
  <si>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</si>
  <si>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</si>
  <si>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</si>
  <si>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</si>
  <si>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</si>
  <si>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</si>
  <si>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</si>
  <si>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</si>
  <si>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</si>
  <si>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</si>
  <si>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</si>
  <si>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</si>
  <si>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</si>
  <si>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</si>
  <si>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</si>
  <si>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</si>
  <si>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岡山県広域水道企業団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</si>
  <si>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</si>
  <si>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</si>
  <si>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</si>
  <si>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</si>
  <si>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</si>
  <si>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</si>
  <si>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</si>
  <si>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</si>
  <si>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</si>
  <si>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</si>
  <si>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</si>
  <si>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phoneticPr fontId="4"/>
  </si>
  <si>
    <t>　施設利用率は類似団体平均値を上回るとともに、有収率はほぼ100％に近い値であることから、施設の稼働状況は良好であると言える。
　経常収支比率は、少しずつ改善しているものの、依然として100％を下回っており、このため、累積欠損金比率が年々増加している。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phoneticPr fontId="4"/>
  </si>
  <si>
    <t>　有形固定資産減価償却率は、類似団体と比較して低いが、これは類似団体と比較して供給開始から日が浅い（平成５年度一部供給開始）ためと考えられる。
　なお、法定耐用年数を経過した管路はない。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</si>
</sst>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17-4FEA-AD57-04F393418917}"/>
            </c:ext>
          </c:extLst>
        </c:ser>
        <c:dLbls>
          <c:showLegendKey val="0"/>
          <c:showVal val="0"/>
          <c:showCatName val="0"/>
          <c:showSerName val="0"/>
          <c:showPercent val="0"/>
          <c:showBubbleSize val="0"/>
        </c:dLbls>
        <c:gapWidth val="150"/>
        <c:axId val="45337634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DC17-4FEA-AD57-04F393418917}"/>
            </c:ext>
          </c:extLst>
        </c:ser>
        <c:dLbls>
          <c:showLegendKey val="0"/>
          <c:showVal val="0"/>
          <c:showCatName val="0"/>
          <c:showSerName val="0"/>
          <c:showPercent val="0"/>
          <c:showBubbleSize val="0"/>
        </c:dLbls>
        <c:marker val="1"/>
        <c:smooth val="0"/>
        <c:axId val="453376344"/>
        <c:axId val="453372424"/>
      </c:lineChart>
      <c:dateAx>
        <c:axId val="45337634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78.25</c:v>
                </c:pt>
                <c:pt idx="1">
                  <c:v>80.400000000000006</c:v>
                </c:pt>
                <c:pt idx="2">
                  <c:v>86.56</c:v>
                </c:pt>
                <c:pt idx="3">
                  <c:v>90.5</c:v>
                </c:pt>
                <c:pt idx="4">
                  <c:v>90.64</c:v>
                </c:pt>
              </c:numCache>
            </c:numRef>
          </c:val>
          <c:extLst xmlns:c16r2="http://schemas.microsoft.com/office/drawing/2015/06/chart">
            <c:ext xmlns:c16="http://schemas.microsoft.com/office/drawing/2014/chart" uri="{C3380CC4-5D6E-409C-BE32-E72D297353CC}">
              <c16:uniqueId val="{00000000-9BC7-41BE-866B-6B6FE0BBBA05}"/>
            </c:ext>
          </c:extLst>
        </c:ser>
        <c:dLbls>
          <c:showLegendKey val="0"/>
          <c:showVal val="0"/>
          <c:showCatName val="0"/>
          <c:showSerName val="0"/>
          <c:showPercent val="0"/>
          <c:showBubbleSize val="0"/>
        </c:dLbls>
        <c:gapWidth val="150"/>
        <c:axId val="45337595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9BC7-41BE-866B-6B6FE0BBBA05}"/>
            </c:ext>
          </c:extLst>
        </c:ser>
        <c:dLbls>
          <c:showLegendKey val="0"/>
          <c:showVal val="0"/>
          <c:showCatName val="0"/>
          <c:showSerName val="0"/>
          <c:showPercent val="0"/>
          <c:showBubbleSize val="0"/>
        </c:dLbls>
        <c:marker val="1"/>
        <c:smooth val="0"/>
        <c:axId val="453375952"/>
        <c:axId val="453371248"/>
      </c:lineChart>
      <c:dateAx>
        <c:axId val="45337595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26.01</c:v>
                </c:pt>
                <c:pt idx="1">
                  <c:v>28.15</c:v>
                </c:pt>
                <c:pt idx="2">
                  <c:v>41.87</c:v>
                </c:pt>
                <c:pt idx="3">
                  <c:v>43.58</c:v>
                </c:pt>
                <c:pt idx="4">
                  <c:v>45.57</c:v>
                </c:pt>
              </c:numCache>
            </c:numRef>
          </c:val>
          <c:extLst xmlns:c16r2="http://schemas.microsoft.com/office/drawing/2015/06/chart">
            <c:ext xmlns:c16="http://schemas.microsoft.com/office/drawing/2014/chart" uri="{C3380CC4-5D6E-409C-BE32-E72D297353CC}">
              <c16:uniqueId val="{00000000-6013-4A54-B132-9CB584D7CD69}"/>
            </c:ext>
          </c:extLst>
        </c:ser>
        <c:dLbls>
          <c:showLegendKey val="0"/>
          <c:showVal val="0"/>
          <c:showCatName val="0"/>
          <c:showSerName val="0"/>
          <c:showPercent val="0"/>
          <c:showBubbleSize val="0"/>
        </c:dLbls>
        <c:gapWidth val="150"/>
        <c:axId val="45336968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6013-4A54-B132-9CB584D7CD69}"/>
            </c:ext>
          </c:extLst>
        </c:ser>
        <c:dLbls>
          <c:showLegendKey val="0"/>
          <c:showVal val="0"/>
          <c:showCatName val="0"/>
          <c:showSerName val="0"/>
          <c:showPercent val="0"/>
          <c:showBubbleSize val="0"/>
        </c:dLbls>
        <c:marker val="1"/>
        <c:smooth val="0"/>
        <c:axId val="453369680"/>
        <c:axId val="453370072"/>
      </c:lineChart>
      <c:dateAx>
        <c:axId val="45336968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32-4100-8E05-86FB158AC511}"/>
            </c:ext>
          </c:extLst>
        </c:ser>
        <c:dLbls>
          <c:showLegendKey val="0"/>
          <c:showVal val="0"/>
          <c:showCatName val="0"/>
          <c:showSerName val="0"/>
          <c:showPercent val="0"/>
          <c:showBubbleSize val="0"/>
        </c:dLbls>
        <c:gapWidth val="150"/>
        <c:axId val="501742368"/>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4C32-4100-8E05-86FB158AC511}"/>
            </c:ext>
          </c:extLst>
        </c:ser>
        <c:dLbls>
          <c:showLegendKey val="0"/>
          <c:showVal val="0"/>
          <c:showCatName val="0"/>
          <c:showSerName val="0"/>
          <c:showPercent val="0"/>
          <c:showBubbleSize val="0"/>
        </c:dLbls>
        <c:marker val="1"/>
        <c:smooth val="0"/>
        <c:axId val="501742368"/>
        <c:axId val="501747072"/>
      </c:lineChart>
      <c:dateAx>
        <c:axId val="501742368"/>
        <c:scaling>
          <c:orientation val="minMax"/>
        </c:scaling>
        <c:delete val="1"/>
        <c:axPos val="b"/>
        <c:numFmt formatCode="ge" sourceLinked="1"/>
        <c:majorTickMark val="none"/>
        <c:minorTickMark val="none"/>
        <c:tickLblPos val="none"/>
        <c:crossAx val="501747072"/>
        <c:crosses val="autoZero"/>
        <c:auto val="1"/>
        <c:lblOffset val="100"/>
        <c:baseTimeUnit val="years"/>
      </c:dateAx>
      <c:valAx>
        <c:axId val="501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351.57</c:v>
                </c:pt>
                <c:pt idx="1">
                  <c:v>377.73</c:v>
                </c:pt>
                <c:pt idx="2">
                  <c:v>430.41</c:v>
                </c:pt>
                <c:pt idx="3">
                  <c:v>437.45</c:v>
                </c:pt>
                <c:pt idx="4">
                  <c:v>455.74</c:v>
                </c:pt>
              </c:numCache>
            </c:numRef>
          </c:val>
          <c:extLst xmlns:c16r2="http://schemas.microsoft.com/office/drawing/2015/06/chart">
            <c:ext xmlns:c16="http://schemas.microsoft.com/office/drawing/2014/chart" uri="{C3380CC4-5D6E-409C-BE32-E72D297353CC}">
              <c16:uniqueId val="{00000000-D00C-4D45-A30A-8637CEAD15C5}"/>
            </c:ext>
          </c:extLst>
        </c:ser>
        <c:dLbls>
          <c:showLegendKey val="0"/>
          <c:showVal val="0"/>
          <c:showCatName val="0"/>
          <c:showSerName val="0"/>
          <c:showPercent val="0"/>
          <c:showBubbleSize val="0"/>
        </c:dLbls>
        <c:gapWidth val="150"/>
        <c:axId val="501745112"/>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D00C-4D45-A30A-8637CEAD15C5}"/>
            </c:ext>
          </c:extLst>
        </c:ser>
        <c:dLbls>
          <c:showLegendKey val="0"/>
          <c:showVal val="0"/>
          <c:showCatName val="0"/>
          <c:showSerName val="0"/>
          <c:showPercent val="0"/>
          <c:showBubbleSize val="0"/>
        </c:dLbls>
        <c:marker val="1"/>
        <c:smooth val="0"/>
        <c:axId val="501745112"/>
        <c:axId val="501747464"/>
      </c:lineChart>
      <c:dateAx>
        <c:axId val="501745112"/>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563.15</c:v>
                </c:pt>
                <c:pt idx="1">
                  <c:v>649.13</c:v>
                </c:pt>
                <c:pt idx="2">
                  <c:v>110.59</c:v>
                </c:pt>
                <c:pt idx="3">
                  <c:v>110.49</c:v>
                </c:pt>
                <c:pt idx="4">
                  <c:v>121.25</c:v>
                </c:pt>
              </c:numCache>
            </c:numRef>
          </c:val>
          <c:extLst xmlns:c16r2="http://schemas.microsoft.com/office/drawing/2015/06/chart">
            <c:ext xmlns:c16="http://schemas.microsoft.com/office/drawing/2014/chart" uri="{C3380CC4-5D6E-409C-BE32-E72D297353CC}">
              <c16:uniqueId val="{00000000-F151-42A6-BA0F-BED0CE1F90B7}"/>
            </c:ext>
          </c:extLst>
        </c:ser>
        <c:dLbls>
          <c:showLegendKey val="0"/>
          <c:showVal val="0"/>
          <c:showCatName val="0"/>
          <c:showSerName val="0"/>
          <c:showPercent val="0"/>
          <c:showBubbleSize val="0"/>
        </c:dLbls>
        <c:gapWidth val="150"/>
        <c:axId val="501744328"/>
        <c:axId val="5017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F151-42A6-BA0F-BED0CE1F90B7}"/>
            </c:ext>
          </c:extLst>
        </c:ser>
        <c:dLbls>
          <c:showLegendKey val="0"/>
          <c:showVal val="0"/>
          <c:showCatName val="0"/>
          <c:showSerName val="0"/>
          <c:showPercent val="0"/>
          <c:showBubbleSize val="0"/>
        </c:dLbls>
        <c:marker val="1"/>
        <c:smooth val="0"/>
        <c:axId val="501744328"/>
        <c:axId val="501744720"/>
      </c:lineChart>
      <c:dateAx>
        <c:axId val="501744328"/>
        <c:scaling>
          <c:orientation val="minMax"/>
        </c:scaling>
        <c:delete val="1"/>
        <c:axPos val="b"/>
        <c:numFmt formatCode="ge" sourceLinked="1"/>
        <c:majorTickMark val="none"/>
        <c:minorTickMark val="none"/>
        <c:tickLblPos val="none"/>
        <c:crossAx val="501744720"/>
        <c:crosses val="autoZero"/>
        <c:auto val="1"/>
        <c:lblOffset val="100"/>
        <c:baseTimeUnit val="years"/>
      </c:dateAx>
      <c:valAx>
        <c:axId val="50174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921.4</c:v>
                </c:pt>
                <c:pt idx="1">
                  <c:v>862.57</c:v>
                </c:pt>
                <c:pt idx="2">
                  <c:v>810.74</c:v>
                </c:pt>
                <c:pt idx="3">
                  <c:v>749.7</c:v>
                </c:pt>
                <c:pt idx="4">
                  <c:v>690.41</c:v>
                </c:pt>
              </c:numCache>
            </c:numRef>
          </c:val>
          <c:extLst xmlns:c16r2="http://schemas.microsoft.com/office/drawing/2015/06/chart">
            <c:ext xmlns:c16="http://schemas.microsoft.com/office/drawing/2014/chart" uri="{C3380CC4-5D6E-409C-BE32-E72D297353CC}">
              <c16:uniqueId val="{00000000-FF82-405E-B1D9-FA65A69EBB58}"/>
            </c:ext>
          </c:extLst>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FF82-405E-B1D9-FA65A69EBB58}"/>
            </c:ext>
          </c:extLst>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69.16</c:v>
                </c:pt>
                <c:pt idx="1">
                  <c:v>71.489999999999995</c:v>
                </c:pt>
                <c:pt idx="2">
                  <c:v>73.56</c:v>
                </c:pt>
                <c:pt idx="3">
                  <c:v>77.650000000000006</c:v>
                </c:pt>
                <c:pt idx="4">
                  <c:v>78.709999999999994</c:v>
                </c:pt>
              </c:numCache>
            </c:numRef>
          </c:val>
          <c:extLst xmlns:c16r2="http://schemas.microsoft.com/office/drawing/2015/06/chart">
            <c:ext xmlns:c16="http://schemas.microsoft.com/office/drawing/2014/chart" uri="{C3380CC4-5D6E-409C-BE32-E72D297353CC}">
              <c16:uniqueId val="{00000000-5828-4ABC-8FAE-64784D5B2679}"/>
            </c:ext>
          </c:extLst>
        </c:ser>
        <c:dLbls>
          <c:showLegendKey val="0"/>
          <c:showVal val="0"/>
          <c:showCatName val="0"/>
          <c:showSerName val="0"/>
          <c:showPercent val="0"/>
          <c:showBubbleSize val="0"/>
        </c:dLbls>
        <c:gapWidth val="150"/>
        <c:axId val="492550344"/>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5828-4ABC-8FAE-64784D5B2679}"/>
            </c:ext>
          </c:extLst>
        </c:ser>
        <c:dLbls>
          <c:showLegendKey val="0"/>
          <c:showVal val="0"/>
          <c:showCatName val="0"/>
          <c:showSerName val="0"/>
          <c:showPercent val="0"/>
          <c:showBubbleSize val="0"/>
        </c:dLbls>
        <c:marker val="1"/>
        <c:smooth val="0"/>
        <c:axId val="492550344"/>
        <c:axId val="202185848"/>
      </c:lineChart>
      <c:dateAx>
        <c:axId val="492550344"/>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183.42</c:v>
                </c:pt>
                <c:pt idx="1">
                  <c:v>176.82</c:v>
                </c:pt>
                <c:pt idx="2">
                  <c:v>172.49</c:v>
                </c:pt>
                <c:pt idx="3">
                  <c:v>161.35</c:v>
                </c:pt>
                <c:pt idx="4">
                  <c:v>157.62</c:v>
                </c:pt>
              </c:numCache>
            </c:numRef>
          </c:val>
          <c:extLst xmlns:c16r2="http://schemas.microsoft.com/office/drawing/2015/06/chart">
            <c:ext xmlns:c16="http://schemas.microsoft.com/office/drawing/2014/chart" uri="{C3380CC4-5D6E-409C-BE32-E72D297353CC}">
              <c16:uniqueId val="{00000000-1DEE-4B82-826A-98A95E580E9F}"/>
            </c:ext>
          </c:extLst>
        </c:ser>
        <c:dLbls>
          <c:showLegendKey val="0"/>
          <c:showVal val="0"/>
          <c:showCatName val="0"/>
          <c:showSerName val="0"/>
          <c:showPercent val="0"/>
          <c:showBubbleSize val="0"/>
        </c:dLbls>
        <c:gapWidth val="150"/>
        <c:axId val="201078904"/>
        <c:axId val="43974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1DEE-4B82-826A-98A95E580E9F}"/>
            </c:ext>
          </c:extLst>
        </c:ser>
        <c:dLbls>
          <c:showLegendKey val="0"/>
          <c:showVal val="0"/>
          <c:showCatName val="0"/>
          <c:showSerName val="0"/>
          <c:showPercent val="0"/>
          <c:showBubbleSize val="0"/>
        </c:dLbls>
        <c:marker val="1"/>
        <c:smooth val="0"/>
        <c:axId val="201078904"/>
        <c:axId val="439742192"/>
      </c:lineChart>
      <c:dateAx>
        <c:axId val="201078904"/>
        <c:scaling>
          <c:orientation val="minMax"/>
        </c:scaling>
        <c:delete val="1"/>
        <c:axPos val="b"/>
        <c:numFmt formatCode="ge" sourceLinked="1"/>
        <c:majorTickMark val="none"/>
        <c:minorTickMark val="none"/>
        <c:tickLblPos val="none"/>
        <c:crossAx val="439742192"/>
        <c:crosses val="autoZero"/>
        <c:auto val="1"/>
        <c:lblOffset val="100"/>
        <c:baseTimeUnit val="years"/>
      </c:dateAx>
      <c:valAx>
        <c:axId val="43974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66.55</c:v>
                </c:pt>
                <c:pt idx="1">
                  <c:v>66.86</c:v>
                </c:pt>
                <c:pt idx="2">
                  <c:v>66.47</c:v>
                </c:pt>
                <c:pt idx="3">
                  <c:v>67.66</c:v>
                </c:pt>
                <c:pt idx="4">
                  <c:v>68.819999999999993</c:v>
                </c:pt>
              </c:numCache>
            </c:numRef>
          </c:val>
          <c:extLst xmlns:c16r2="http://schemas.microsoft.com/office/drawing/2015/06/chart">
            <c:ext xmlns:c16="http://schemas.microsoft.com/office/drawing/2014/chart" uri="{C3380CC4-5D6E-409C-BE32-E72D297353CC}">
              <c16:uniqueId val="{00000000-336E-4A59-B364-AC6FC27D30C1}"/>
            </c:ext>
          </c:extLst>
        </c:ser>
        <c:dLbls>
          <c:showLegendKey val="0"/>
          <c:showVal val="0"/>
          <c:showCatName val="0"/>
          <c:showSerName val="0"/>
          <c:showPercent val="0"/>
          <c:showBubbleSize val="0"/>
        </c:dLbls>
        <c:gapWidth val="150"/>
        <c:axId val="439743368"/>
        <c:axId val="43974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336E-4A59-B364-AC6FC27D30C1}"/>
            </c:ext>
          </c:extLst>
        </c:ser>
        <c:dLbls>
          <c:showLegendKey val="0"/>
          <c:showVal val="0"/>
          <c:showCatName val="0"/>
          <c:showSerName val="0"/>
          <c:showPercent val="0"/>
          <c:showBubbleSize val="0"/>
        </c:dLbls>
        <c:marker val="1"/>
        <c:smooth val="0"/>
        <c:axId val="439743368"/>
        <c:axId val="439743760"/>
      </c:lineChart>
      <c:dateAx>
        <c:axId val="439743368"/>
        <c:scaling>
          <c:orientation val="minMax"/>
        </c:scaling>
        <c:delete val="1"/>
        <c:axPos val="b"/>
        <c:numFmt formatCode="ge" sourceLinked="1"/>
        <c:majorTickMark val="none"/>
        <c:minorTickMark val="none"/>
        <c:tickLblPos val="none"/>
        <c:crossAx val="439743760"/>
        <c:crosses val="autoZero"/>
        <c:auto val="1"/>
        <c:lblOffset val="100"/>
        <c:baseTimeUnit val="years"/>
      </c:dateAx>
      <c:valAx>
        <c:axId val="4397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99.71</c:v>
                </c:pt>
                <c:pt idx="1">
                  <c:v>99.7</c:v>
                </c:pt>
                <c:pt idx="2">
                  <c:v>99.67</c:v>
                </c:pt>
                <c:pt idx="3">
                  <c:v>99.75</c:v>
                </c:pt>
                <c:pt idx="4">
                  <c:v>99.56</c:v>
                </c:pt>
              </c:numCache>
            </c:numRef>
          </c:val>
          <c:extLst xmlns:c16r2="http://schemas.microsoft.com/office/drawing/2015/06/chart">
            <c:ext xmlns:c16="http://schemas.microsoft.com/office/drawing/2014/chart" uri="{C3380CC4-5D6E-409C-BE32-E72D297353CC}">
              <c16:uniqueId val="{00000000-FC08-43B5-84BD-80570DC2B3AC}"/>
            </c:ext>
          </c:extLst>
        </c:ser>
        <c:dLbls>
          <c:showLegendKey val="0"/>
          <c:showVal val="0"/>
          <c:showCatName val="0"/>
          <c:showSerName val="0"/>
          <c:showPercent val="0"/>
          <c:showBubbleSize val="0"/>
        </c:dLbls>
        <c:gapWidth val="150"/>
        <c:axId val="439744936"/>
        <c:axId val="43974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FC08-43B5-84BD-80570DC2B3AC}"/>
            </c:ext>
          </c:extLst>
        </c:ser>
        <c:dLbls>
          <c:showLegendKey val="0"/>
          <c:showVal val="0"/>
          <c:showCatName val="0"/>
          <c:showSerName val="0"/>
          <c:showPercent val="0"/>
          <c:showBubbleSize val="0"/>
        </c:dLbls>
        <c:marker val="1"/>
        <c:smooth val="0"/>
        <c:axId val="439744936"/>
        <c:axId val="439745328"/>
      </c:lineChart>
      <c:dateAx>
        <c:axId val="439744936"/>
        <c:scaling>
          <c:orientation val="minMax"/>
        </c:scaling>
        <c:delete val="1"/>
        <c:axPos val="b"/>
        <c:numFmt formatCode="ge" sourceLinked="1"/>
        <c:majorTickMark val="none"/>
        <c:minorTickMark val="none"/>
        <c:tickLblPos val="none"/>
        <c:crossAx val="439745328"/>
        <c:crosses val="autoZero"/>
        <c:auto val="1"/>
        <c:lblOffset val="100"/>
        <c:baseTimeUnit val="years"/>
      </c:dateAx>
      <c:valAx>
        <c:axId val="4397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岡山県　岡山県広域水道企業団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71.55</v>
      </c>
      <c r="J10" s="52"/>
      <c r="K10" s="52"/>
      <c r="L10" s="52"/>
      <c r="M10" s="52"/>
      <c r="N10" s="52"/>
      <c r="O10" s="64"/>
      <c r="P10" s="53">
        <f>データ!$P$6</f>
        <v>99</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1663968</v>
      </c>
      <c r="AM10" s="61"/>
      <c r="AN10" s="61"/>
      <c r="AO10" s="61"/>
      <c r="AP10" s="61"/>
      <c r="AQ10" s="61"/>
      <c r="AR10" s="61"/>
      <c r="AS10" s="61"/>
      <c r="AT10" s="51">
        <f>データ!$V$6</f>
        <v>5084.72</v>
      </c>
      <c r="AU10" s="52"/>
      <c r="AV10" s="52"/>
      <c r="AW10" s="52"/>
      <c r="AX10" s="52"/>
      <c r="AY10" s="52"/>
      <c r="AZ10" s="52"/>
      <c r="BA10" s="52"/>
      <c r="BB10" s="53">
        <f>データ!$W$6</f>
        <v>327.25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339369</v>
      </c>
      <c r="D6" s="34">
        <f t="shared" si="3"/>
        <v>46</v>
      </c>
      <c r="E6" s="34">
        <f t="shared" si="3"/>
        <v>1</v>
      </c>
      <c r="F6" s="34">
        <f t="shared" si="3"/>
        <v>0</v>
      </c>
      <c r="G6" s="34">
        <f t="shared" si="3"/>
        <v>2</v>
      </c>
      <c r="H6" s="34" t="str">
        <f t="shared" si="3"/>
        <v>岡山県　岡山県広域水道企業団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71.55</v>
      </c>
      <c r="P6" s="35">
        <f t="shared" si="3"/>
        <v>99</v>
      </c>
      <c r="Q6" s="35">
        <f t="shared" si="3"/>
        <v>0</v>
      </c>
      <c r="R6" s="35" t="str">
        <f t="shared" si="3"/>
        <v>-</v>
      </c>
      <c r="S6" s="35" t="str">
        <f t="shared" si="3"/>
        <v>-</v>
      </c>
      <c r="T6" s="35" t="str">
        <f t="shared" si="3"/>
        <v>-</v>
      </c>
      <c r="U6" s="35">
        <f t="shared" si="3"/>
        <v>1663968</v>
      </c>
      <c r="V6" s="35">
        <f t="shared" si="3"/>
        <v>5084.72</v>
      </c>
      <c r="W6" s="35">
        <f t="shared" si="3"/>
        <v>327.25</v>
      </c>
      <c r="X6" s="36">
        <f>IF(X7="",NA(),X7)</f>
        <v>78.25</v>
      </c>
      <c r="Y6" s="36">
        <f t="shared" ref="Y6:AG6" si="4">IF(Y7="",NA(),Y7)</f>
        <v>80.400000000000006</v>
      </c>
      <c r="Z6" s="36">
        <f t="shared" si="4"/>
        <v>86.56</v>
      </c>
      <c r="AA6" s="36">
        <f t="shared" si="4"/>
        <v>90.5</v>
      </c>
      <c r="AB6" s="36">
        <f t="shared" si="4"/>
        <v>90.64</v>
      </c>
      <c r="AC6" s="36">
        <f t="shared" si="4"/>
        <v>113.16</v>
      </c>
      <c r="AD6" s="36">
        <f t="shared" si="4"/>
        <v>113.88</v>
      </c>
      <c r="AE6" s="36">
        <f t="shared" si="4"/>
        <v>113.47</v>
      </c>
      <c r="AF6" s="36">
        <f t="shared" si="4"/>
        <v>113.33</v>
      </c>
      <c r="AG6" s="36">
        <f t="shared" si="4"/>
        <v>114.05</v>
      </c>
      <c r="AH6" s="35" t="str">
        <f>IF(AH7="","",IF(AH7="-","【-】","【"&amp;SUBSTITUTE(TEXT(AH7,"#,##0.00"),"-","△")&amp;"】"))</f>
        <v>【114.05】</v>
      </c>
      <c r="AI6" s="36">
        <f>IF(AI7="",NA(),AI7)</f>
        <v>351.57</v>
      </c>
      <c r="AJ6" s="36">
        <f t="shared" ref="AJ6:AR6" si="5">IF(AJ7="",NA(),AJ7)</f>
        <v>377.73</v>
      </c>
      <c r="AK6" s="36">
        <f t="shared" si="5"/>
        <v>430.41</v>
      </c>
      <c r="AL6" s="36">
        <f t="shared" si="5"/>
        <v>437.45</v>
      </c>
      <c r="AM6" s="36">
        <f t="shared" si="5"/>
        <v>455.74</v>
      </c>
      <c r="AN6" s="36">
        <f t="shared" si="5"/>
        <v>23.57</v>
      </c>
      <c r="AO6" s="36">
        <f t="shared" si="5"/>
        <v>21.34</v>
      </c>
      <c r="AP6" s="36">
        <f t="shared" si="5"/>
        <v>16.89</v>
      </c>
      <c r="AQ6" s="36">
        <f t="shared" si="5"/>
        <v>17.39</v>
      </c>
      <c r="AR6" s="36">
        <f t="shared" si="5"/>
        <v>12.65</v>
      </c>
      <c r="AS6" s="35" t="str">
        <f>IF(AS7="","",IF(AS7="-","【-】","【"&amp;SUBSTITUTE(TEXT(AS7,"#,##0.00"),"-","△")&amp;"】"))</f>
        <v>【12.65】</v>
      </c>
      <c r="AT6" s="36">
        <f>IF(AT7="",NA(),AT7)</f>
        <v>563.15</v>
      </c>
      <c r="AU6" s="36">
        <f t="shared" ref="AU6:BC6" si="6">IF(AU7="",NA(),AU7)</f>
        <v>649.13</v>
      </c>
      <c r="AV6" s="36">
        <f t="shared" si="6"/>
        <v>110.59</v>
      </c>
      <c r="AW6" s="36">
        <f t="shared" si="6"/>
        <v>110.49</v>
      </c>
      <c r="AX6" s="36">
        <f t="shared" si="6"/>
        <v>121.25</v>
      </c>
      <c r="AY6" s="36">
        <f t="shared" si="6"/>
        <v>654.97</v>
      </c>
      <c r="AZ6" s="36">
        <f t="shared" si="6"/>
        <v>634.53</v>
      </c>
      <c r="BA6" s="36">
        <f t="shared" si="6"/>
        <v>200.22</v>
      </c>
      <c r="BB6" s="36">
        <f t="shared" si="6"/>
        <v>212.95</v>
      </c>
      <c r="BC6" s="36">
        <f t="shared" si="6"/>
        <v>224.41</v>
      </c>
      <c r="BD6" s="35" t="str">
        <f>IF(BD7="","",IF(BD7="-","【-】","【"&amp;SUBSTITUTE(TEXT(BD7,"#,##0.00"),"-","△")&amp;"】"))</f>
        <v>【224.41】</v>
      </c>
      <c r="BE6" s="36">
        <f>IF(BE7="",NA(),BE7)</f>
        <v>921.4</v>
      </c>
      <c r="BF6" s="36">
        <f t="shared" ref="BF6:BN6" si="7">IF(BF7="",NA(),BF7)</f>
        <v>862.57</v>
      </c>
      <c r="BG6" s="36">
        <f t="shared" si="7"/>
        <v>810.74</v>
      </c>
      <c r="BH6" s="36">
        <f t="shared" si="7"/>
        <v>749.7</v>
      </c>
      <c r="BI6" s="36">
        <f t="shared" si="7"/>
        <v>690.41</v>
      </c>
      <c r="BJ6" s="36">
        <f t="shared" si="7"/>
        <v>383.75</v>
      </c>
      <c r="BK6" s="36">
        <f t="shared" si="7"/>
        <v>368.94</v>
      </c>
      <c r="BL6" s="36">
        <f t="shared" si="7"/>
        <v>351.06</v>
      </c>
      <c r="BM6" s="36">
        <f t="shared" si="7"/>
        <v>333.48</v>
      </c>
      <c r="BN6" s="36">
        <f t="shared" si="7"/>
        <v>320.31</v>
      </c>
      <c r="BO6" s="35" t="str">
        <f>IF(BO7="","",IF(BO7="-","【-】","【"&amp;SUBSTITUTE(TEXT(BO7,"#,##0.00"),"-","△")&amp;"】"))</f>
        <v>【320.31】</v>
      </c>
      <c r="BP6" s="36">
        <f>IF(BP7="",NA(),BP7)</f>
        <v>69.16</v>
      </c>
      <c r="BQ6" s="36">
        <f t="shared" ref="BQ6:BY6" si="8">IF(BQ7="",NA(),BQ7)</f>
        <v>71.489999999999995</v>
      </c>
      <c r="BR6" s="36">
        <f t="shared" si="8"/>
        <v>73.56</v>
      </c>
      <c r="BS6" s="36">
        <f t="shared" si="8"/>
        <v>77.650000000000006</v>
      </c>
      <c r="BT6" s="36">
        <f t="shared" si="8"/>
        <v>78.709999999999994</v>
      </c>
      <c r="BU6" s="36">
        <f t="shared" si="8"/>
        <v>110.39</v>
      </c>
      <c r="BV6" s="36">
        <f t="shared" si="8"/>
        <v>111.12</v>
      </c>
      <c r="BW6" s="36">
        <f t="shared" si="8"/>
        <v>112.92</v>
      </c>
      <c r="BX6" s="36">
        <f t="shared" si="8"/>
        <v>112.81</v>
      </c>
      <c r="BY6" s="36">
        <f t="shared" si="8"/>
        <v>113.88</v>
      </c>
      <c r="BZ6" s="35" t="str">
        <f>IF(BZ7="","",IF(BZ7="-","【-】","【"&amp;SUBSTITUTE(TEXT(BZ7,"#,##0.00"),"-","△")&amp;"】"))</f>
        <v>【113.88】</v>
      </c>
      <c r="CA6" s="36">
        <f>IF(CA7="",NA(),CA7)</f>
        <v>183.42</v>
      </c>
      <c r="CB6" s="36">
        <f t="shared" ref="CB6:CJ6" si="9">IF(CB7="",NA(),CB7)</f>
        <v>176.82</v>
      </c>
      <c r="CC6" s="36">
        <f t="shared" si="9"/>
        <v>172.49</v>
      </c>
      <c r="CD6" s="36">
        <f t="shared" si="9"/>
        <v>161.35</v>
      </c>
      <c r="CE6" s="36">
        <f t="shared" si="9"/>
        <v>157.62</v>
      </c>
      <c r="CF6" s="36">
        <f t="shared" si="9"/>
        <v>76.81</v>
      </c>
      <c r="CG6" s="36">
        <f t="shared" si="9"/>
        <v>75.75</v>
      </c>
      <c r="CH6" s="36">
        <f t="shared" si="9"/>
        <v>75.3</v>
      </c>
      <c r="CI6" s="36">
        <f t="shared" si="9"/>
        <v>75.3</v>
      </c>
      <c r="CJ6" s="36">
        <f t="shared" si="9"/>
        <v>74.02</v>
      </c>
      <c r="CK6" s="35" t="str">
        <f>IF(CK7="","",IF(CK7="-","【-】","【"&amp;SUBSTITUTE(TEXT(CK7,"#,##0.00"),"-","△")&amp;"】"))</f>
        <v>【74.02】</v>
      </c>
      <c r="CL6" s="36">
        <f>IF(CL7="",NA(),CL7)</f>
        <v>66.55</v>
      </c>
      <c r="CM6" s="36">
        <f t="shared" ref="CM6:CU6" si="10">IF(CM7="",NA(),CM7)</f>
        <v>66.86</v>
      </c>
      <c r="CN6" s="36">
        <f t="shared" si="10"/>
        <v>66.47</v>
      </c>
      <c r="CO6" s="36">
        <f t="shared" si="10"/>
        <v>67.66</v>
      </c>
      <c r="CP6" s="36">
        <f t="shared" si="10"/>
        <v>68.819999999999993</v>
      </c>
      <c r="CQ6" s="36">
        <f t="shared" si="10"/>
        <v>64.55</v>
      </c>
      <c r="CR6" s="36">
        <f t="shared" si="10"/>
        <v>64.12</v>
      </c>
      <c r="CS6" s="36">
        <f t="shared" si="10"/>
        <v>62.69</v>
      </c>
      <c r="CT6" s="36">
        <f t="shared" si="10"/>
        <v>61.82</v>
      </c>
      <c r="CU6" s="36">
        <f t="shared" si="10"/>
        <v>61.66</v>
      </c>
      <c r="CV6" s="35" t="str">
        <f>IF(CV7="","",IF(CV7="-","【-】","【"&amp;SUBSTITUTE(TEXT(CV7,"#,##0.00"),"-","△")&amp;"】"))</f>
        <v>【61.66】</v>
      </c>
      <c r="CW6" s="36">
        <f>IF(CW7="",NA(),CW7)</f>
        <v>99.71</v>
      </c>
      <c r="CX6" s="36">
        <f t="shared" ref="CX6:DF6" si="11">IF(CX7="",NA(),CX7)</f>
        <v>99.7</v>
      </c>
      <c r="CY6" s="36">
        <f t="shared" si="11"/>
        <v>99.67</v>
      </c>
      <c r="CZ6" s="36">
        <f t="shared" si="11"/>
        <v>99.75</v>
      </c>
      <c r="DA6" s="36">
        <f t="shared" si="11"/>
        <v>99.56</v>
      </c>
      <c r="DB6" s="36">
        <f t="shared" si="11"/>
        <v>99.93</v>
      </c>
      <c r="DC6" s="36">
        <f t="shared" si="11"/>
        <v>100.12</v>
      </c>
      <c r="DD6" s="36">
        <f t="shared" si="11"/>
        <v>100.12</v>
      </c>
      <c r="DE6" s="36">
        <f t="shared" si="11"/>
        <v>100.03</v>
      </c>
      <c r="DF6" s="36">
        <f t="shared" si="11"/>
        <v>100.05</v>
      </c>
      <c r="DG6" s="35" t="str">
        <f>IF(DG7="","",IF(DG7="-","【-】","【"&amp;SUBSTITUTE(TEXT(DG7,"#,##0.00"),"-","△")&amp;"】"))</f>
        <v>【100.05】</v>
      </c>
      <c r="DH6" s="36">
        <f>IF(DH7="",NA(),DH7)</f>
        <v>26.01</v>
      </c>
      <c r="DI6" s="36">
        <f t="shared" ref="DI6:DQ6" si="12">IF(DI7="",NA(),DI7)</f>
        <v>28.15</v>
      </c>
      <c r="DJ6" s="36">
        <f t="shared" si="12"/>
        <v>41.87</v>
      </c>
      <c r="DK6" s="36">
        <f t="shared" si="12"/>
        <v>43.58</v>
      </c>
      <c r="DL6" s="36">
        <f t="shared" si="12"/>
        <v>45.57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339369</v>
      </c>
      <c r="D7" s="38">
        <v>46</v>
      </c>
      <c r="E7" s="38">
        <v>1</v>
      </c>
      <c r="F7" s="38">
        <v>0</v>
      </c>
      <c r="G7" s="38">
        <v>2</v>
      </c>
      <c r="H7" s="38" t="s">
        <v>105</v>
      </c>
      <c r="I7" s="38" t="s">
        <v>106</v>
      </c>
      <c r="J7" s="38" t="s">
        <v>107</v>
      </c>
      <c r="K7" s="38" t="s">
        <v>108</v>
      </c>
      <c r="L7" s="38" t="s">
        <v>109</v>
      </c>
      <c r="M7" s="38"/>
      <c r="N7" s="39" t="s">
        <v>110</v>
      </c>
      <c r="O7" s="39">
        <v>71.55</v>
      </c>
      <c r="P7" s="39">
        <v>99</v>
      </c>
      <c r="Q7" s="39">
        <v>0</v>
      </c>
      <c r="R7" s="39" t="s">
        <v>110</v>
      </c>
      <c r="S7" s="39" t="s">
        <v>110</v>
      </c>
      <c r="T7" s="39" t="s">
        <v>110</v>
      </c>
      <c r="U7" s="39">
        <v>1663968</v>
      </c>
      <c r="V7" s="39">
        <v>5084.72</v>
      </c>
      <c r="W7" s="39">
        <v>327.25</v>
      </c>
      <c r="X7" s="39">
        <v>78.25</v>
      </c>
      <c r="Y7" s="39">
        <v>80.400000000000006</v>
      </c>
      <c r="Z7" s="39">
        <v>86.56</v>
      </c>
      <c r="AA7" s="39">
        <v>90.5</v>
      </c>
      <c r="AB7" s="39">
        <v>90.64</v>
      </c>
      <c r="AC7" s="39">
        <v>113.16</v>
      </c>
      <c r="AD7" s="39">
        <v>113.88</v>
      </c>
      <c r="AE7" s="39">
        <v>113.47</v>
      </c>
      <c r="AF7" s="39">
        <v>113.33</v>
      </c>
      <c r="AG7" s="39">
        <v>114.05</v>
      </c>
      <c r="AH7" s="39">
        <v>114.05</v>
      </c>
      <c r="AI7" s="39">
        <v>351.57</v>
      </c>
      <c r="AJ7" s="39">
        <v>377.73</v>
      </c>
      <c r="AK7" s="39">
        <v>430.41</v>
      </c>
      <c r="AL7" s="39">
        <v>437.45</v>
      </c>
      <c r="AM7" s="39">
        <v>455.74</v>
      </c>
      <c r="AN7" s="39">
        <v>23.57</v>
      </c>
      <c r="AO7" s="39">
        <v>21.34</v>
      </c>
      <c r="AP7" s="39">
        <v>16.89</v>
      </c>
      <c r="AQ7" s="39">
        <v>17.39</v>
      </c>
      <c r="AR7" s="39">
        <v>12.65</v>
      </c>
      <c r="AS7" s="39">
        <v>12.65</v>
      </c>
      <c r="AT7" s="39">
        <v>563.15</v>
      </c>
      <c r="AU7" s="39">
        <v>649.13</v>
      </c>
      <c r="AV7" s="39">
        <v>110.59</v>
      </c>
      <c r="AW7" s="39">
        <v>110.49</v>
      </c>
      <c r="AX7" s="39">
        <v>121.25</v>
      </c>
      <c r="AY7" s="39">
        <v>654.97</v>
      </c>
      <c r="AZ7" s="39">
        <v>634.53</v>
      </c>
      <c r="BA7" s="39">
        <v>200.22</v>
      </c>
      <c r="BB7" s="39">
        <v>212.95</v>
      </c>
      <c r="BC7" s="39">
        <v>224.41</v>
      </c>
      <c r="BD7" s="39">
        <v>224.41</v>
      </c>
      <c r="BE7" s="39">
        <v>921.4</v>
      </c>
      <c r="BF7" s="39">
        <v>862.57</v>
      </c>
      <c r="BG7" s="39">
        <v>810.74</v>
      </c>
      <c r="BH7" s="39">
        <v>749.7</v>
      </c>
      <c r="BI7" s="39">
        <v>690.41</v>
      </c>
      <c r="BJ7" s="39">
        <v>383.75</v>
      </c>
      <c r="BK7" s="39">
        <v>368.94</v>
      </c>
      <c r="BL7" s="39">
        <v>351.06</v>
      </c>
      <c r="BM7" s="39">
        <v>333.48</v>
      </c>
      <c r="BN7" s="39">
        <v>320.31</v>
      </c>
      <c r="BO7" s="39">
        <v>320.31</v>
      </c>
      <c r="BP7" s="39">
        <v>69.16</v>
      </c>
      <c r="BQ7" s="39">
        <v>71.489999999999995</v>
      </c>
      <c r="BR7" s="39">
        <v>73.56</v>
      </c>
      <c r="BS7" s="39">
        <v>77.650000000000006</v>
      </c>
      <c r="BT7" s="39">
        <v>78.709999999999994</v>
      </c>
      <c r="BU7" s="39">
        <v>110.39</v>
      </c>
      <c r="BV7" s="39">
        <v>111.12</v>
      </c>
      <c r="BW7" s="39">
        <v>112.92</v>
      </c>
      <c r="BX7" s="39">
        <v>112.81</v>
      </c>
      <c r="BY7" s="39">
        <v>113.88</v>
      </c>
      <c r="BZ7" s="39">
        <v>113.88</v>
      </c>
      <c r="CA7" s="39">
        <v>183.42</v>
      </c>
      <c r="CB7" s="39">
        <v>176.82</v>
      </c>
      <c r="CC7" s="39">
        <v>172.49</v>
      </c>
      <c r="CD7" s="39">
        <v>161.35</v>
      </c>
      <c r="CE7" s="39">
        <v>157.62</v>
      </c>
      <c r="CF7" s="39">
        <v>76.81</v>
      </c>
      <c r="CG7" s="39">
        <v>75.75</v>
      </c>
      <c r="CH7" s="39">
        <v>75.3</v>
      </c>
      <c r="CI7" s="39">
        <v>75.3</v>
      </c>
      <c r="CJ7" s="39">
        <v>74.02</v>
      </c>
      <c r="CK7" s="39">
        <v>74.02</v>
      </c>
      <c r="CL7" s="39">
        <v>66.55</v>
      </c>
      <c r="CM7" s="39">
        <v>66.86</v>
      </c>
      <c r="CN7" s="39">
        <v>66.47</v>
      </c>
      <c r="CO7" s="39">
        <v>67.66</v>
      </c>
      <c r="CP7" s="39">
        <v>68.819999999999993</v>
      </c>
      <c r="CQ7" s="39">
        <v>64.55</v>
      </c>
      <c r="CR7" s="39">
        <v>64.12</v>
      </c>
      <c r="CS7" s="39">
        <v>62.69</v>
      </c>
      <c r="CT7" s="39">
        <v>61.82</v>
      </c>
      <c r="CU7" s="39">
        <v>61.66</v>
      </c>
      <c r="CV7" s="39">
        <v>61.66</v>
      </c>
      <c r="CW7" s="39">
        <v>99.71</v>
      </c>
      <c r="CX7" s="39">
        <v>99.7</v>
      </c>
      <c r="CY7" s="39">
        <v>99.67</v>
      </c>
      <c r="CZ7" s="39">
        <v>99.75</v>
      </c>
      <c r="DA7" s="39">
        <v>99.56</v>
      </c>
      <c r="DB7" s="39">
        <v>99.93</v>
      </c>
      <c r="DC7" s="39">
        <v>100.12</v>
      </c>
      <c r="DD7" s="39">
        <v>100.12</v>
      </c>
      <c r="DE7" s="39">
        <v>100.03</v>
      </c>
      <c r="DF7" s="39">
        <v>100.05</v>
      </c>
      <c r="DG7" s="39">
        <v>100.05</v>
      </c>
      <c r="DH7" s="39">
        <v>26.01</v>
      </c>
      <c r="DI7" s="39">
        <v>28.15</v>
      </c>
      <c r="DJ7" s="39">
        <v>41.87</v>
      </c>
      <c r="DK7" s="39">
        <v>43.58</v>
      </c>
      <c r="DL7" s="39">
        <v>45.57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2018-01-29T06:27:59Z</cp:lastPrinted>
  <dcterms:created xsi:type="dcterms:W3CDTF">2017-12-25T01:34:23Z</dcterms:created>
  <dcterms:modified xsi:type="dcterms:W3CDTF">2018-02-22T15:02:20Z</dcterms:modified>
  <cp:category/>
</cp:coreProperties>
</file>