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<sst xmlns="http://schemas.openxmlformats.org/spreadsheetml/2006/main" count="235" uniqueCount="120">
  <si>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</si>
  <si>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</si>
  <si>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</si>
  <si>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</si>
  <si>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</si>
  <si>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</si>
  <si>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</si>
  <si>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</si>
  <si>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</si>
  <si>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</si>
  <si>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</si>
  <si>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</si>
  <si>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</si>
  <si>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</si>
  <si>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</si>
  <si>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</si>
  <si>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</si>
  <si>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</si>
  <si>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</si>
  <si>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</si>
  <si>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</si>
  <si>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</si>
  <si>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</si>
  <si>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</si>
  <si>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</si>
  <si>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</si>
  <si>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</si>
  <si>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</si>
  <si>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</si>
  <si>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</si>
  <si>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</si>
  <si>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</si>
  <si>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</si>
  <si>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</si>
  <si>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</si>
  <si>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</si>
  <si>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</si>
  <si>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</si>
  <si>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</si>
  <si>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</si>
  <si>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</si>
  <si>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</si>
  <si>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</si>
  <si>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</si>
  <si>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</si>
  <si>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</si>
  <si>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</si>
  <si>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</si>
  <si>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</si>
  <si>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</si>
  <si>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</si>
  <si>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</si>
  <si>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</si>
  <si>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</si>
  <si>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</si>
  <si>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</si>
  <si>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</si>
  <si>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</si>
  <si>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</si>
  <si>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</si>
  <si>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</si>
  <si>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</si>
  <si>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</si>
  <si>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</si>
  <si>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</si>
  <si>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</si>
  <si>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</si>
  <si>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</si>
  <si>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</si>
  <si>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</si>
  <si>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</si>
  <si>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</si>
  <si>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</si>
  <si>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</si>
  <si>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</si>
  <si>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</si>
  <si>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</si>
  <si>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</si>
  <si>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</si>
  <si>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</si>
  <si>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</si>
  <si>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</si>
  <si>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</si>
  <si>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</si>
  <si>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</si>
  <si>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</si>
  <si>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</si>
  <si>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</si>
  <si>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</si>
  <si>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</si>
  <si>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</si>
  <si>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</si>
  <si>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</si>
  <si>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</si>
  <si>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</si>
  <si>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</si>
  <si>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</si>
  <si>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</si>
  <si>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</si>
  <si>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</si>
  <si>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</si>
  <si>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</si>
  <si>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</si>
  <si>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</si>
  <si>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</si>
  <si>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岡山県広域水道企業団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</si>
  <si>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</si>
  <si>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</si>
  <si>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</si>
  <si>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</si>
  <si>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</si>
  <si>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</si>
  <si>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</si>
  <si>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</si>
  <si>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</si>
  <si>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</si>
  <si>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</si>
  <si>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年々、累積欠損金比率が増加するなど非常に厳しい経営状況が続いている。
　また、管路の更新時期は当分先となるものの、電気・計装設備等については、すでに更新時期に入っており、今後、更新事業費の増大が見込まれている。
　このため、今後は、維持管理費等のさらなる削減に努めるとともに、更新等に係る施設整備事業計画を策定の上、中期の財政収支予測や料金の見直しの検討等により、適切な資金確保を行い、事業を進めていく。</t>
    <phoneticPr fontId="4"/>
  </si>
  <si>
    <t>　施設利用率は類似団体平均値を上回るとともに、有収率はほぼ100％に近い値であることから、施設の稼働状況は良好であると言える。
　経常収支比率は、少しずつ改善しているものの、依然として100％を下回っており、このため、累積欠損金比率が年々増加している。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phoneticPr fontId="4"/>
  </si>
  <si>
    <t>　有形固定資産減価償却率は、類似団体と比較して低いが、これは類似団体と比較して供給開始から日が浅い（平成５年度一部供給開始）ためと考えられる。
　なお、法定耐用年数を経過した管路はない。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</si>
</sst>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17-4FEA-AD57-04F393418917}"/>
            </c:ext>
          </c:extLst>
        </c:ser>
        <c:dLbls>
          <c:showLegendKey val="0"/>
          <c:showVal val="0"/>
          <c:showCatName val="0"/>
          <c:showSerName val="0"/>
          <c:showPercent val="0"/>
          <c:showBubbleSize val="0"/>
        </c:dLbls>
        <c:gapWidth val="150"/>
        <c:axId val="45337634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DC17-4FEA-AD57-04F393418917}"/>
            </c:ext>
          </c:extLst>
        </c:ser>
        <c:dLbls>
          <c:showLegendKey val="0"/>
          <c:showVal val="0"/>
          <c:showCatName val="0"/>
          <c:showSerName val="0"/>
          <c:showPercent val="0"/>
          <c:showBubbleSize val="0"/>
        </c:dLbls>
        <c:marker val="1"/>
        <c:smooth val="0"/>
        <c:axId val="453376344"/>
        <c:axId val="453372424"/>
      </c:lineChart>
      <c:dateAx>
        <c:axId val="45337634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66.55</c:v>
                </c:pt>
                <c:pt idx="1">
                  <c:v>66.86</c:v>
                </c:pt>
                <c:pt idx="2">
                  <c:v>66.47</c:v>
                </c:pt>
                <c:pt idx="3">
                  <c:v>67.66</c:v>
                </c:pt>
                <c:pt idx="4">
                  <c:v>68.819999999999993</c:v>
                </c:pt>
              </c:numCache>
            </c:numRef>
          </c:val>
          <c:extLst xmlns:c16r2="http://schemas.microsoft.com/office/drawing/2015/06/chart">
            <c:ext xmlns:c16="http://schemas.microsoft.com/office/drawing/2014/chart" uri="{C3380CC4-5D6E-409C-BE32-E72D297353CC}">
              <c16:uniqueId val="{00000000-336E-4A59-B364-AC6FC27D30C1}"/>
            </c:ext>
          </c:extLst>
        </c:ser>
        <c:dLbls>
          <c:showLegendKey val="0"/>
          <c:showVal val="0"/>
          <c:showCatName val="0"/>
          <c:showSerName val="0"/>
          <c:showPercent val="0"/>
          <c:showBubbleSize val="0"/>
        </c:dLbls>
        <c:gapWidth val="150"/>
        <c:axId val="439743368"/>
        <c:axId val="43974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336E-4A59-B364-AC6FC27D30C1}"/>
            </c:ext>
          </c:extLst>
        </c:ser>
        <c:dLbls>
          <c:showLegendKey val="0"/>
          <c:showVal val="0"/>
          <c:showCatName val="0"/>
          <c:showSerName val="0"/>
          <c:showPercent val="0"/>
          <c:showBubbleSize val="0"/>
        </c:dLbls>
        <c:marker val="1"/>
        <c:smooth val="0"/>
        <c:axId val="439743368"/>
        <c:axId val="439743760"/>
      </c:lineChart>
      <c:dateAx>
        <c:axId val="439743368"/>
        <c:scaling>
          <c:orientation val="minMax"/>
        </c:scaling>
        <c:delete val="1"/>
        <c:axPos val="b"/>
        <c:numFmt formatCode="ge" sourceLinked="1"/>
        <c:majorTickMark val="none"/>
        <c:minorTickMark val="none"/>
        <c:tickLblPos val="none"/>
        <c:crossAx val="439743760"/>
        <c:crosses val="autoZero"/>
        <c:auto val="1"/>
        <c:lblOffset val="100"/>
        <c:baseTimeUnit val="years"/>
      </c:dateAx>
      <c:valAx>
        <c:axId val="4397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99.71</c:v>
                </c:pt>
                <c:pt idx="1">
                  <c:v>99.7</c:v>
                </c:pt>
                <c:pt idx="2">
                  <c:v>99.67</c:v>
                </c:pt>
                <c:pt idx="3">
                  <c:v>99.75</c:v>
                </c:pt>
                <c:pt idx="4">
                  <c:v>99.56</c:v>
                </c:pt>
              </c:numCache>
            </c:numRef>
          </c:val>
          <c:extLst xmlns:c16r2="http://schemas.microsoft.com/office/drawing/2015/06/chart">
            <c:ext xmlns:c16="http://schemas.microsoft.com/office/drawing/2014/chart" uri="{C3380CC4-5D6E-409C-BE32-E72D297353CC}">
              <c16:uniqueId val="{00000000-FC08-43B5-84BD-80570DC2B3AC}"/>
            </c:ext>
          </c:extLst>
        </c:ser>
        <c:dLbls>
          <c:showLegendKey val="0"/>
          <c:showVal val="0"/>
          <c:showCatName val="0"/>
          <c:showSerName val="0"/>
          <c:showPercent val="0"/>
          <c:showBubbleSize val="0"/>
        </c:dLbls>
        <c:gapWidth val="150"/>
        <c:axId val="439744936"/>
        <c:axId val="43974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FC08-43B5-84BD-80570DC2B3AC}"/>
            </c:ext>
          </c:extLst>
        </c:ser>
        <c:dLbls>
          <c:showLegendKey val="0"/>
          <c:showVal val="0"/>
          <c:showCatName val="0"/>
          <c:showSerName val="0"/>
          <c:showPercent val="0"/>
          <c:showBubbleSize val="0"/>
        </c:dLbls>
        <c:marker val="1"/>
        <c:smooth val="0"/>
        <c:axId val="439744936"/>
        <c:axId val="439745328"/>
      </c:lineChart>
      <c:dateAx>
        <c:axId val="439744936"/>
        <c:scaling>
          <c:orientation val="minMax"/>
        </c:scaling>
        <c:delete val="1"/>
        <c:axPos val="b"/>
        <c:numFmt formatCode="ge" sourceLinked="1"/>
        <c:majorTickMark val="none"/>
        <c:minorTickMark val="none"/>
        <c:tickLblPos val="none"/>
        <c:crossAx val="439745328"/>
        <c:crosses val="autoZero"/>
        <c:auto val="1"/>
        <c:lblOffset val="100"/>
        <c:baseTimeUnit val="years"/>
      </c:dateAx>
      <c:valAx>
        <c:axId val="4397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78.25</c:v>
                </c:pt>
                <c:pt idx="1">
                  <c:v>80.400000000000006</c:v>
                </c:pt>
                <c:pt idx="2">
                  <c:v>86.56</c:v>
                </c:pt>
                <c:pt idx="3">
                  <c:v>90.5</c:v>
                </c:pt>
                <c:pt idx="4">
                  <c:v>90.64</c:v>
                </c:pt>
              </c:numCache>
            </c:numRef>
          </c:val>
          <c:extLst xmlns:c16r2="http://schemas.microsoft.com/office/drawing/2015/06/chart">
            <c:ext xmlns:c16="http://schemas.microsoft.com/office/drawing/2014/chart" uri="{C3380CC4-5D6E-409C-BE32-E72D297353CC}">
              <c16:uniqueId val="{00000000-9BC7-41BE-866B-6B6FE0BBBA05}"/>
            </c:ext>
          </c:extLst>
        </c:ser>
        <c:dLbls>
          <c:showLegendKey val="0"/>
          <c:showVal val="0"/>
          <c:showCatName val="0"/>
          <c:showSerName val="0"/>
          <c:showPercent val="0"/>
          <c:showBubbleSize val="0"/>
        </c:dLbls>
        <c:gapWidth val="150"/>
        <c:axId val="453375952"/>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9BC7-41BE-866B-6B6FE0BBBA05}"/>
            </c:ext>
          </c:extLst>
        </c:ser>
        <c:dLbls>
          <c:showLegendKey val="0"/>
          <c:showVal val="0"/>
          <c:showCatName val="0"/>
          <c:showSerName val="0"/>
          <c:showPercent val="0"/>
          <c:showBubbleSize val="0"/>
        </c:dLbls>
        <c:marker val="1"/>
        <c:smooth val="0"/>
        <c:axId val="453375952"/>
        <c:axId val="453371248"/>
      </c:lineChart>
      <c:dateAx>
        <c:axId val="453375952"/>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26.01</c:v>
                </c:pt>
                <c:pt idx="1">
                  <c:v>28.15</c:v>
                </c:pt>
                <c:pt idx="2">
                  <c:v>41.87</c:v>
                </c:pt>
                <c:pt idx="3">
                  <c:v>43.58</c:v>
                </c:pt>
                <c:pt idx="4">
                  <c:v>45.57</c:v>
                </c:pt>
              </c:numCache>
            </c:numRef>
          </c:val>
          <c:extLst xmlns:c16r2="http://schemas.microsoft.com/office/drawing/2015/06/chart">
            <c:ext xmlns:c16="http://schemas.microsoft.com/office/drawing/2014/chart" uri="{C3380CC4-5D6E-409C-BE32-E72D297353CC}">
              <c16:uniqueId val="{00000000-6013-4A54-B132-9CB584D7CD69}"/>
            </c:ext>
          </c:extLst>
        </c:ser>
        <c:dLbls>
          <c:showLegendKey val="0"/>
          <c:showVal val="0"/>
          <c:showCatName val="0"/>
          <c:showSerName val="0"/>
          <c:showPercent val="0"/>
          <c:showBubbleSize val="0"/>
        </c:dLbls>
        <c:gapWidth val="150"/>
        <c:axId val="45336968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6013-4A54-B132-9CB584D7CD69}"/>
            </c:ext>
          </c:extLst>
        </c:ser>
        <c:dLbls>
          <c:showLegendKey val="0"/>
          <c:showVal val="0"/>
          <c:showCatName val="0"/>
          <c:showSerName val="0"/>
          <c:showPercent val="0"/>
          <c:showBubbleSize val="0"/>
        </c:dLbls>
        <c:marker val="1"/>
        <c:smooth val="0"/>
        <c:axId val="453369680"/>
        <c:axId val="453370072"/>
      </c:lineChart>
      <c:dateAx>
        <c:axId val="45336968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32-4100-8E05-86FB158AC511}"/>
            </c:ext>
          </c:extLst>
        </c:ser>
        <c:dLbls>
          <c:showLegendKey val="0"/>
          <c:showVal val="0"/>
          <c:showCatName val="0"/>
          <c:showSerName val="0"/>
          <c:showPercent val="0"/>
          <c:showBubbleSize val="0"/>
        </c:dLbls>
        <c:gapWidth val="150"/>
        <c:axId val="501742368"/>
        <c:axId val="501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4C32-4100-8E05-86FB158AC511}"/>
            </c:ext>
          </c:extLst>
        </c:ser>
        <c:dLbls>
          <c:showLegendKey val="0"/>
          <c:showVal val="0"/>
          <c:showCatName val="0"/>
          <c:showSerName val="0"/>
          <c:showPercent val="0"/>
          <c:showBubbleSize val="0"/>
        </c:dLbls>
        <c:marker val="1"/>
        <c:smooth val="0"/>
        <c:axId val="501742368"/>
        <c:axId val="501747072"/>
      </c:lineChart>
      <c:dateAx>
        <c:axId val="501742368"/>
        <c:scaling>
          <c:orientation val="minMax"/>
        </c:scaling>
        <c:delete val="1"/>
        <c:axPos val="b"/>
        <c:numFmt formatCode="ge" sourceLinked="1"/>
        <c:majorTickMark val="none"/>
        <c:minorTickMark val="none"/>
        <c:tickLblPos val="none"/>
        <c:crossAx val="501747072"/>
        <c:crosses val="autoZero"/>
        <c:auto val="1"/>
        <c:lblOffset val="100"/>
        <c:baseTimeUnit val="years"/>
      </c:dateAx>
      <c:valAx>
        <c:axId val="501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351.57</c:v>
                </c:pt>
                <c:pt idx="1">
                  <c:v>377.73</c:v>
                </c:pt>
                <c:pt idx="2">
                  <c:v>430.41</c:v>
                </c:pt>
                <c:pt idx="3">
                  <c:v>437.45</c:v>
                </c:pt>
                <c:pt idx="4">
                  <c:v>455.74</c:v>
                </c:pt>
              </c:numCache>
            </c:numRef>
          </c:val>
          <c:extLst xmlns:c16r2="http://schemas.microsoft.com/office/drawing/2015/06/chart">
            <c:ext xmlns:c16="http://schemas.microsoft.com/office/drawing/2014/chart" uri="{C3380CC4-5D6E-409C-BE32-E72D297353CC}">
              <c16:uniqueId val="{00000000-D00C-4D45-A30A-8637CEAD15C5}"/>
            </c:ext>
          </c:extLst>
        </c:ser>
        <c:dLbls>
          <c:showLegendKey val="0"/>
          <c:showVal val="0"/>
          <c:showCatName val="0"/>
          <c:showSerName val="0"/>
          <c:showPercent val="0"/>
          <c:showBubbleSize val="0"/>
        </c:dLbls>
        <c:gapWidth val="150"/>
        <c:axId val="501745112"/>
        <c:axId val="5017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D00C-4D45-A30A-8637CEAD15C5}"/>
            </c:ext>
          </c:extLst>
        </c:ser>
        <c:dLbls>
          <c:showLegendKey val="0"/>
          <c:showVal val="0"/>
          <c:showCatName val="0"/>
          <c:showSerName val="0"/>
          <c:showPercent val="0"/>
          <c:showBubbleSize val="0"/>
        </c:dLbls>
        <c:marker val="1"/>
        <c:smooth val="0"/>
        <c:axId val="501745112"/>
        <c:axId val="501747464"/>
      </c:lineChart>
      <c:dateAx>
        <c:axId val="501745112"/>
        <c:scaling>
          <c:orientation val="minMax"/>
        </c:scaling>
        <c:delete val="1"/>
        <c:axPos val="b"/>
        <c:numFmt formatCode="ge" sourceLinked="1"/>
        <c:majorTickMark val="none"/>
        <c:minorTickMark val="none"/>
        <c:tickLblPos val="none"/>
        <c:crossAx val="501747464"/>
        <c:crosses val="autoZero"/>
        <c:auto val="1"/>
        <c:lblOffset val="100"/>
        <c:baseTimeUnit val="years"/>
      </c:dateAx>
      <c:valAx>
        <c:axId val="5017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563.15</c:v>
                </c:pt>
                <c:pt idx="1">
                  <c:v>649.13</c:v>
                </c:pt>
                <c:pt idx="2">
                  <c:v>110.59</c:v>
                </c:pt>
                <c:pt idx="3">
                  <c:v>110.49</c:v>
                </c:pt>
                <c:pt idx="4">
                  <c:v>121.25</c:v>
                </c:pt>
              </c:numCache>
            </c:numRef>
          </c:val>
          <c:extLst xmlns:c16r2="http://schemas.microsoft.com/office/drawing/2015/06/chart">
            <c:ext xmlns:c16="http://schemas.microsoft.com/office/drawing/2014/chart" uri="{C3380CC4-5D6E-409C-BE32-E72D297353CC}">
              <c16:uniqueId val="{00000000-F151-42A6-BA0F-BED0CE1F90B7}"/>
            </c:ext>
          </c:extLst>
        </c:ser>
        <c:dLbls>
          <c:showLegendKey val="0"/>
          <c:showVal val="0"/>
          <c:showCatName val="0"/>
          <c:showSerName val="0"/>
          <c:showPercent val="0"/>
          <c:showBubbleSize val="0"/>
        </c:dLbls>
        <c:gapWidth val="150"/>
        <c:axId val="501744328"/>
        <c:axId val="50174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F151-42A6-BA0F-BED0CE1F90B7}"/>
            </c:ext>
          </c:extLst>
        </c:ser>
        <c:dLbls>
          <c:showLegendKey val="0"/>
          <c:showVal val="0"/>
          <c:showCatName val="0"/>
          <c:showSerName val="0"/>
          <c:showPercent val="0"/>
          <c:showBubbleSize val="0"/>
        </c:dLbls>
        <c:marker val="1"/>
        <c:smooth val="0"/>
        <c:axId val="501744328"/>
        <c:axId val="501744720"/>
      </c:lineChart>
      <c:dateAx>
        <c:axId val="501744328"/>
        <c:scaling>
          <c:orientation val="minMax"/>
        </c:scaling>
        <c:delete val="1"/>
        <c:axPos val="b"/>
        <c:numFmt formatCode="ge" sourceLinked="1"/>
        <c:majorTickMark val="none"/>
        <c:minorTickMark val="none"/>
        <c:tickLblPos val="none"/>
        <c:crossAx val="501744720"/>
        <c:crosses val="autoZero"/>
        <c:auto val="1"/>
        <c:lblOffset val="100"/>
        <c:baseTimeUnit val="years"/>
      </c:dateAx>
      <c:valAx>
        <c:axId val="50174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921.4</c:v>
                </c:pt>
                <c:pt idx="1">
                  <c:v>862.57</c:v>
                </c:pt>
                <c:pt idx="2">
                  <c:v>810.74</c:v>
                </c:pt>
                <c:pt idx="3">
                  <c:v>749.7</c:v>
                </c:pt>
                <c:pt idx="4">
                  <c:v>690.41</c:v>
                </c:pt>
              </c:numCache>
            </c:numRef>
          </c:val>
          <c:extLst xmlns:c16r2="http://schemas.microsoft.com/office/drawing/2015/06/chart">
            <c:ext xmlns:c16="http://schemas.microsoft.com/office/drawing/2014/chart" uri="{C3380CC4-5D6E-409C-BE32-E72D297353CC}">
              <c16:uniqueId val="{00000000-FF82-405E-B1D9-FA65A69EBB58}"/>
            </c:ext>
          </c:extLst>
        </c:ser>
        <c:dLbls>
          <c:showLegendKey val="0"/>
          <c:showVal val="0"/>
          <c:showCatName val="0"/>
          <c:showSerName val="0"/>
          <c:showPercent val="0"/>
          <c:showBubbleSize val="0"/>
        </c:dLbls>
        <c:gapWidth val="150"/>
        <c:axId val="492548776"/>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FF82-405E-B1D9-FA65A69EBB58}"/>
            </c:ext>
          </c:extLst>
        </c:ser>
        <c:dLbls>
          <c:showLegendKey val="0"/>
          <c:showVal val="0"/>
          <c:showCatName val="0"/>
          <c:showSerName val="0"/>
          <c:showPercent val="0"/>
          <c:showBubbleSize val="0"/>
        </c:dLbls>
        <c:marker val="1"/>
        <c:smooth val="0"/>
        <c:axId val="492548776"/>
        <c:axId val="492549168"/>
      </c:lineChart>
      <c:dateAx>
        <c:axId val="492548776"/>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69.16</c:v>
                </c:pt>
                <c:pt idx="1">
                  <c:v>71.489999999999995</c:v>
                </c:pt>
                <c:pt idx="2">
                  <c:v>73.56</c:v>
                </c:pt>
                <c:pt idx="3">
                  <c:v>77.650000000000006</c:v>
                </c:pt>
                <c:pt idx="4">
                  <c:v>78.709999999999994</c:v>
                </c:pt>
              </c:numCache>
            </c:numRef>
          </c:val>
          <c:extLst xmlns:c16r2="http://schemas.microsoft.com/office/drawing/2015/06/chart">
            <c:ext xmlns:c16="http://schemas.microsoft.com/office/drawing/2014/chart" uri="{C3380CC4-5D6E-409C-BE32-E72D297353CC}">
              <c16:uniqueId val="{00000000-5828-4ABC-8FAE-64784D5B2679}"/>
            </c:ext>
          </c:extLst>
        </c:ser>
        <c:dLbls>
          <c:showLegendKey val="0"/>
          <c:showVal val="0"/>
          <c:showCatName val="0"/>
          <c:showSerName val="0"/>
          <c:showPercent val="0"/>
          <c:showBubbleSize val="0"/>
        </c:dLbls>
        <c:gapWidth val="150"/>
        <c:axId val="492550344"/>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5828-4ABC-8FAE-64784D5B2679}"/>
            </c:ext>
          </c:extLst>
        </c:ser>
        <c:dLbls>
          <c:showLegendKey val="0"/>
          <c:showVal val="0"/>
          <c:showCatName val="0"/>
          <c:showSerName val="0"/>
          <c:showPercent val="0"/>
          <c:showBubbleSize val="0"/>
        </c:dLbls>
        <c:marker val="1"/>
        <c:smooth val="0"/>
        <c:axId val="492550344"/>
        <c:axId val="202185848"/>
      </c:lineChart>
      <c:dateAx>
        <c:axId val="492550344"/>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183.42</c:v>
                </c:pt>
                <c:pt idx="1">
                  <c:v>176.82</c:v>
                </c:pt>
                <c:pt idx="2">
                  <c:v>172.49</c:v>
                </c:pt>
                <c:pt idx="3">
                  <c:v>161.35</c:v>
                </c:pt>
                <c:pt idx="4">
                  <c:v>157.62</c:v>
                </c:pt>
              </c:numCache>
            </c:numRef>
          </c:val>
          <c:extLst xmlns:c16r2="http://schemas.microsoft.com/office/drawing/2015/06/chart">
            <c:ext xmlns:c16="http://schemas.microsoft.com/office/drawing/2014/chart" uri="{C3380CC4-5D6E-409C-BE32-E72D297353CC}">
              <c16:uniqueId val="{00000000-1DEE-4B82-826A-98A95E580E9F}"/>
            </c:ext>
          </c:extLst>
        </c:ser>
        <c:dLbls>
          <c:showLegendKey val="0"/>
          <c:showVal val="0"/>
          <c:showCatName val="0"/>
          <c:showSerName val="0"/>
          <c:showPercent val="0"/>
          <c:showBubbleSize val="0"/>
        </c:dLbls>
        <c:gapWidth val="150"/>
        <c:axId val="201078904"/>
        <c:axId val="43974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1DEE-4B82-826A-98A95E580E9F}"/>
            </c:ext>
          </c:extLst>
        </c:ser>
        <c:dLbls>
          <c:showLegendKey val="0"/>
          <c:showVal val="0"/>
          <c:showCatName val="0"/>
          <c:showSerName val="0"/>
          <c:showPercent val="0"/>
          <c:showBubbleSize val="0"/>
        </c:dLbls>
        <c:marker val="1"/>
        <c:smooth val="0"/>
        <c:axId val="201078904"/>
        <c:axId val="439742192"/>
      </c:lineChart>
      <c:dateAx>
        <c:axId val="201078904"/>
        <c:scaling>
          <c:orientation val="minMax"/>
        </c:scaling>
        <c:delete val="1"/>
        <c:axPos val="b"/>
        <c:numFmt formatCode="ge" sourceLinked="1"/>
        <c:majorTickMark val="none"/>
        <c:minorTickMark val="none"/>
        <c:tickLblPos val="none"/>
        <c:crossAx val="439742192"/>
        <c:crosses val="autoZero"/>
        <c:auto val="1"/>
        <c:lblOffset val="100"/>
        <c:baseTimeUnit val="years"/>
      </c:dateAx>
      <c:valAx>
        <c:axId val="43974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岡山県　岡山県広域水道企業団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71.55</v>
      </c>
      <c r="J10" s="52"/>
      <c r="K10" s="52"/>
      <c r="L10" s="52"/>
      <c r="M10" s="52"/>
      <c r="N10" s="52"/>
      <c r="O10" s="64"/>
      <c r="P10" s="53">
        <f>データ!$P$6</f>
        <v>99</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1663968</v>
      </c>
      <c r="AM10" s="61"/>
      <c r="AN10" s="61"/>
      <c r="AO10" s="61"/>
      <c r="AP10" s="61"/>
      <c r="AQ10" s="61"/>
      <c r="AR10" s="61"/>
      <c r="AS10" s="61"/>
      <c r="AT10" s="51">
        <f>データ!$V$6</f>
        <v>5084.72</v>
      </c>
      <c r="AU10" s="52"/>
      <c r="AV10" s="52"/>
      <c r="AW10" s="52"/>
      <c r="AX10" s="52"/>
      <c r="AY10" s="52"/>
      <c r="AZ10" s="52"/>
      <c r="BA10" s="52"/>
      <c r="BB10" s="53">
        <f>データ!$W$6</f>
        <v>327.25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339369</v>
      </c>
      <c r="D6" s="34">
        <f t="shared" si="3"/>
        <v>46</v>
      </c>
      <c r="E6" s="34">
        <f t="shared" si="3"/>
        <v>1</v>
      </c>
      <c r="F6" s="34">
        <f t="shared" si="3"/>
        <v>0</v>
      </c>
      <c r="G6" s="34">
        <f t="shared" si="3"/>
        <v>2</v>
      </c>
      <c r="H6" s="34" t="str">
        <f t="shared" si="3"/>
        <v>岡山県　岡山県広域水道企業団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71.55</v>
      </c>
      <c r="P6" s="35">
        <f t="shared" si="3"/>
        <v>99</v>
      </c>
      <c r="Q6" s="35">
        <f t="shared" si="3"/>
        <v>0</v>
      </c>
      <c r="R6" s="35" t="str">
        <f t="shared" si="3"/>
        <v>-</v>
      </c>
      <c r="S6" s="35" t="str">
        <f t="shared" si="3"/>
        <v>-</v>
      </c>
      <c r="T6" s="35" t="str">
        <f t="shared" si="3"/>
        <v>-</v>
      </c>
      <c r="U6" s="35">
        <f t="shared" si="3"/>
        <v>1663968</v>
      </c>
      <c r="V6" s="35">
        <f t="shared" si="3"/>
        <v>5084.72</v>
      </c>
      <c r="W6" s="35">
        <f t="shared" si="3"/>
        <v>327.25</v>
      </c>
      <c r="X6" s="36">
        <f>IF(X7="",NA(),X7)</f>
        <v>78.25</v>
      </c>
      <c r="Y6" s="36">
        <f t="shared" ref="Y6:AG6" si="4">IF(Y7="",NA(),Y7)</f>
        <v>80.400000000000006</v>
      </c>
      <c r="Z6" s="36">
        <f t="shared" si="4"/>
        <v>86.56</v>
      </c>
      <c r="AA6" s="36">
        <f t="shared" si="4"/>
        <v>90.5</v>
      </c>
      <c r="AB6" s="36">
        <f t="shared" si="4"/>
        <v>90.64</v>
      </c>
      <c r="AC6" s="36">
        <f t="shared" si="4"/>
        <v>113.16</v>
      </c>
      <c r="AD6" s="36">
        <f t="shared" si="4"/>
        <v>113.88</v>
      </c>
      <c r="AE6" s="36">
        <f t="shared" si="4"/>
        <v>113.47</v>
      </c>
      <c r="AF6" s="36">
        <f t="shared" si="4"/>
        <v>113.33</v>
      </c>
      <c r="AG6" s="36">
        <f t="shared" si="4"/>
        <v>114.05</v>
      </c>
      <c r="AH6" s="35" t="str">
        <f>IF(AH7="","",IF(AH7="-","【-】","【"&amp;SUBSTITUTE(TEXT(AH7,"#,##0.00"),"-","△")&amp;"】"))</f>
        <v>【114.05】</v>
      </c>
      <c r="AI6" s="36">
        <f>IF(AI7="",NA(),AI7)</f>
        <v>351.57</v>
      </c>
      <c r="AJ6" s="36">
        <f t="shared" ref="AJ6:AR6" si="5">IF(AJ7="",NA(),AJ7)</f>
        <v>377.73</v>
      </c>
      <c r="AK6" s="36">
        <f t="shared" si="5"/>
        <v>430.41</v>
      </c>
      <c r="AL6" s="36">
        <f t="shared" si="5"/>
        <v>437.45</v>
      </c>
      <c r="AM6" s="36">
        <f t="shared" si="5"/>
        <v>455.74</v>
      </c>
      <c r="AN6" s="36">
        <f t="shared" si="5"/>
        <v>23.57</v>
      </c>
      <c r="AO6" s="36">
        <f t="shared" si="5"/>
        <v>21.34</v>
      </c>
      <c r="AP6" s="36">
        <f t="shared" si="5"/>
        <v>16.89</v>
      </c>
      <c r="AQ6" s="36">
        <f t="shared" si="5"/>
        <v>17.39</v>
      </c>
      <c r="AR6" s="36">
        <f t="shared" si="5"/>
        <v>12.65</v>
      </c>
      <c r="AS6" s="35" t="str">
        <f>IF(AS7="","",IF(AS7="-","【-】","【"&amp;SUBSTITUTE(TEXT(AS7,"#,##0.00"),"-","△")&amp;"】"))</f>
        <v>【12.65】</v>
      </c>
      <c r="AT6" s="36">
        <f>IF(AT7="",NA(),AT7)</f>
        <v>563.15</v>
      </c>
      <c r="AU6" s="36">
        <f t="shared" ref="AU6:BC6" si="6">IF(AU7="",NA(),AU7)</f>
        <v>649.13</v>
      </c>
      <c r="AV6" s="36">
        <f t="shared" si="6"/>
        <v>110.59</v>
      </c>
      <c r="AW6" s="36">
        <f t="shared" si="6"/>
        <v>110.49</v>
      </c>
      <c r="AX6" s="36">
        <f t="shared" si="6"/>
        <v>121.25</v>
      </c>
      <c r="AY6" s="36">
        <f t="shared" si="6"/>
        <v>654.97</v>
      </c>
      <c r="AZ6" s="36">
        <f t="shared" si="6"/>
        <v>634.53</v>
      </c>
      <c r="BA6" s="36">
        <f t="shared" si="6"/>
        <v>200.22</v>
      </c>
      <c r="BB6" s="36">
        <f t="shared" si="6"/>
        <v>212.95</v>
      </c>
      <c r="BC6" s="36">
        <f t="shared" si="6"/>
        <v>224.41</v>
      </c>
      <c r="BD6" s="35" t="str">
        <f>IF(BD7="","",IF(BD7="-","【-】","【"&amp;SUBSTITUTE(TEXT(BD7,"#,##0.00"),"-","△")&amp;"】"))</f>
        <v>【224.41】</v>
      </c>
      <c r="BE6" s="36">
        <f>IF(BE7="",NA(),BE7)</f>
        <v>921.4</v>
      </c>
      <c r="BF6" s="36">
        <f t="shared" ref="BF6:BN6" si="7">IF(BF7="",NA(),BF7)</f>
        <v>862.57</v>
      </c>
      <c r="BG6" s="36">
        <f t="shared" si="7"/>
        <v>810.74</v>
      </c>
      <c r="BH6" s="36">
        <f t="shared" si="7"/>
        <v>749.7</v>
      </c>
      <c r="BI6" s="36">
        <f t="shared" si="7"/>
        <v>690.41</v>
      </c>
      <c r="BJ6" s="36">
        <f t="shared" si="7"/>
        <v>383.75</v>
      </c>
      <c r="BK6" s="36">
        <f t="shared" si="7"/>
        <v>368.94</v>
      </c>
      <c r="BL6" s="36">
        <f t="shared" si="7"/>
        <v>351.06</v>
      </c>
      <c r="BM6" s="36">
        <f t="shared" si="7"/>
        <v>333.48</v>
      </c>
      <c r="BN6" s="36">
        <f t="shared" si="7"/>
        <v>320.31</v>
      </c>
      <c r="BO6" s="35" t="str">
        <f>IF(BO7="","",IF(BO7="-","【-】","【"&amp;SUBSTITUTE(TEXT(BO7,"#,##0.00"),"-","△")&amp;"】"))</f>
        <v>【320.31】</v>
      </c>
      <c r="BP6" s="36">
        <f>IF(BP7="",NA(),BP7)</f>
        <v>69.16</v>
      </c>
      <c r="BQ6" s="36">
        <f t="shared" ref="BQ6:BY6" si="8">IF(BQ7="",NA(),BQ7)</f>
        <v>71.489999999999995</v>
      </c>
      <c r="BR6" s="36">
        <f t="shared" si="8"/>
        <v>73.56</v>
      </c>
      <c r="BS6" s="36">
        <f t="shared" si="8"/>
        <v>77.650000000000006</v>
      </c>
      <c r="BT6" s="36">
        <f t="shared" si="8"/>
        <v>78.709999999999994</v>
      </c>
      <c r="BU6" s="36">
        <f t="shared" si="8"/>
        <v>110.39</v>
      </c>
      <c r="BV6" s="36">
        <f t="shared" si="8"/>
        <v>111.12</v>
      </c>
      <c r="BW6" s="36">
        <f t="shared" si="8"/>
        <v>112.92</v>
      </c>
      <c r="BX6" s="36">
        <f t="shared" si="8"/>
        <v>112.81</v>
      </c>
      <c r="BY6" s="36">
        <f t="shared" si="8"/>
        <v>113.88</v>
      </c>
      <c r="BZ6" s="35" t="str">
        <f>IF(BZ7="","",IF(BZ7="-","【-】","【"&amp;SUBSTITUTE(TEXT(BZ7,"#,##0.00"),"-","△")&amp;"】"))</f>
        <v>【113.88】</v>
      </c>
      <c r="CA6" s="36">
        <f>IF(CA7="",NA(),CA7)</f>
        <v>183.42</v>
      </c>
      <c r="CB6" s="36">
        <f t="shared" ref="CB6:CJ6" si="9">IF(CB7="",NA(),CB7)</f>
        <v>176.82</v>
      </c>
      <c r="CC6" s="36">
        <f t="shared" si="9"/>
        <v>172.49</v>
      </c>
      <c r="CD6" s="36">
        <f t="shared" si="9"/>
        <v>161.35</v>
      </c>
      <c r="CE6" s="36">
        <f t="shared" si="9"/>
        <v>157.62</v>
      </c>
      <c r="CF6" s="36">
        <f t="shared" si="9"/>
        <v>76.81</v>
      </c>
      <c r="CG6" s="36">
        <f t="shared" si="9"/>
        <v>75.75</v>
      </c>
      <c r="CH6" s="36">
        <f t="shared" si="9"/>
        <v>75.3</v>
      </c>
      <c r="CI6" s="36">
        <f t="shared" si="9"/>
        <v>75.3</v>
      </c>
      <c r="CJ6" s="36">
        <f t="shared" si="9"/>
        <v>74.02</v>
      </c>
      <c r="CK6" s="35" t="str">
        <f>IF(CK7="","",IF(CK7="-","【-】","【"&amp;SUBSTITUTE(TEXT(CK7,"#,##0.00"),"-","△")&amp;"】"))</f>
        <v>【74.02】</v>
      </c>
      <c r="CL6" s="36">
        <f>IF(CL7="",NA(),CL7)</f>
        <v>66.55</v>
      </c>
      <c r="CM6" s="36">
        <f t="shared" ref="CM6:CU6" si="10">IF(CM7="",NA(),CM7)</f>
        <v>66.86</v>
      </c>
      <c r="CN6" s="36">
        <f t="shared" si="10"/>
        <v>66.47</v>
      </c>
      <c r="CO6" s="36">
        <f t="shared" si="10"/>
        <v>67.66</v>
      </c>
      <c r="CP6" s="36">
        <f t="shared" si="10"/>
        <v>68.819999999999993</v>
      </c>
      <c r="CQ6" s="36">
        <f t="shared" si="10"/>
        <v>64.55</v>
      </c>
      <c r="CR6" s="36">
        <f t="shared" si="10"/>
        <v>64.12</v>
      </c>
      <c r="CS6" s="36">
        <f t="shared" si="10"/>
        <v>62.69</v>
      </c>
      <c r="CT6" s="36">
        <f t="shared" si="10"/>
        <v>61.82</v>
      </c>
      <c r="CU6" s="36">
        <f t="shared" si="10"/>
        <v>61.66</v>
      </c>
      <c r="CV6" s="35" t="str">
        <f>IF(CV7="","",IF(CV7="-","【-】","【"&amp;SUBSTITUTE(TEXT(CV7,"#,##0.00"),"-","△")&amp;"】"))</f>
        <v>【61.66】</v>
      </c>
      <c r="CW6" s="36">
        <f>IF(CW7="",NA(),CW7)</f>
        <v>99.71</v>
      </c>
      <c r="CX6" s="36">
        <f t="shared" ref="CX6:DF6" si="11">IF(CX7="",NA(),CX7)</f>
        <v>99.7</v>
      </c>
      <c r="CY6" s="36">
        <f t="shared" si="11"/>
        <v>99.67</v>
      </c>
      <c r="CZ6" s="36">
        <f t="shared" si="11"/>
        <v>99.75</v>
      </c>
      <c r="DA6" s="36">
        <f t="shared" si="11"/>
        <v>99.56</v>
      </c>
      <c r="DB6" s="36">
        <f t="shared" si="11"/>
        <v>99.93</v>
      </c>
      <c r="DC6" s="36">
        <f t="shared" si="11"/>
        <v>100.12</v>
      </c>
      <c r="DD6" s="36">
        <f t="shared" si="11"/>
        <v>100.12</v>
      </c>
      <c r="DE6" s="36">
        <f t="shared" si="11"/>
        <v>100.03</v>
      </c>
      <c r="DF6" s="36">
        <f t="shared" si="11"/>
        <v>100.05</v>
      </c>
      <c r="DG6" s="35" t="str">
        <f>IF(DG7="","",IF(DG7="-","【-】","【"&amp;SUBSTITUTE(TEXT(DG7,"#,##0.00"),"-","△")&amp;"】"))</f>
        <v>【100.05】</v>
      </c>
      <c r="DH6" s="36">
        <f>IF(DH7="",NA(),DH7)</f>
        <v>26.01</v>
      </c>
      <c r="DI6" s="36">
        <f t="shared" ref="DI6:DQ6" si="12">IF(DI7="",NA(),DI7)</f>
        <v>28.15</v>
      </c>
      <c r="DJ6" s="36">
        <f t="shared" si="12"/>
        <v>41.87</v>
      </c>
      <c r="DK6" s="36">
        <f t="shared" si="12"/>
        <v>43.58</v>
      </c>
      <c r="DL6" s="36">
        <f t="shared" si="12"/>
        <v>45.57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339369</v>
      </c>
      <c r="D7" s="38">
        <v>46</v>
      </c>
      <c r="E7" s="38">
        <v>1</v>
      </c>
      <c r="F7" s="38">
        <v>0</v>
      </c>
      <c r="G7" s="38">
        <v>2</v>
      </c>
      <c r="H7" s="38" t="s">
        <v>105</v>
      </c>
      <c r="I7" s="38" t="s">
        <v>106</v>
      </c>
      <c r="J7" s="38" t="s">
        <v>107</v>
      </c>
      <c r="K7" s="38" t="s">
        <v>108</v>
      </c>
      <c r="L7" s="38" t="s">
        <v>109</v>
      </c>
      <c r="M7" s="38"/>
      <c r="N7" s="39" t="s">
        <v>110</v>
      </c>
      <c r="O7" s="39">
        <v>71.55</v>
      </c>
      <c r="P7" s="39">
        <v>99</v>
      </c>
      <c r="Q7" s="39">
        <v>0</v>
      </c>
      <c r="R7" s="39" t="s">
        <v>110</v>
      </c>
      <c r="S7" s="39" t="s">
        <v>110</v>
      </c>
      <c r="T7" s="39" t="s">
        <v>110</v>
      </c>
      <c r="U7" s="39">
        <v>1663968</v>
      </c>
      <c r="V7" s="39">
        <v>5084.72</v>
      </c>
      <c r="W7" s="39">
        <v>327.25</v>
      </c>
      <c r="X7" s="39">
        <v>78.25</v>
      </c>
      <c r="Y7" s="39">
        <v>80.400000000000006</v>
      </c>
      <c r="Z7" s="39">
        <v>86.56</v>
      </c>
      <c r="AA7" s="39">
        <v>90.5</v>
      </c>
      <c r="AB7" s="39">
        <v>90.64</v>
      </c>
      <c r="AC7" s="39">
        <v>113.16</v>
      </c>
      <c r="AD7" s="39">
        <v>113.88</v>
      </c>
      <c r="AE7" s="39">
        <v>113.47</v>
      </c>
      <c r="AF7" s="39">
        <v>113.33</v>
      </c>
      <c r="AG7" s="39">
        <v>114.05</v>
      </c>
      <c r="AH7" s="39">
        <v>114.05</v>
      </c>
      <c r="AI7" s="39">
        <v>351.57</v>
      </c>
      <c r="AJ7" s="39">
        <v>377.73</v>
      </c>
      <c r="AK7" s="39">
        <v>430.41</v>
      </c>
      <c r="AL7" s="39">
        <v>437.45</v>
      </c>
      <c r="AM7" s="39">
        <v>455.74</v>
      </c>
      <c r="AN7" s="39">
        <v>23.57</v>
      </c>
      <c r="AO7" s="39">
        <v>21.34</v>
      </c>
      <c r="AP7" s="39">
        <v>16.89</v>
      </c>
      <c r="AQ7" s="39">
        <v>17.39</v>
      </c>
      <c r="AR7" s="39">
        <v>12.65</v>
      </c>
      <c r="AS7" s="39">
        <v>12.65</v>
      </c>
      <c r="AT7" s="39">
        <v>563.15</v>
      </c>
      <c r="AU7" s="39">
        <v>649.13</v>
      </c>
      <c r="AV7" s="39">
        <v>110.59</v>
      </c>
      <c r="AW7" s="39">
        <v>110.49</v>
      </c>
      <c r="AX7" s="39">
        <v>121.25</v>
      </c>
      <c r="AY7" s="39">
        <v>654.97</v>
      </c>
      <c r="AZ7" s="39">
        <v>634.53</v>
      </c>
      <c r="BA7" s="39">
        <v>200.22</v>
      </c>
      <c r="BB7" s="39">
        <v>212.95</v>
      </c>
      <c r="BC7" s="39">
        <v>224.41</v>
      </c>
      <c r="BD7" s="39">
        <v>224.41</v>
      </c>
      <c r="BE7" s="39">
        <v>921.4</v>
      </c>
      <c r="BF7" s="39">
        <v>862.57</v>
      </c>
      <c r="BG7" s="39">
        <v>810.74</v>
      </c>
      <c r="BH7" s="39">
        <v>749.7</v>
      </c>
      <c r="BI7" s="39">
        <v>690.41</v>
      </c>
      <c r="BJ7" s="39">
        <v>383.75</v>
      </c>
      <c r="BK7" s="39">
        <v>368.94</v>
      </c>
      <c r="BL7" s="39">
        <v>351.06</v>
      </c>
      <c r="BM7" s="39">
        <v>333.48</v>
      </c>
      <c r="BN7" s="39">
        <v>320.31</v>
      </c>
      <c r="BO7" s="39">
        <v>320.31</v>
      </c>
      <c r="BP7" s="39">
        <v>69.16</v>
      </c>
      <c r="BQ7" s="39">
        <v>71.489999999999995</v>
      </c>
      <c r="BR7" s="39">
        <v>73.56</v>
      </c>
      <c r="BS7" s="39">
        <v>77.650000000000006</v>
      </c>
      <c r="BT7" s="39">
        <v>78.709999999999994</v>
      </c>
      <c r="BU7" s="39">
        <v>110.39</v>
      </c>
      <c r="BV7" s="39">
        <v>111.12</v>
      </c>
      <c r="BW7" s="39">
        <v>112.92</v>
      </c>
      <c r="BX7" s="39">
        <v>112.81</v>
      </c>
      <c r="BY7" s="39">
        <v>113.88</v>
      </c>
      <c r="BZ7" s="39">
        <v>113.88</v>
      </c>
      <c r="CA7" s="39">
        <v>183.42</v>
      </c>
      <c r="CB7" s="39">
        <v>176.82</v>
      </c>
      <c r="CC7" s="39">
        <v>172.49</v>
      </c>
      <c r="CD7" s="39">
        <v>161.35</v>
      </c>
      <c r="CE7" s="39">
        <v>157.62</v>
      </c>
      <c r="CF7" s="39">
        <v>76.81</v>
      </c>
      <c r="CG7" s="39">
        <v>75.75</v>
      </c>
      <c r="CH7" s="39">
        <v>75.3</v>
      </c>
      <c r="CI7" s="39">
        <v>75.3</v>
      </c>
      <c r="CJ7" s="39">
        <v>74.02</v>
      </c>
      <c r="CK7" s="39">
        <v>74.02</v>
      </c>
      <c r="CL7" s="39">
        <v>66.55</v>
      </c>
      <c r="CM7" s="39">
        <v>66.86</v>
      </c>
      <c r="CN7" s="39">
        <v>66.47</v>
      </c>
      <c r="CO7" s="39">
        <v>67.66</v>
      </c>
      <c r="CP7" s="39">
        <v>68.819999999999993</v>
      </c>
      <c r="CQ7" s="39">
        <v>64.55</v>
      </c>
      <c r="CR7" s="39">
        <v>64.12</v>
      </c>
      <c r="CS7" s="39">
        <v>62.69</v>
      </c>
      <c r="CT7" s="39">
        <v>61.82</v>
      </c>
      <c r="CU7" s="39">
        <v>61.66</v>
      </c>
      <c r="CV7" s="39">
        <v>61.66</v>
      </c>
      <c r="CW7" s="39">
        <v>99.71</v>
      </c>
      <c r="CX7" s="39">
        <v>99.7</v>
      </c>
      <c r="CY7" s="39">
        <v>99.67</v>
      </c>
      <c r="CZ7" s="39">
        <v>99.75</v>
      </c>
      <c r="DA7" s="39">
        <v>99.56</v>
      </c>
      <c r="DB7" s="39">
        <v>99.93</v>
      </c>
      <c r="DC7" s="39">
        <v>100.12</v>
      </c>
      <c r="DD7" s="39">
        <v>100.12</v>
      </c>
      <c r="DE7" s="39">
        <v>100.03</v>
      </c>
      <c r="DF7" s="39">
        <v>100.05</v>
      </c>
      <c r="DG7" s="39">
        <v>100.05</v>
      </c>
      <c r="DH7" s="39">
        <v>26.01</v>
      </c>
      <c r="DI7" s="39">
        <v>28.15</v>
      </c>
      <c r="DJ7" s="39">
        <v>41.87</v>
      </c>
      <c r="DK7" s="39">
        <v>43.58</v>
      </c>
      <c r="DL7" s="39">
        <v>45.57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2018-01-29T06:27:59Z</cp:lastPrinted>
  <dcterms:created xsi:type="dcterms:W3CDTF">2017-12-25T01:34:23Z</dcterms:created>
  <dcterms:modified xsi:type="dcterms:W3CDTF">2018-02-22T15:02:20Z</dcterms:modified>
  <cp:category/>
</cp:coreProperties>
</file>