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W10" i="4" s="1"/>
  <c r="P6" i="5"/>
  <c r="P10" i="4" s="1"/>
  <c r="O6" i="5"/>
  <c r="N6" i="5"/>
  <c r="B10" i="4" s="1"/>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E85" i="4"/>
  <c r="BB10" i="4"/>
  <c r="I10" i="4"/>
  <c r="W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<sst xmlns="http://schemas.openxmlformats.org/spreadsheetml/2006/main" count="232" uniqueCount="120">
  <si>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</si>
  <si>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</si>
  <si>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</si>
  <si>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</si>
  <si>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</si>
  <si>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</si>
  <si>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</si>
  <si>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</si>
  <si>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</si>
  <si>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</si>
  <si>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</si>
  <si>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</si>
  <si>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</si>
  <si>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</si>
  <si>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</si>
  <si>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</si>
  <si>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</si>
  <si>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</si>
  <si>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</si>
  <si>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</si>
  <si>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</si>
  <si>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</si>
  <si>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</si>
  <si>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</si>
  <si>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</si>
  <si>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</si>
  <si>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</si>
  <si>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</si>
  <si>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</si>
  <si>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</si>
  <si>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</si>
  <si>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</si>
  <si>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</si>
  <si>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</si>
  <si>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</si>
  <si>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</si>
  <si>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</si>
  <si>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</si>
  <si>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</si>
  <si>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</si>
  <si>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</si>
  <si>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</si>
  <si>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</si>
  <si>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</si>
  <si>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</si>
  <si>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</si>
  <si>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</si>
  <si>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</si>
  <si>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</si>
  <si>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</si>
  <si>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</si>
  <si>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</si>
  <si>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</si>
  <si>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</si>
  <si>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</si>
  <si>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</si>
  <si>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</si>
  <si>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</si>
  <si>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</si>
  <si>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</si>
  <si>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</si>
  <si>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</si>
  <si>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</si>
  <si>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</si>
  <si>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</si>
  <si>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</si>
  <si>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</si>
  <si>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</si>
  <si>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</si>
  <si>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</si>
  <si>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</si>
  <si>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</si>
  <si>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</si>
  <si>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</si>
  <si>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</si>
  <si>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</si>
  <si>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</si>
  <si>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</si>
  <si>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</si>
  <si>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</si>
  <si>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</si>
  <si>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</si>
  <si>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</si>
  <si>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</si>
  <si>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</si>
  <si>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</si>
  <si>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</si>
  <si>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</si>
  <si>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</si>
  <si>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</si>
  <si>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</si>
  <si>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</si>
  <si>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</si>
  <si>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</si>
  <si>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</si>
  <si>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</si>
  <si>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</si>
  <si>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</si>
  <si>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</si>
  <si>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</si>
  <si>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</si>
  <si>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</si>
  <si>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</si>
  <si>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</si>
  <si>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</si>
  <si>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</si>
  <si>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</si>
  <si>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</si>
  <si>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</si>
  <si>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</si>
  <si>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</si>
  <si>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</si>
  <si>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</si>
  <si>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</si>
  <si>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</si>
  <si>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</si>
  <si>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</si>
  <si>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現時点では，本水道事業の経営は堅調に推移しているが，今後人口減少等に伴う給水収益の減少や施設の老朽化に伴う更新費用の増加などにより，経営状況は悪化する見込みである。
　市町水道事業も同様の課題を抱えていることから，本県では，安全・安心な水を適切な料金により安定供給する水道システムの構築に向け，広域連携の検討を進めており，平成29年度は，市町と意見交換を行い，県において,広域連携により期待できる効果や方向性について取りまとめを行ったところである。
　今後は，県・市町による協議組織を設置し，県全体での水道施設や管理の最適化など広域連携の具体的な取組みについて検討・協議を行っていく。</t>
    <rPh sb="1" eb="4">
      <t>ゲンジテン</t>
    </rPh>
    <rPh sb="7" eb="8">
      <t>ホン</t>
    </rPh>
    <rPh sb="8" eb="10">
      <t>スイドウ</t>
    </rPh>
    <rPh sb="10" eb="12">
      <t>ジギョウ</t>
    </rPh>
    <rPh sb="13" eb="15">
      <t>ケイエイ</t>
    </rPh>
    <rPh sb="16" eb="18">
      <t>ケンチョウ</t>
    </rPh>
    <rPh sb="19" eb="21">
      <t>スイイ</t>
    </rPh>
    <rPh sb="27" eb="29">
      <t>コンゴ</t>
    </rPh>
    <rPh sb="29" eb="31">
      <t>ジンコウ</t>
    </rPh>
    <rPh sb="31" eb="33">
      <t>ゲンショウ</t>
    </rPh>
    <rPh sb="33" eb="34">
      <t>トウ</t>
    </rPh>
    <rPh sb="35" eb="36">
      <t>トモナ</t>
    </rPh>
    <rPh sb="37" eb="39">
      <t>キュウスイ</t>
    </rPh>
    <rPh sb="39" eb="41">
      <t>シュウエキ</t>
    </rPh>
    <rPh sb="42" eb="43">
      <t>ゲン</t>
    </rPh>
    <rPh sb="43" eb="44">
      <t>ショウ</t>
    </rPh>
    <rPh sb="45" eb="47">
      <t>シセツ</t>
    </rPh>
    <rPh sb="48" eb="51">
      <t>ロウキュウカ</t>
    </rPh>
    <rPh sb="52" eb="53">
      <t>トモナ</t>
    </rPh>
    <rPh sb="54" eb="56">
      <t>コウシン</t>
    </rPh>
    <rPh sb="56" eb="58">
      <t>ヒヨウ</t>
    </rPh>
    <rPh sb="59" eb="61">
      <t>ゾウカ</t>
    </rPh>
    <rPh sb="67" eb="69">
      <t>ケイエイ</t>
    </rPh>
    <rPh sb="69" eb="71">
      <t>ジョウキョウ</t>
    </rPh>
    <rPh sb="72" eb="74">
      <t>アッカ</t>
    </rPh>
    <rPh sb="76" eb="78">
      <t>ミコ</t>
    </rPh>
    <rPh sb="86" eb="87">
      <t>シ</t>
    </rPh>
    <rPh sb="87" eb="88">
      <t>マチ</t>
    </rPh>
    <rPh sb="88" eb="90">
      <t>スイドウ</t>
    </rPh>
    <rPh sb="90" eb="92">
      <t>ジギョウ</t>
    </rPh>
    <rPh sb="93" eb="95">
      <t>ドウヨウ</t>
    </rPh>
    <rPh sb="96" eb="98">
      <t>カダイ</t>
    </rPh>
    <rPh sb="99" eb="100">
      <t>カカ</t>
    </rPh>
    <rPh sb="109" eb="111">
      <t>ホンケン</t>
    </rPh>
    <rPh sb="114" eb="116">
      <t>アンゼン</t>
    </rPh>
    <rPh sb="117" eb="119">
      <t>アンシン</t>
    </rPh>
    <rPh sb="120" eb="121">
      <t>ミズ</t>
    </rPh>
    <rPh sb="122" eb="124">
      <t>テキセツ</t>
    </rPh>
    <rPh sb="125" eb="127">
      <t>リョウキン</t>
    </rPh>
    <rPh sb="130" eb="132">
      <t>アンテイ</t>
    </rPh>
    <rPh sb="132" eb="134">
      <t>キョウキュウ</t>
    </rPh>
    <rPh sb="136" eb="138">
      <t>スイドウ</t>
    </rPh>
    <rPh sb="143" eb="145">
      <t>コウチク</t>
    </rPh>
    <rPh sb="146" eb="147">
      <t>ム</t>
    </rPh>
    <rPh sb="149" eb="151">
      <t>コウイキ</t>
    </rPh>
    <rPh sb="151" eb="153">
      <t>レンケイ</t>
    </rPh>
    <rPh sb="154" eb="156">
      <t>ケントウ</t>
    </rPh>
    <rPh sb="157" eb="158">
      <t>スス</t>
    </rPh>
    <rPh sb="163" eb="165">
      <t>ヘイセイ</t>
    </rPh>
    <rPh sb="167" eb="169">
      <t>ネンド</t>
    </rPh>
    <rPh sb="171" eb="172">
      <t>シ</t>
    </rPh>
    <rPh sb="172" eb="173">
      <t>マチ</t>
    </rPh>
    <rPh sb="174" eb="176">
      <t>イケン</t>
    </rPh>
    <rPh sb="176" eb="178">
      <t>コウカン</t>
    </rPh>
    <rPh sb="179" eb="180">
      <t>オコナ</t>
    </rPh>
    <rPh sb="182" eb="183">
      <t>ケン</t>
    </rPh>
    <rPh sb="188" eb="190">
      <t>コウイキ</t>
    </rPh>
    <rPh sb="190" eb="192">
      <t>レンケイ</t>
    </rPh>
    <rPh sb="195" eb="197">
      <t>キタイ</t>
    </rPh>
    <rPh sb="200" eb="202">
      <t>コウカ</t>
    </rPh>
    <rPh sb="203" eb="206">
      <t>ホウコウセイ</t>
    </rPh>
    <rPh sb="210" eb="211">
      <t>ト</t>
    </rPh>
    <rPh sb="216" eb="217">
      <t>オコナ</t>
    </rPh>
    <rPh sb="229" eb="231">
      <t>コンゴ</t>
    </rPh>
    <rPh sb="233" eb="234">
      <t>ケン</t>
    </rPh>
    <rPh sb="235" eb="236">
      <t>シ</t>
    </rPh>
    <rPh sb="236" eb="237">
      <t>マチ</t>
    </rPh>
    <rPh sb="240" eb="242">
      <t>キョウギ</t>
    </rPh>
    <rPh sb="242" eb="244">
      <t>ソシキ</t>
    </rPh>
    <rPh sb="245" eb="247">
      <t>セッチ</t>
    </rPh>
    <rPh sb="249" eb="252">
      <t>ケンゼンタイ</t>
    </rPh>
    <rPh sb="254" eb="256">
      <t>スイドウ</t>
    </rPh>
    <rPh sb="256" eb="258">
      <t>シセツ</t>
    </rPh>
    <rPh sb="259" eb="261">
      <t>カンリ</t>
    </rPh>
    <rPh sb="262" eb="265">
      <t>サイテキカ</t>
    </rPh>
    <rPh sb="267" eb="269">
      <t>コウイキ</t>
    </rPh>
    <rPh sb="269" eb="271">
      <t>レンケイ</t>
    </rPh>
    <rPh sb="272" eb="275">
      <t>グタイテキ</t>
    </rPh>
    <rPh sb="276" eb="278">
      <t>トリク</t>
    </rPh>
    <rPh sb="283" eb="285">
      <t>ケントウ</t>
    </rPh>
    <rPh sb="286" eb="288">
      <t>キョウギ</t>
    </rPh>
    <rPh sb="289" eb="290">
      <t>オコナ</t>
    </rPh>
    <phoneticPr fontId="4"/>
  </si>
  <si>
    <t>【②管路経年化率，③管路更新率】
　管路経年化率は，昭和40～50年代に布設した管路が多いことから，全国平均を上回っており，今後も上昇が見込まれる。
　本水道事業では，管路更新計画を策定し，計画的な老朽管の更新を進めてきたが，今後，更新費用が増加していくことから，同様の課題を抱える市町水道事業と，県内水道事業全体での施設の最適化や共同施工等について検討し，更新費用の抑制を図っていく。
　なお，管路更新率が前年度及び全国平均を大きく上回っているのは，複数年度に渡る工期により実施していた工事等が完了したことによる。</t>
    <rPh sb="2" eb="4">
      <t>カンロ</t>
    </rPh>
    <rPh sb="4" eb="7">
      <t>ケイネンカ</t>
    </rPh>
    <rPh sb="7" eb="8">
      <t>リツ</t>
    </rPh>
    <rPh sb="10" eb="12">
      <t>カンロ</t>
    </rPh>
    <rPh sb="12" eb="14">
      <t>コウシン</t>
    </rPh>
    <rPh sb="14" eb="15">
      <t>リツ</t>
    </rPh>
    <rPh sb="18" eb="20">
      <t>カンロ</t>
    </rPh>
    <rPh sb="20" eb="22">
      <t>ケイネン</t>
    </rPh>
    <rPh sb="22" eb="23">
      <t>カ</t>
    </rPh>
    <rPh sb="23" eb="24">
      <t>リツ</t>
    </rPh>
    <rPh sb="26" eb="28">
      <t>ショウワ</t>
    </rPh>
    <rPh sb="33" eb="35">
      <t>ネンダイ</t>
    </rPh>
    <rPh sb="36" eb="38">
      <t>フセツ</t>
    </rPh>
    <rPh sb="40" eb="42">
      <t>カンロ</t>
    </rPh>
    <rPh sb="43" eb="44">
      <t>オオ</t>
    </rPh>
    <rPh sb="50" eb="52">
      <t>ゼンコク</t>
    </rPh>
    <rPh sb="52" eb="54">
      <t>ヘイキン</t>
    </rPh>
    <rPh sb="55" eb="57">
      <t>ウワマワ</t>
    </rPh>
    <rPh sb="62" eb="64">
      <t>コンゴ</t>
    </rPh>
    <rPh sb="65" eb="67">
      <t>ジョウショウ</t>
    </rPh>
    <rPh sb="68" eb="70">
      <t>ミコ</t>
    </rPh>
    <rPh sb="76" eb="77">
      <t>ホン</t>
    </rPh>
    <rPh sb="77" eb="79">
      <t>スイドウ</t>
    </rPh>
    <rPh sb="79" eb="81">
      <t>ジギョウ</t>
    </rPh>
    <rPh sb="84" eb="86">
      <t>カンロ</t>
    </rPh>
    <rPh sb="86" eb="88">
      <t>コウシン</t>
    </rPh>
    <rPh sb="88" eb="90">
      <t>ケイカク</t>
    </rPh>
    <rPh sb="91" eb="93">
      <t>サクテイ</t>
    </rPh>
    <rPh sb="95" eb="98">
      <t>ケイカクテキ</t>
    </rPh>
    <rPh sb="99" eb="101">
      <t>ロウキュウ</t>
    </rPh>
    <rPh sb="101" eb="102">
      <t>カン</t>
    </rPh>
    <rPh sb="103" eb="105">
      <t>コウシン</t>
    </rPh>
    <rPh sb="106" eb="107">
      <t>スス</t>
    </rPh>
    <rPh sb="113" eb="115">
      <t>コンゴ</t>
    </rPh>
    <rPh sb="116" eb="118">
      <t>コウシン</t>
    </rPh>
    <rPh sb="118" eb="120">
      <t>ヒヨウ</t>
    </rPh>
    <rPh sb="121" eb="123">
      <t>ゾウカ</t>
    </rPh>
    <rPh sb="132" eb="134">
      <t>ドウヨウ</t>
    </rPh>
    <rPh sb="135" eb="137">
      <t>カダイ</t>
    </rPh>
    <rPh sb="138" eb="139">
      <t>カカ</t>
    </rPh>
    <rPh sb="141" eb="142">
      <t>シ</t>
    </rPh>
    <rPh sb="142" eb="143">
      <t>マチ</t>
    </rPh>
    <rPh sb="143" eb="145">
      <t>スイドウ</t>
    </rPh>
    <rPh sb="145" eb="147">
      <t>ジギョウ</t>
    </rPh>
    <rPh sb="149" eb="151">
      <t>ケンナイ</t>
    </rPh>
    <rPh sb="151" eb="153">
      <t>スイドウ</t>
    </rPh>
    <rPh sb="153" eb="155">
      <t>ジギョウ</t>
    </rPh>
    <rPh sb="155" eb="157">
      <t>ゼンタイ</t>
    </rPh>
    <rPh sb="159" eb="161">
      <t>シセツ</t>
    </rPh>
    <rPh sb="162" eb="165">
      <t>サイテキカ</t>
    </rPh>
    <rPh sb="166" eb="168">
      <t>キョウドウ</t>
    </rPh>
    <rPh sb="168" eb="170">
      <t>セコウ</t>
    </rPh>
    <rPh sb="170" eb="171">
      <t>トウ</t>
    </rPh>
    <rPh sb="175" eb="177">
      <t>ケントウ</t>
    </rPh>
    <rPh sb="179" eb="181">
      <t>コウシン</t>
    </rPh>
    <rPh sb="181" eb="183">
      <t>ヒヨウ</t>
    </rPh>
    <rPh sb="184" eb="186">
      <t>ヨクセイ</t>
    </rPh>
    <rPh sb="187" eb="188">
      <t>ハカ</t>
    </rPh>
    <rPh sb="198" eb="200">
      <t>カンロ</t>
    </rPh>
    <rPh sb="200" eb="202">
      <t>コウシン</t>
    </rPh>
    <rPh sb="202" eb="203">
      <t>リツ</t>
    </rPh>
    <rPh sb="204" eb="207">
      <t>ゼンネンド</t>
    </rPh>
    <rPh sb="207" eb="208">
      <t>オヨ</t>
    </rPh>
    <rPh sb="209" eb="211">
      <t>ゼンコク</t>
    </rPh>
    <rPh sb="211" eb="213">
      <t>ヘイキン</t>
    </rPh>
    <rPh sb="214" eb="215">
      <t>オオ</t>
    </rPh>
    <rPh sb="217" eb="219">
      <t>ウワマワ</t>
    </rPh>
    <rPh sb="226" eb="228">
      <t>フクスウ</t>
    </rPh>
    <rPh sb="228" eb="230">
      <t>ネンド</t>
    </rPh>
    <rPh sb="231" eb="232">
      <t>ワタ</t>
    </rPh>
    <rPh sb="233" eb="235">
      <t>コウキ</t>
    </rPh>
    <rPh sb="238" eb="240">
      <t>ジッシ</t>
    </rPh>
    <rPh sb="244" eb="246">
      <t>コウジ</t>
    </rPh>
    <rPh sb="246" eb="247">
      <t>トウ</t>
    </rPh>
    <rPh sb="248" eb="250">
      <t>カンリョウ</t>
    </rPh>
    <phoneticPr fontId="4"/>
  </si>
  <si>
    <t>【①経常収支比率，②累積欠損金比率】
　経常収支比率は100％を上回っており，累積欠損金もないことから，現時点では経営は堅調に推移している。
【③流動比率】
　流動比率は488％で全国平均を上回っており，他団体と比べ短期的な支払能力を十分確保している。
　なお，流動比率が前年度を上回っているのは，大規模な工事の完了に伴い，流動負債が減少したこと等が要因である。
【④企業債残高対給水収益比率】
　企業債残高対給水収益比率は，企業債の発行抑制に努めた結果，近年減少傾向にあるとともに，全国平均より低い水準を維持している。
【⑥給水原価】
　給水原価は，全国平均に比べ高い水準にあるが，これは本水道事業の給水区域が広範囲であり，管路等の投資費用及び維持管理費用が高いためである。
【⑦施設利用率】
　施設利用率は，水需要が建設当初の計画水量まで伸びなかったことから，全国平均を下回っている。
　今後は，水需要の減に伴い，施設利用率の減少が見込まれることから，県及び市町水道事業との広域連携による施設規模の最適化など効率的な運営を進めていく必要がある。</t>
    <rPh sb="2" eb="4">
      <t>ケイジョウ</t>
    </rPh>
    <rPh sb="4" eb="6">
      <t>シュウシ</t>
    </rPh>
    <rPh sb="6" eb="8">
      <t>ヒリツ</t>
    </rPh>
    <rPh sb="10" eb="12">
      <t>ルイセキ</t>
    </rPh>
    <rPh sb="12" eb="15">
      <t>ケッソンキン</t>
    </rPh>
    <rPh sb="15" eb="17">
      <t>ヒリツ</t>
    </rPh>
    <rPh sb="20" eb="22">
      <t>ケイジョウ</t>
    </rPh>
    <rPh sb="22" eb="24">
      <t>シュウシ</t>
    </rPh>
    <rPh sb="24" eb="26">
      <t>ヒリツ</t>
    </rPh>
    <rPh sb="32" eb="34">
      <t>ウワマワ</t>
    </rPh>
    <rPh sb="39" eb="41">
      <t>ルイセキ</t>
    </rPh>
    <rPh sb="41" eb="44">
      <t>ケッソンキン</t>
    </rPh>
    <rPh sb="52" eb="55">
      <t>ゲンジテン</t>
    </rPh>
    <rPh sb="57" eb="59">
      <t>ケイエイ</t>
    </rPh>
    <rPh sb="60" eb="62">
      <t>ケンチョウ</t>
    </rPh>
    <rPh sb="63" eb="65">
      <t>スイイ</t>
    </rPh>
    <rPh sb="74" eb="76">
      <t>リュウドウ</t>
    </rPh>
    <rPh sb="76" eb="78">
      <t>ヒリツ</t>
    </rPh>
    <rPh sb="81" eb="83">
      <t>リュウドウ</t>
    </rPh>
    <rPh sb="83" eb="85">
      <t>ヒリツ</t>
    </rPh>
    <rPh sb="91" eb="93">
      <t>ゼンコク</t>
    </rPh>
    <rPh sb="93" eb="95">
      <t>ヘイキン</t>
    </rPh>
    <rPh sb="96" eb="98">
      <t>ウワマワ</t>
    </rPh>
    <rPh sb="103" eb="104">
      <t>タ</t>
    </rPh>
    <rPh sb="104" eb="106">
      <t>ダンタイ</t>
    </rPh>
    <rPh sb="107" eb="108">
      <t>クラ</t>
    </rPh>
    <rPh sb="109" eb="112">
      <t>タンキテキ</t>
    </rPh>
    <rPh sb="113" eb="115">
      <t>シハラ</t>
    </rPh>
    <rPh sb="115" eb="117">
      <t>ノウリョク</t>
    </rPh>
    <rPh sb="118" eb="120">
      <t>ジュウブン</t>
    </rPh>
    <rPh sb="120" eb="122">
      <t>カクホ</t>
    </rPh>
    <rPh sb="132" eb="134">
      <t>リュウドウ</t>
    </rPh>
    <rPh sb="134" eb="136">
      <t>ヒリツ</t>
    </rPh>
    <rPh sb="137" eb="140">
      <t>ゼンネンド</t>
    </rPh>
    <rPh sb="141" eb="143">
      <t>ウワマワ</t>
    </rPh>
    <rPh sb="150" eb="153">
      <t>ダイキボ</t>
    </rPh>
    <rPh sb="154" eb="156">
      <t>コウジ</t>
    </rPh>
    <rPh sb="157" eb="159">
      <t>カンリョウ</t>
    </rPh>
    <rPh sb="160" eb="161">
      <t>トモナ</t>
    </rPh>
    <rPh sb="163" eb="165">
      <t>リュウドウ</t>
    </rPh>
    <rPh sb="165" eb="167">
      <t>フサイ</t>
    </rPh>
    <rPh sb="168" eb="170">
      <t>ゲンショウ</t>
    </rPh>
    <rPh sb="174" eb="175">
      <t>トウ</t>
    </rPh>
    <rPh sb="176" eb="178">
      <t>ヨウイン</t>
    </rPh>
    <rPh sb="186" eb="188">
      <t>キギョウ</t>
    </rPh>
    <rPh sb="188" eb="189">
      <t>サイ</t>
    </rPh>
    <rPh sb="189" eb="191">
      <t>ザンダカ</t>
    </rPh>
    <rPh sb="191" eb="192">
      <t>タイ</t>
    </rPh>
    <rPh sb="192" eb="194">
      <t>キュウスイ</t>
    </rPh>
    <rPh sb="194" eb="196">
      <t>シュウエキ</t>
    </rPh>
    <rPh sb="196" eb="198">
      <t>ヒリツ</t>
    </rPh>
    <rPh sb="201" eb="203">
      <t>キギョウ</t>
    </rPh>
    <rPh sb="203" eb="204">
      <t>サイ</t>
    </rPh>
    <rPh sb="204" eb="206">
      <t>ザンダカ</t>
    </rPh>
    <rPh sb="206" eb="207">
      <t>タイ</t>
    </rPh>
    <rPh sb="207" eb="209">
      <t>キュウスイ</t>
    </rPh>
    <rPh sb="209" eb="211">
      <t>シュウエキ</t>
    </rPh>
    <rPh sb="211" eb="213">
      <t>ヒリツ</t>
    </rPh>
    <rPh sb="215" eb="217">
      <t>キギョウ</t>
    </rPh>
    <rPh sb="217" eb="218">
      <t>サイ</t>
    </rPh>
    <rPh sb="219" eb="221">
      <t>ハッコウ</t>
    </rPh>
    <rPh sb="221" eb="223">
      <t>ヨクセイ</t>
    </rPh>
    <rPh sb="224" eb="225">
      <t>ツト</t>
    </rPh>
    <rPh sb="227" eb="229">
      <t>ケッカ</t>
    </rPh>
    <rPh sb="230" eb="232">
      <t>キンネン</t>
    </rPh>
    <rPh sb="232" eb="234">
      <t>ゲンショウ</t>
    </rPh>
    <rPh sb="234" eb="236">
      <t>ケイコウ</t>
    </rPh>
    <rPh sb="244" eb="246">
      <t>ゼンコク</t>
    </rPh>
    <rPh sb="246" eb="248">
      <t>ヘイキン</t>
    </rPh>
    <rPh sb="250" eb="251">
      <t>ヒク</t>
    </rPh>
    <rPh sb="252" eb="254">
      <t>スイジュン</t>
    </rPh>
    <rPh sb="255" eb="257">
      <t>イジ</t>
    </rPh>
    <rPh sb="266" eb="268">
      <t>キュウスイ</t>
    </rPh>
    <rPh sb="268" eb="270">
      <t>ゲンカ</t>
    </rPh>
    <rPh sb="273" eb="275">
      <t>キュウスイ</t>
    </rPh>
    <rPh sb="275" eb="277">
      <t>ゲンカ</t>
    </rPh>
    <rPh sb="279" eb="281">
      <t>ゼンコク</t>
    </rPh>
    <rPh sb="281" eb="283">
      <t>ヘイキン</t>
    </rPh>
    <rPh sb="284" eb="285">
      <t>クラ</t>
    </rPh>
    <rPh sb="286" eb="287">
      <t>タカ</t>
    </rPh>
    <rPh sb="288" eb="290">
      <t>スイジュン</t>
    </rPh>
    <rPh sb="298" eb="299">
      <t>ホン</t>
    </rPh>
    <rPh sb="299" eb="301">
      <t>スイドウ</t>
    </rPh>
    <rPh sb="301" eb="303">
      <t>ジギョウ</t>
    </rPh>
    <rPh sb="304" eb="306">
      <t>キュウスイ</t>
    </rPh>
    <rPh sb="306" eb="308">
      <t>クイキ</t>
    </rPh>
    <rPh sb="345" eb="347">
      <t>シセツ</t>
    </rPh>
    <rPh sb="347" eb="350">
      <t>リヨウリツ</t>
    </rPh>
    <rPh sb="353" eb="355">
      <t>シセツ</t>
    </rPh>
    <rPh sb="355" eb="358">
      <t>リヨウリツ</t>
    </rPh>
    <rPh sb="360" eb="361">
      <t>ミズ</t>
    </rPh>
    <rPh sb="361" eb="363">
      <t>ジュヨウ</t>
    </rPh>
    <rPh sb="364" eb="366">
      <t>ケンセツ</t>
    </rPh>
    <rPh sb="366" eb="368">
      <t>トウショ</t>
    </rPh>
    <rPh sb="369" eb="371">
      <t>ケイカク</t>
    </rPh>
    <rPh sb="371" eb="373">
      <t>スイリョウ</t>
    </rPh>
    <rPh sb="375" eb="376">
      <t>ノ</t>
    </rPh>
    <rPh sb="386" eb="388">
      <t>ゼンコク</t>
    </rPh>
    <rPh sb="388" eb="390">
      <t>ヘイキン</t>
    </rPh>
    <rPh sb="391" eb="393">
      <t>シタマワ</t>
    </rPh>
    <rPh sb="400" eb="402">
      <t>コンゴ</t>
    </rPh>
    <rPh sb="404" eb="405">
      <t>ミズ</t>
    </rPh>
    <rPh sb="405" eb="407">
      <t>ジュヨウ</t>
    </rPh>
    <rPh sb="413" eb="415">
      <t>シセツ</t>
    </rPh>
    <rPh sb="415" eb="418">
      <t>リヨウリツ</t>
    </rPh>
    <rPh sb="419" eb="421">
      <t>ゲンショウ</t>
    </rPh>
    <rPh sb="422" eb="424">
      <t>ミコ</t>
    </rPh>
    <rPh sb="432" eb="433">
      <t>ケン</t>
    </rPh>
    <rPh sb="433" eb="434">
      <t>オヨ</t>
    </rPh>
    <rPh sb="435" eb="436">
      <t>シ</t>
    </rPh>
    <rPh sb="436" eb="437">
      <t>マチ</t>
    </rPh>
    <rPh sb="437" eb="439">
      <t>スイドウ</t>
    </rPh>
    <rPh sb="439" eb="441">
      <t>ジギョウ</t>
    </rPh>
    <rPh sb="443" eb="445">
      <t>コウイキ</t>
    </rPh>
    <rPh sb="445" eb="447">
      <t>レンケイ</t>
    </rPh>
    <rPh sb="450" eb="452">
      <t>シセツ</t>
    </rPh>
    <rPh sb="452" eb="454">
      <t>キボ</t>
    </rPh>
    <rPh sb="455" eb="458">
      <t>サイテキカ</t>
    </rPh>
    <rPh sb="460" eb="463">
      <t>コウリツテキ</t>
    </rPh>
    <rPh sb="464" eb="466">
      <t>ウンエイ</t>
    </rPh>
    <rPh sb="467" eb="468">
      <t>スス</t>
    </rPh>
    <rPh sb="472" eb="4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</si>
</sst>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0.34</c:v>
                </c:pt>
                <c:pt idx="2">
                  <c:v>0.52</c:v>
                </c:pt>
                <c:pt idx="3">
                  <c:v>0.24</c:v>
                </c:pt>
                <c:pt idx="4">
                  <c:v>0.83</c:v>
                </c:pt>
              </c:numCache>
            </c:numRef>
          </c:val>
        </c:ser>
        <c:dLbls>
          <c:showLegendKey val="0"/>
          <c:showVal val="0"/>
          <c:showCatName val="0"/>
          <c:showSerName val="0"/>
          <c:showPercent val="0"/>
          <c:showBubbleSize val="0"/>
        </c:dLbls>
        <c:gapWidth val="150"/>
        <c:axId val="501742368"/>
        <c:axId val="5017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2368"/>
        <c:axId val="501748248"/>
      </c:lineChart>
      <c:dateAx>
        <c:axId val="501742368"/>
        <c:scaling>
          <c:orientation val="minMax"/>
        </c:scaling>
        <c:delete val="1"/>
        <c:axPos val="b"/>
        <c:numFmt formatCode="ge" sourceLinked="1"/>
        <c:majorTickMark val="none"/>
        <c:minorTickMark val="none"/>
        <c:tickLblPos val="none"/>
        <c:crossAx val="501748248"/>
        <c:crosses val="autoZero"/>
        <c:auto val="1"/>
        <c:lblOffset val="100"/>
        <c:baseTimeUnit val="years"/>
      </c:dateAx>
      <c:valAx>
        <c:axId val="50174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53.25</c:v>
                </c:pt>
                <c:pt idx="1">
                  <c:v>53.08</c:v>
                </c:pt>
                <c:pt idx="2">
                  <c:v>51.03</c:v>
                </c:pt>
                <c:pt idx="3">
                  <c:v>51.59</c:v>
                </c:pt>
                <c:pt idx="4">
                  <c:v>50.76</c:v>
                </c:pt>
              </c:numCache>
            </c:numRef>
          </c:val>
        </c:ser>
        <c:dLbls>
          <c:showLegendKey val="0"/>
          <c:showVal val="0"/>
          <c:showCatName val="0"/>
          <c:showSerName val="0"/>
          <c:showPercent val="0"/>
          <c:showBubbleSize val="0"/>
        </c:dLbls>
        <c:gapWidth val="150"/>
        <c:axId val="202185848"/>
        <c:axId val="2010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202185848"/>
        <c:axId val="201078904"/>
      </c:lineChart>
      <c:dateAx>
        <c:axId val="202185848"/>
        <c:scaling>
          <c:orientation val="minMax"/>
        </c:scaling>
        <c:delete val="1"/>
        <c:axPos val="b"/>
        <c:numFmt formatCode="ge" sourceLinked="1"/>
        <c:majorTickMark val="none"/>
        <c:minorTickMark val="none"/>
        <c:tickLblPos val="none"/>
        <c:crossAx val="201078904"/>
        <c:crosses val="autoZero"/>
        <c:auto val="1"/>
        <c:lblOffset val="100"/>
        <c:baseTimeUnit val="years"/>
      </c:dateAx>
      <c:valAx>
        <c:axId val="2010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52061960"/>
        <c:axId val="45206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452061960"/>
        <c:axId val="452062352"/>
      </c:lineChart>
      <c:dateAx>
        <c:axId val="452061960"/>
        <c:scaling>
          <c:orientation val="minMax"/>
        </c:scaling>
        <c:delete val="1"/>
        <c:axPos val="b"/>
        <c:numFmt formatCode="ge" sourceLinked="1"/>
        <c:majorTickMark val="none"/>
        <c:minorTickMark val="none"/>
        <c:tickLblPos val="none"/>
        <c:crossAx val="452062352"/>
        <c:crosses val="autoZero"/>
        <c:auto val="1"/>
        <c:lblOffset val="100"/>
        <c:baseTimeUnit val="years"/>
      </c:dateAx>
      <c:valAx>
        <c:axId val="45206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126.99</c:v>
                </c:pt>
                <c:pt idx="1">
                  <c:v>126.1</c:v>
                </c:pt>
                <c:pt idx="2">
                  <c:v>118.84</c:v>
                </c:pt>
                <c:pt idx="3">
                  <c:v>123.89</c:v>
                </c:pt>
                <c:pt idx="4">
                  <c:v>120.73</c:v>
                </c:pt>
              </c:numCache>
            </c:numRef>
          </c:val>
        </c:ser>
        <c:dLbls>
          <c:showLegendKey val="0"/>
          <c:showVal val="0"/>
          <c:showCatName val="0"/>
          <c:showSerName val="0"/>
          <c:showPercent val="0"/>
          <c:showBubbleSize val="0"/>
        </c:dLbls>
        <c:gapWidth val="150"/>
        <c:axId val="502982848"/>
        <c:axId val="5029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502982848"/>
        <c:axId val="502985592"/>
      </c:lineChart>
      <c:dateAx>
        <c:axId val="502982848"/>
        <c:scaling>
          <c:orientation val="minMax"/>
        </c:scaling>
        <c:delete val="1"/>
        <c:axPos val="b"/>
        <c:numFmt formatCode="ge" sourceLinked="1"/>
        <c:majorTickMark val="none"/>
        <c:minorTickMark val="none"/>
        <c:tickLblPos val="none"/>
        <c:crossAx val="502985592"/>
        <c:crosses val="autoZero"/>
        <c:auto val="1"/>
        <c:lblOffset val="100"/>
        <c:baseTimeUnit val="years"/>
      </c:dateAx>
      <c:valAx>
        <c:axId val="50298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41.66</c:v>
                </c:pt>
                <c:pt idx="1">
                  <c:v>42</c:v>
                </c:pt>
                <c:pt idx="2">
                  <c:v>55.66</c:v>
                </c:pt>
                <c:pt idx="3">
                  <c:v>56.5</c:v>
                </c:pt>
                <c:pt idx="4">
                  <c:v>57.77</c:v>
                </c:pt>
              </c:numCache>
            </c:numRef>
          </c:val>
        </c:ser>
        <c:dLbls>
          <c:showLegendKey val="0"/>
          <c:showVal val="0"/>
          <c:showCatName val="0"/>
          <c:showSerName val="0"/>
          <c:showPercent val="0"/>
          <c:showBubbleSize val="0"/>
        </c:dLbls>
        <c:gapWidth val="150"/>
        <c:axId val="502978928"/>
        <c:axId val="5029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502978928"/>
        <c:axId val="502980888"/>
      </c:lineChart>
      <c:dateAx>
        <c:axId val="502978928"/>
        <c:scaling>
          <c:orientation val="minMax"/>
        </c:scaling>
        <c:delete val="1"/>
        <c:axPos val="b"/>
        <c:numFmt formatCode="ge" sourceLinked="1"/>
        <c:majorTickMark val="none"/>
        <c:minorTickMark val="none"/>
        <c:tickLblPos val="none"/>
        <c:crossAx val="502980888"/>
        <c:crosses val="autoZero"/>
        <c:auto val="1"/>
        <c:lblOffset val="100"/>
        <c:baseTimeUnit val="years"/>
      </c:dateAx>
      <c:valAx>
        <c:axId val="5029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19.46</c:v>
                </c:pt>
                <c:pt idx="1">
                  <c:v>24.2</c:v>
                </c:pt>
                <c:pt idx="2">
                  <c:v>26.16</c:v>
                </c:pt>
                <c:pt idx="3">
                  <c:v>29.39</c:v>
                </c:pt>
                <c:pt idx="4">
                  <c:v>29.3</c:v>
                </c:pt>
              </c:numCache>
            </c:numRef>
          </c:val>
        </c:ser>
        <c:dLbls>
          <c:showLegendKey val="0"/>
          <c:showVal val="0"/>
          <c:showCatName val="0"/>
          <c:showSerName val="0"/>
          <c:showPercent val="0"/>
          <c:showBubbleSize val="0"/>
        </c:dLbls>
        <c:gapWidth val="150"/>
        <c:axId val="502983240"/>
        <c:axId val="50298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502983240"/>
        <c:axId val="502985200"/>
      </c:lineChart>
      <c:dateAx>
        <c:axId val="502983240"/>
        <c:scaling>
          <c:orientation val="minMax"/>
        </c:scaling>
        <c:delete val="1"/>
        <c:axPos val="b"/>
        <c:numFmt formatCode="ge" sourceLinked="1"/>
        <c:majorTickMark val="none"/>
        <c:minorTickMark val="none"/>
        <c:tickLblPos val="none"/>
        <c:crossAx val="502985200"/>
        <c:crosses val="autoZero"/>
        <c:auto val="1"/>
        <c:lblOffset val="100"/>
        <c:baseTimeUnit val="years"/>
      </c:dateAx>
      <c:valAx>
        <c:axId val="5029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3208"/>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53373208"/>
        <c:axId val="453370072"/>
      </c:lineChart>
      <c:dateAx>
        <c:axId val="453373208"/>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1081.1300000000001</c:v>
                </c:pt>
                <c:pt idx="1">
                  <c:v>833.38</c:v>
                </c:pt>
                <c:pt idx="2">
                  <c:v>390.14</c:v>
                </c:pt>
                <c:pt idx="3">
                  <c:v>382.64</c:v>
                </c:pt>
                <c:pt idx="4">
                  <c:v>488.48</c:v>
                </c:pt>
              </c:numCache>
            </c:numRef>
          </c:val>
        </c:ser>
        <c:dLbls>
          <c:showLegendKey val="0"/>
          <c:showVal val="0"/>
          <c:showCatName val="0"/>
          <c:showSerName val="0"/>
          <c:showPercent val="0"/>
          <c:showBubbleSize val="0"/>
        </c:dLbls>
        <c:gapWidth val="150"/>
        <c:axId val="453370856"/>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453370856"/>
        <c:axId val="453371248"/>
      </c:lineChart>
      <c:dateAx>
        <c:axId val="453370856"/>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324.45999999999998</c:v>
                </c:pt>
                <c:pt idx="1">
                  <c:v>310.64999999999998</c:v>
                </c:pt>
                <c:pt idx="2">
                  <c:v>307.17</c:v>
                </c:pt>
                <c:pt idx="3">
                  <c:v>288.20999999999998</c:v>
                </c:pt>
                <c:pt idx="4">
                  <c:v>271.45999999999998</c:v>
                </c:pt>
              </c:numCache>
            </c:numRef>
          </c:val>
        </c:ser>
        <c:dLbls>
          <c:showLegendKey val="0"/>
          <c:showVal val="0"/>
          <c:showCatName val="0"/>
          <c:showSerName val="0"/>
          <c:showPercent val="0"/>
          <c:showBubbleSize val="0"/>
        </c:dLbls>
        <c:gapWidth val="150"/>
        <c:axId val="45337046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453370464"/>
        <c:axId val="453372424"/>
      </c:lineChart>
      <c:dateAx>
        <c:axId val="45337046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122.1</c:v>
                </c:pt>
                <c:pt idx="1">
                  <c:v>122.36</c:v>
                </c:pt>
                <c:pt idx="2">
                  <c:v>117.4</c:v>
                </c:pt>
                <c:pt idx="3">
                  <c:v>121.98</c:v>
                </c:pt>
                <c:pt idx="4">
                  <c:v>119.78</c:v>
                </c:pt>
              </c:numCache>
            </c:numRef>
          </c:val>
        </c:ser>
        <c:dLbls>
          <c:showLegendKey val="0"/>
          <c:showVal val="0"/>
          <c:showCatName val="0"/>
          <c:showSerName val="0"/>
          <c:showPercent val="0"/>
          <c:showBubbleSize val="0"/>
        </c:dLbls>
        <c:gapWidth val="150"/>
        <c:axId val="492550344"/>
        <c:axId val="4925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492550344"/>
        <c:axId val="492549952"/>
      </c:lineChart>
      <c:dateAx>
        <c:axId val="492550344"/>
        <c:scaling>
          <c:orientation val="minMax"/>
        </c:scaling>
        <c:delete val="1"/>
        <c:axPos val="b"/>
        <c:numFmt formatCode="ge" sourceLinked="1"/>
        <c:majorTickMark val="none"/>
        <c:minorTickMark val="none"/>
        <c:tickLblPos val="none"/>
        <c:crossAx val="492549952"/>
        <c:crosses val="autoZero"/>
        <c:auto val="1"/>
        <c:lblOffset val="100"/>
        <c:baseTimeUnit val="years"/>
      </c:dateAx>
      <c:valAx>
        <c:axId val="4925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94.46</c:v>
                </c:pt>
                <c:pt idx="1">
                  <c:v>94.43</c:v>
                </c:pt>
                <c:pt idx="2">
                  <c:v>98.49</c:v>
                </c:pt>
                <c:pt idx="3">
                  <c:v>94.27</c:v>
                </c:pt>
                <c:pt idx="4">
                  <c:v>96.76</c:v>
                </c:pt>
              </c:numCache>
            </c:numRef>
          </c:val>
        </c:ser>
        <c:dLbls>
          <c:showLegendKey val="0"/>
          <c:showVal val="0"/>
          <c:showCatName val="0"/>
          <c:showSerName val="0"/>
          <c:showPercent val="0"/>
          <c:showBubbleSize val="0"/>
        </c:dLbls>
        <c:gapWidth val="150"/>
        <c:axId val="492548776"/>
        <c:axId val="4925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492548776"/>
        <c:axId val="492548384"/>
      </c:lineChart>
      <c:dateAx>
        <c:axId val="492548776"/>
        <c:scaling>
          <c:orientation val="minMax"/>
        </c:scaling>
        <c:delete val="1"/>
        <c:axPos val="b"/>
        <c:numFmt formatCode="ge" sourceLinked="1"/>
        <c:majorTickMark val="none"/>
        <c:minorTickMark val="none"/>
        <c:tickLblPos val="none"/>
        <c:crossAx val="492548384"/>
        <c:crosses val="autoZero"/>
        <c:auto val="1"/>
        <c:lblOffset val="100"/>
        <c:baseTimeUnit val="years"/>
      </c:dateAx>
      <c:valAx>
        <c:axId val="4925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f>データ!$R$6</f>
        <v>2857475</v>
      </c>
      <c r="AM8" s="61"/>
      <c r="AN8" s="61"/>
      <c r="AO8" s="61"/>
      <c r="AP8" s="61"/>
      <c r="AQ8" s="61"/>
      <c r="AR8" s="61"/>
      <c r="AS8" s="61"/>
      <c r="AT8" s="51">
        <f>データ!$S$6</f>
        <v>8479.4699999999993</v>
      </c>
      <c r="AU8" s="52"/>
      <c r="AV8" s="52"/>
      <c r="AW8" s="52"/>
      <c r="AX8" s="52"/>
      <c r="AY8" s="52"/>
      <c r="AZ8" s="52"/>
      <c r="BA8" s="52"/>
      <c r="BB8" s="53">
        <f>データ!$T$6</f>
        <v>336.99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78.099999999999994</v>
      </c>
      <c r="J10" s="52"/>
      <c r="K10" s="52"/>
      <c r="L10" s="52"/>
      <c r="M10" s="52"/>
      <c r="N10" s="52"/>
      <c r="O10" s="64"/>
      <c r="P10" s="53">
        <f>データ!$P$6</f>
        <v>94.95</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2514598</v>
      </c>
      <c r="AM10" s="61"/>
      <c r="AN10" s="61"/>
      <c r="AO10" s="61"/>
      <c r="AP10" s="61"/>
      <c r="AQ10" s="61"/>
      <c r="AR10" s="61"/>
      <c r="AS10" s="61"/>
      <c r="AT10" s="51">
        <f>データ!$V$6</f>
        <v>1300.81</v>
      </c>
      <c r="AU10" s="52"/>
      <c r="AV10" s="52"/>
      <c r="AW10" s="52"/>
      <c r="AX10" s="52"/>
      <c r="AY10" s="52"/>
      <c r="AZ10" s="52"/>
      <c r="BA10" s="52"/>
      <c r="BB10" s="53">
        <f>データ!$W$6</f>
        <v>1933.1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340006</v>
      </c>
      <c r="D6" s="34">
        <f t="shared" si="3"/>
        <v>46</v>
      </c>
      <c r="E6" s="34">
        <f t="shared" si="3"/>
        <v>1</v>
      </c>
      <c r="F6" s="34">
        <f t="shared" si="3"/>
        <v>0</v>
      </c>
      <c r="G6" s="34">
        <f t="shared" si="3"/>
        <v>2</v>
      </c>
      <c r="H6" s="34" t="str">
        <f t="shared" si="3"/>
        <v>広島県</v>
      </c>
      <c r="I6" s="34" t="str">
        <f t="shared" si="3"/>
        <v>法適用</v>
      </c>
      <c r="J6" s="34" t="str">
        <f t="shared" si="3"/>
        <v>水道事業</v>
      </c>
      <c r="K6" s="34" t="str">
        <f t="shared" si="3"/>
        <v>用水供給事業</v>
      </c>
      <c r="L6" s="34" t="str">
        <f t="shared" si="3"/>
        <v>B</v>
      </c>
      <c r="M6" s="34">
        <f t="shared" si="3"/>
        <v>0</v>
      </c>
      <c r="N6" s="35" t="str">
        <f t="shared" si="3"/>
        <v>-</v>
      </c>
      <c r="O6" s="35">
        <f t="shared" si="3"/>
        <v>78.099999999999994</v>
      </c>
      <c r="P6" s="35">
        <f t="shared" si="3"/>
        <v>94.95</v>
      </c>
      <c r="Q6" s="35">
        <f t="shared" si="3"/>
        <v>0</v>
      </c>
      <c r="R6" s="35">
        <f t="shared" si="3"/>
        <v>2857475</v>
      </c>
      <c r="S6" s="35">
        <f t="shared" si="3"/>
        <v>8479.4699999999993</v>
      </c>
      <c r="T6" s="35">
        <f t="shared" si="3"/>
        <v>336.99</v>
      </c>
      <c r="U6" s="35">
        <f t="shared" si="3"/>
        <v>2514598</v>
      </c>
      <c r="V6" s="35">
        <f t="shared" si="3"/>
        <v>1300.81</v>
      </c>
      <c r="W6" s="35">
        <f t="shared" si="3"/>
        <v>1933.1</v>
      </c>
      <c r="X6" s="36">
        <f>IF(X7="",NA(),X7)</f>
        <v>126.99</v>
      </c>
      <c r="Y6" s="36">
        <f t="shared" ref="Y6:AG6" si="4">IF(Y7="",NA(),Y7)</f>
        <v>126.1</v>
      </c>
      <c r="Z6" s="36">
        <f t="shared" si="4"/>
        <v>118.84</v>
      </c>
      <c r="AA6" s="36">
        <f t="shared" si="4"/>
        <v>123.89</v>
      </c>
      <c r="AB6" s="36">
        <f t="shared" si="4"/>
        <v>120.73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1081.1300000000001</v>
      </c>
      <c r="AU6" s="36">
        <f t="shared" ref="AU6:BC6" si="6">IF(AU7="",NA(),AU7)</f>
        <v>833.38</v>
      </c>
      <c r="AV6" s="36">
        <f t="shared" si="6"/>
        <v>390.14</v>
      </c>
      <c r="AW6" s="36">
        <f t="shared" si="6"/>
        <v>382.64</v>
      </c>
      <c r="AX6" s="36">
        <f t="shared" si="6"/>
        <v>488.48</v>
      </c>
      <c r="AY6" s="36">
        <f t="shared" si="6"/>
        <v>654.97</v>
      </c>
      <c r="AZ6" s="36">
        <f t="shared" si="6"/>
        <v>634.53</v>
      </c>
      <c r="BA6" s="36">
        <f t="shared" si="6"/>
        <v>200.22</v>
      </c>
      <c r="BB6" s="36">
        <f t="shared" si="6"/>
        <v>212.95</v>
      </c>
      <c r="BC6" s="36">
        <f t="shared" si="6"/>
        <v>224.41</v>
      </c>
      <c r="BD6" s="35" t="str">
        <f>IF(BD7="","",IF(BD7="-","【-】","【"&amp;SUBSTITUTE(TEXT(BD7,"#,##0.00"),"-","△")&amp;"】"))</f>
        <v>【224.41】</v>
      </c>
      <c r="BE6" s="36">
        <f>IF(BE7="",NA(),BE7)</f>
        <v>324.45999999999998</v>
      </c>
      <c r="BF6" s="36">
        <f t="shared" ref="BF6:BN6" si="7">IF(BF7="",NA(),BF7)</f>
        <v>310.64999999999998</v>
      </c>
      <c r="BG6" s="36">
        <f t="shared" si="7"/>
        <v>307.17</v>
      </c>
      <c r="BH6" s="36">
        <f t="shared" si="7"/>
        <v>288.20999999999998</v>
      </c>
      <c r="BI6" s="36">
        <f t="shared" si="7"/>
        <v>271.45999999999998</v>
      </c>
      <c r="BJ6" s="36">
        <f t="shared" si="7"/>
        <v>383.75</v>
      </c>
      <c r="BK6" s="36">
        <f t="shared" si="7"/>
        <v>368.94</v>
      </c>
      <c r="BL6" s="36">
        <f t="shared" si="7"/>
        <v>351.06</v>
      </c>
      <c r="BM6" s="36">
        <f t="shared" si="7"/>
        <v>333.48</v>
      </c>
      <c r="BN6" s="36">
        <f t="shared" si="7"/>
        <v>320.31</v>
      </c>
      <c r="BO6" s="35" t="str">
        <f>IF(BO7="","",IF(BO7="-","【-】","【"&amp;SUBSTITUTE(TEXT(BO7,"#,##0.00"),"-","△")&amp;"】"))</f>
        <v>【320.31】</v>
      </c>
      <c r="BP6" s="36">
        <f>IF(BP7="",NA(),BP7)</f>
        <v>122.1</v>
      </c>
      <c r="BQ6" s="36">
        <f t="shared" ref="BQ6:BY6" si="8">IF(BQ7="",NA(),BQ7)</f>
        <v>122.36</v>
      </c>
      <c r="BR6" s="36">
        <f t="shared" si="8"/>
        <v>117.4</v>
      </c>
      <c r="BS6" s="36">
        <f t="shared" si="8"/>
        <v>121.98</v>
      </c>
      <c r="BT6" s="36">
        <f t="shared" si="8"/>
        <v>119.78</v>
      </c>
      <c r="BU6" s="36">
        <f t="shared" si="8"/>
        <v>110.39</v>
      </c>
      <c r="BV6" s="36">
        <f t="shared" si="8"/>
        <v>111.12</v>
      </c>
      <c r="BW6" s="36">
        <f t="shared" si="8"/>
        <v>112.92</v>
      </c>
      <c r="BX6" s="36">
        <f t="shared" si="8"/>
        <v>112.81</v>
      </c>
      <c r="BY6" s="36">
        <f t="shared" si="8"/>
        <v>113.88</v>
      </c>
      <c r="BZ6" s="35" t="str">
        <f>IF(BZ7="","",IF(BZ7="-","【-】","【"&amp;SUBSTITUTE(TEXT(BZ7,"#,##0.00"),"-","△")&amp;"】"))</f>
        <v>【113.88】</v>
      </c>
      <c r="CA6" s="36">
        <f>IF(CA7="",NA(),CA7)</f>
        <v>94.46</v>
      </c>
      <c r="CB6" s="36">
        <f t="shared" ref="CB6:CJ6" si="9">IF(CB7="",NA(),CB7)</f>
        <v>94.43</v>
      </c>
      <c r="CC6" s="36">
        <f t="shared" si="9"/>
        <v>98.49</v>
      </c>
      <c r="CD6" s="36">
        <f t="shared" si="9"/>
        <v>94.27</v>
      </c>
      <c r="CE6" s="36">
        <f t="shared" si="9"/>
        <v>96.76</v>
      </c>
      <c r="CF6" s="36">
        <f t="shared" si="9"/>
        <v>76.81</v>
      </c>
      <c r="CG6" s="36">
        <f t="shared" si="9"/>
        <v>75.75</v>
      </c>
      <c r="CH6" s="36">
        <f t="shared" si="9"/>
        <v>75.3</v>
      </c>
      <c r="CI6" s="36">
        <f t="shared" si="9"/>
        <v>75.3</v>
      </c>
      <c r="CJ6" s="36">
        <f t="shared" si="9"/>
        <v>74.02</v>
      </c>
      <c r="CK6" s="35" t="str">
        <f>IF(CK7="","",IF(CK7="-","【-】","【"&amp;SUBSTITUTE(TEXT(CK7,"#,##0.00"),"-","△")&amp;"】"))</f>
        <v>【74.02】</v>
      </c>
      <c r="CL6" s="36">
        <f>IF(CL7="",NA(),CL7)</f>
        <v>53.25</v>
      </c>
      <c r="CM6" s="36">
        <f t="shared" ref="CM6:CU6" si="10">IF(CM7="",NA(),CM7)</f>
        <v>53.08</v>
      </c>
      <c r="CN6" s="36">
        <f t="shared" si="10"/>
        <v>51.03</v>
      </c>
      <c r="CO6" s="36">
        <f t="shared" si="10"/>
        <v>51.59</v>
      </c>
      <c r="CP6" s="36">
        <f t="shared" si="10"/>
        <v>50.76</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41.66</v>
      </c>
      <c r="DI6" s="36">
        <f t="shared" ref="DI6:DQ6" si="12">IF(DI7="",NA(),DI7)</f>
        <v>42</v>
      </c>
      <c r="DJ6" s="36">
        <f t="shared" si="12"/>
        <v>55.66</v>
      </c>
      <c r="DK6" s="36">
        <f t="shared" si="12"/>
        <v>56.5</v>
      </c>
      <c r="DL6" s="36">
        <f t="shared" si="12"/>
        <v>57.77</v>
      </c>
      <c r="DM6" s="36">
        <f t="shared" si="12"/>
        <v>38.86</v>
      </c>
      <c r="DN6" s="36">
        <f t="shared" si="12"/>
        <v>39.81</v>
      </c>
      <c r="DO6" s="36">
        <f t="shared" si="12"/>
        <v>51.44</v>
      </c>
      <c r="DP6" s="36">
        <f t="shared" si="12"/>
        <v>52.4</v>
      </c>
      <c r="DQ6" s="36">
        <f t="shared" si="12"/>
        <v>53.56</v>
      </c>
      <c r="DR6" s="35" t="str">
        <f>IF(DR7="","",IF(DR7="-","【-】","【"&amp;SUBSTITUTE(TEXT(DR7,"#,##0.00"),"-","△")&amp;"】"))</f>
        <v>【53.56】</v>
      </c>
      <c r="DS6" s="36">
        <f>IF(DS7="",NA(),DS7)</f>
        <v>19.46</v>
      </c>
      <c r="DT6" s="36">
        <f t="shared" ref="DT6:EB6" si="13">IF(DT7="",NA(),DT7)</f>
        <v>24.2</v>
      </c>
      <c r="DU6" s="36">
        <f t="shared" si="13"/>
        <v>26.16</v>
      </c>
      <c r="DV6" s="36">
        <f t="shared" si="13"/>
        <v>29.39</v>
      </c>
      <c r="DW6" s="36">
        <f t="shared" si="13"/>
        <v>29.3</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0.47</v>
      </c>
      <c r="EE6" s="36">
        <f t="shared" ref="EE6:EM6" si="14">IF(EE7="",NA(),EE7)</f>
        <v>0.34</v>
      </c>
      <c r="EF6" s="36">
        <f t="shared" si="14"/>
        <v>0.52</v>
      </c>
      <c r="EG6" s="36">
        <f t="shared" si="14"/>
        <v>0.24</v>
      </c>
      <c r="EH6" s="36">
        <f t="shared" si="14"/>
        <v>0.83</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340006</v>
      </c>
      <c r="D7" s="38">
        <v>46</v>
      </c>
      <c r="E7" s="38">
        <v>1</v>
      </c>
      <c r="F7" s="38">
        <v>0</v>
      </c>
      <c r="G7" s="38">
        <v>2</v>
      </c>
      <c r="H7" s="38" t="s">
        <v>105</v>
      </c>
      <c r="I7" s="38" t="s">
        <v>106</v>
      </c>
      <c r="J7" s="38" t="s">
        <v>107</v>
      </c>
      <c r="K7" s="38" t="s">
        <v>108</v>
      </c>
      <c r="L7" s="38" t="s">
        <v>109</v>
      </c>
      <c r="M7" s="38"/>
      <c r="N7" s="39" t="s">
        <v>110</v>
      </c>
      <c r="O7" s="39">
        <v>78.099999999999994</v>
      </c>
      <c r="P7" s="39">
        <v>94.95</v>
      </c>
      <c r="Q7" s="39">
        <v>0</v>
      </c>
      <c r="R7" s="39">
        <v>2857475</v>
      </c>
      <c r="S7" s="39">
        <v>8479.4699999999993</v>
      </c>
      <c r="T7" s="39">
        <v>336.99</v>
      </c>
      <c r="U7" s="39">
        <v>2514598</v>
      </c>
      <c r="V7" s="39">
        <v>1300.81</v>
      </c>
      <c r="W7" s="39">
        <v>1933.1</v>
      </c>
      <c r="X7" s="39">
        <v>126.99</v>
      </c>
      <c r="Y7" s="39">
        <v>126.1</v>
      </c>
      <c r="Z7" s="39">
        <v>118.84</v>
      </c>
      <c r="AA7" s="39">
        <v>123.89</v>
      </c>
      <c r="AB7" s="39">
        <v>120.73</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1081.1300000000001</v>
      </c>
      <c r="AU7" s="39">
        <v>833.38</v>
      </c>
      <c r="AV7" s="39">
        <v>390.14</v>
      </c>
      <c r="AW7" s="39">
        <v>382.64</v>
      </c>
      <c r="AX7" s="39">
        <v>488.48</v>
      </c>
      <c r="AY7" s="39">
        <v>654.97</v>
      </c>
      <c r="AZ7" s="39">
        <v>634.53</v>
      </c>
      <c r="BA7" s="39">
        <v>200.22</v>
      </c>
      <c r="BB7" s="39">
        <v>212.95</v>
      </c>
      <c r="BC7" s="39">
        <v>224.41</v>
      </c>
      <c r="BD7" s="39">
        <v>224.41</v>
      </c>
      <c r="BE7" s="39">
        <v>324.45999999999998</v>
      </c>
      <c r="BF7" s="39">
        <v>310.64999999999998</v>
      </c>
      <c r="BG7" s="39">
        <v>307.17</v>
      </c>
      <c r="BH7" s="39">
        <v>288.20999999999998</v>
      </c>
      <c r="BI7" s="39">
        <v>271.45999999999998</v>
      </c>
      <c r="BJ7" s="39">
        <v>383.75</v>
      </c>
      <c r="BK7" s="39">
        <v>368.94</v>
      </c>
      <c r="BL7" s="39">
        <v>351.06</v>
      </c>
      <c r="BM7" s="39">
        <v>333.48</v>
      </c>
      <c r="BN7" s="39">
        <v>320.31</v>
      </c>
      <c r="BO7" s="39">
        <v>320.31</v>
      </c>
      <c r="BP7" s="39">
        <v>122.1</v>
      </c>
      <c r="BQ7" s="39">
        <v>122.36</v>
      </c>
      <c r="BR7" s="39">
        <v>117.4</v>
      </c>
      <c r="BS7" s="39">
        <v>121.98</v>
      </c>
      <c r="BT7" s="39">
        <v>119.78</v>
      </c>
      <c r="BU7" s="39">
        <v>110.39</v>
      </c>
      <c r="BV7" s="39">
        <v>111.12</v>
      </c>
      <c r="BW7" s="39">
        <v>112.92</v>
      </c>
      <c r="BX7" s="39">
        <v>112.81</v>
      </c>
      <c r="BY7" s="39">
        <v>113.88</v>
      </c>
      <c r="BZ7" s="39">
        <v>113.88</v>
      </c>
      <c r="CA7" s="39">
        <v>94.46</v>
      </c>
      <c r="CB7" s="39">
        <v>94.43</v>
      </c>
      <c r="CC7" s="39">
        <v>98.49</v>
      </c>
      <c r="CD7" s="39">
        <v>94.27</v>
      </c>
      <c r="CE7" s="39">
        <v>96.76</v>
      </c>
      <c r="CF7" s="39">
        <v>76.81</v>
      </c>
      <c r="CG7" s="39">
        <v>75.75</v>
      </c>
      <c r="CH7" s="39">
        <v>75.3</v>
      </c>
      <c r="CI7" s="39">
        <v>75.3</v>
      </c>
      <c r="CJ7" s="39">
        <v>74.02</v>
      </c>
      <c r="CK7" s="39">
        <v>74.02</v>
      </c>
      <c r="CL7" s="39">
        <v>53.25</v>
      </c>
      <c r="CM7" s="39">
        <v>53.08</v>
      </c>
      <c r="CN7" s="39">
        <v>51.03</v>
      </c>
      <c r="CO7" s="39">
        <v>51.59</v>
      </c>
      <c r="CP7" s="39">
        <v>50.76</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41.66</v>
      </c>
      <c r="DI7" s="39">
        <v>42</v>
      </c>
      <c r="DJ7" s="39">
        <v>55.66</v>
      </c>
      <c r="DK7" s="39">
        <v>56.5</v>
      </c>
      <c r="DL7" s="39">
        <v>57.77</v>
      </c>
      <c r="DM7" s="39">
        <v>38.86</v>
      </c>
      <c r="DN7" s="39">
        <v>39.81</v>
      </c>
      <c r="DO7" s="39">
        <v>51.44</v>
      </c>
      <c r="DP7" s="39">
        <v>52.4</v>
      </c>
      <c r="DQ7" s="39">
        <v>53.56</v>
      </c>
      <c r="DR7" s="39">
        <v>53.56</v>
      </c>
      <c r="DS7" s="39">
        <v>19.46</v>
      </c>
      <c r="DT7" s="39">
        <v>24.2</v>
      </c>
      <c r="DU7" s="39">
        <v>26.16</v>
      </c>
      <c r="DV7" s="39">
        <v>29.39</v>
      </c>
      <c r="DW7" s="39">
        <v>29.3</v>
      </c>
      <c r="DX7" s="39">
        <v>12.13</v>
      </c>
      <c r="DY7" s="39">
        <v>13.72</v>
      </c>
      <c r="DZ7" s="39">
        <v>16.77</v>
      </c>
      <c r="EA7" s="39">
        <v>18.05</v>
      </c>
      <c r="EB7" s="39">
        <v>19.440000000000001</v>
      </c>
      <c r="EC7" s="39">
        <v>19.440000000000001</v>
      </c>
      <c r="ED7" s="39">
        <v>0.47</v>
      </c>
      <c r="EE7" s="39">
        <v>0.34</v>
      </c>
      <c r="EF7" s="39">
        <v>0.52</v>
      </c>
      <c r="EG7" s="39">
        <v>0.24</v>
      </c>
      <c r="EH7" s="39">
        <v>0.83</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2018-02-19T06:14:38Z</cp:lastPrinted>
  <dcterms:created xsi:type="dcterms:W3CDTF">2017-12-25T01:34:24Z</dcterms:created>
  <dcterms:modified xsi:type="dcterms:W3CDTF">2018-02-22T15:02:50Z</dcterms:modified>
</cp:coreProperties>
</file>