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F8" i="5"/>
  <c r="KW8" i="5"/>
  <c r="KV8" i="5"/>
  <c r="KU8" i="5"/>
  <c r="KL8" i="5"/>
  <c r="KL12" i="5" s="1"/>
  <c r="KK8" i="5"/>
  <c r="KB8" i="5"/>
  <c r="KC12" i="5" s="1"/>
  <c r="KA8" i="5"/>
  <c r="JR8" i="5"/>
  <c r="JT12" i="5" s="1"/>
  <c r="JQ8" i="5"/>
  <c r="JH8" i="5"/>
  <c r="JK12" i="5" s="1"/>
  <c r="JG8" i="5"/>
  <c r="IX8" i="5"/>
  <c r="JB12" i="5" s="1"/>
  <c r="IW8" i="5"/>
  <c r="IV8" i="5"/>
  <c r="IM8" i="5"/>
  <c r="IM12" i="5" s="1"/>
  <c r="IL8" i="5"/>
  <c r="IC8" i="5"/>
  <c r="IB8" i="5"/>
  <c r="HS8" i="5"/>
  <c r="HW12" i="5" s="1"/>
  <c r="HR8" i="5"/>
  <c r="HI8" i="5"/>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GD8" i="5" l="1"/>
  <c r="GH12" i="5" s="1"/>
  <c r="FJ8" i="5"/>
  <c r="FL12" i="5" s="1"/>
  <c r="GP18" i="5"/>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LR16" i="5"/>
  <c r="KC16" i="5"/>
  <c r="IN16" i="5"/>
  <c r="GZ16" i="5"/>
  <c r="FK16" i="5"/>
  <c r="DV16" i="5"/>
  <c r="CG16" i="5"/>
  <c r="EF16" i="5"/>
  <c r="LR10" i="5"/>
  <c r="KC10" i="5"/>
  <c r="IN10" i="5"/>
  <c r="GZ10" i="5"/>
  <c r="FK10" i="5"/>
  <c r="DV10" i="5"/>
  <c r="CG10" i="5"/>
  <c r="CQ16" i="5"/>
  <c r="LH10" i="5"/>
  <c r="JS10" i="5"/>
  <c r="ID10" i="5"/>
  <c r="GO10" i="5"/>
  <c r="FA10" i="5"/>
  <c r="DL10" i="5"/>
  <c r="BV10" i="5"/>
  <c r="AZ16" i="5"/>
  <c r="ML10" i="5"/>
  <c r="KX10" i="5"/>
  <c r="JI10" i="5"/>
  <c r="HT10" i="5"/>
  <c r="GE10" i="5"/>
  <c r="EP10" i="5"/>
  <c r="DB10" i="5"/>
  <c r="BK10" i="5"/>
  <c r="MB10" i="5"/>
  <c r="KM10" i="5"/>
  <c r="IY10" i="5"/>
  <c r="HJ10" i="5"/>
  <c r="FU10" i="5"/>
  <c r="EF10" i="5"/>
  <c r="CQ10" i="5"/>
  <c r="AZ10" i="5"/>
  <c r="H11" i="4"/>
  <c r="HM18" i="5"/>
  <c r="HI18" i="5"/>
  <c r="HK12" i="5"/>
  <c r="HL18" i="5"/>
  <c r="HK18" i="5"/>
  <c r="HJ18" i="5"/>
  <c r="IE18" i="5"/>
  <c r="IG12" i="5"/>
  <c r="IC12" i="5"/>
  <c r="ID18" i="5"/>
  <c r="IG18" i="5"/>
  <c r="IC18" i="5"/>
  <c r="IF18" i="5"/>
  <c r="KZ18" i="5"/>
  <c r="KX12" i="5"/>
  <c r="KY18" i="5"/>
  <c r="KX18" i="5"/>
  <c r="LA18" i="5"/>
  <c r="KW18" i="5"/>
  <c r="KY12" i="5"/>
  <c r="LR18" i="5"/>
  <c r="LT12" i="5"/>
  <c r="LU18" i="5"/>
  <c r="LQ18" i="5"/>
  <c r="LT18" i="5"/>
  <c r="LS18" i="5"/>
  <c r="LU12" i="5"/>
  <c r="LQ12" i="5"/>
  <c r="MN18" i="5"/>
  <c r="ML12" i="5"/>
  <c r="MM18" i="5"/>
  <c r="ML18" i="5"/>
  <c r="MO18" i="5"/>
  <c r="MK18" i="5"/>
  <c r="MM12" i="5"/>
  <c r="D10" i="5"/>
  <c r="GD12" i="5"/>
  <c r="HA12" i="5"/>
  <c r="HL12" i="5"/>
  <c r="HV12" i="5"/>
  <c r="IF12" i="5"/>
  <c r="IQ12" i="5"/>
  <c r="KZ12" i="5"/>
  <c r="LR12" i="5"/>
  <c r="FK18" i="5"/>
  <c r="FN18" i="5"/>
  <c r="FJ18" i="5"/>
  <c r="FM18" i="5"/>
  <c r="FL18" i="5"/>
  <c r="GG18" i="5"/>
  <c r="GF18" i="5"/>
  <c r="GE18" i="5"/>
  <c r="GH18" i="5"/>
  <c r="GD18" i="5"/>
  <c r="JB18" i="5"/>
  <c r="IX18" i="5"/>
  <c r="IZ12" i="5"/>
  <c r="JA18" i="5"/>
  <c r="IZ18" i="5"/>
  <c r="IY18" i="5"/>
  <c r="JT18" i="5"/>
  <c r="JV12" i="5"/>
  <c r="JR12" i="5"/>
  <c r="JS18" i="5"/>
  <c r="JV18" i="5"/>
  <c r="JR18" i="5"/>
  <c r="JU18" i="5"/>
  <c r="JS12" i="5"/>
  <c r="KP18" i="5"/>
  <c r="KL18" i="5"/>
  <c r="KN12" i="5"/>
  <c r="KO18" i="5"/>
  <c r="KN18" i="5"/>
  <c r="KM18" i="5"/>
  <c r="KO12" i="5"/>
  <c r="E10" i="5"/>
  <c r="FM12" i="5"/>
  <c r="GE12" i="5"/>
  <c r="HM12" i="5"/>
  <c r="IX12" i="5"/>
  <c r="JH12" i="5"/>
  <c r="JU12" i="5"/>
  <c r="KM12" i="5"/>
  <c r="LA12" i="5"/>
  <c r="LS12" i="5"/>
  <c r="MK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LH12" i="5"/>
  <c r="ME18" i="5"/>
  <c r="MA18" i="5"/>
  <c r="MC12" i="5"/>
  <c r="MD18" i="5"/>
  <c r="MC18" i="5"/>
  <c r="MB18" i="5"/>
  <c r="MD12" i="5"/>
  <c r="B10" i="5"/>
  <c r="F10" i="5"/>
  <c r="FJ12" i="5"/>
  <c r="FN12" i="5"/>
  <c r="GF12" i="5"/>
  <c r="GY12" i="5"/>
  <c r="HI12" i="5"/>
  <c r="HS12" i="5"/>
  <c r="ID12" i="5"/>
  <c r="IN12" i="5"/>
  <c r="IY12" i="5"/>
  <c r="KP12" i="5"/>
  <c r="LI12" i="5"/>
  <c r="MA12" i="5"/>
  <c r="MN12" i="5"/>
  <c r="EZ8" i="5"/>
  <c r="FT8" i="5"/>
  <c r="JK18" i="5"/>
  <c r="JI12" i="5"/>
  <c r="JJ18" i="5"/>
  <c r="JI18" i="5"/>
  <c r="JL18" i="5"/>
  <c r="JH18" i="5"/>
  <c r="JJ12" i="5"/>
  <c r="KC18" i="5"/>
  <c r="KE12" i="5"/>
  <c r="KF18" i="5"/>
  <c r="KB18" i="5"/>
  <c r="KE18" i="5"/>
  <c r="KD18" i="5"/>
  <c r="KF12" i="5"/>
  <c r="KB12" i="5"/>
  <c r="FK12" i="5"/>
  <c r="GG12" i="5"/>
  <c r="GZ12" i="5"/>
  <c r="HJ12" i="5"/>
  <c r="HU12" i="5"/>
  <c r="IE12" i="5"/>
  <c r="IO12" i="5"/>
  <c r="JA12" i="5"/>
  <c r="JL12" i="5"/>
  <c r="KD12" i="5"/>
  <c r="KW12" i="5"/>
  <c r="LJ12" i="5"/>
  <c r="MB12" i="5"/>
  <c r="MO12" i="5"/>
  <c r="LQ16" i="5" l="1"/>
  <c r="KB16" i="5"/>
  <c r="IM16" i="5"/>
  <c r="GY16" i="5"/>
  <c r="FJ16" i="5"/>
  <c r="DU16" i="5"/>
  <c r="CF16" i="5"/>
  <c r="LG16" i="5"/>
  <c r="JR16" i="5"/>
  <c r="IC16" i="5"/>
  <c r="GN16" i="5"/>
  <c r="EZ16" i="5"/>
  <c r="DK16" i="5"/>
  <c r="BU16" i="5"/>
  <c r="MK16" i="5"/>
  <c r="KW16" i="5"/>
  <c r="JH16" i="5"/>
  <c r="HS16" i="5"/>
  <c r="GD16" i="5"/>
  <c r="MA16" i="5"/>
  <c r="KL16" i="5"/>
  <c r="IX16" i="5"/>
  <c r="HI16" i="5"/>
  <c r="FT16" i="5"/>
  <c r="EE16" i="5"/>
  <c r="CP16" i="5"/>
  <c r="AY16" i="5"/>
  <c r="DA16" i="5"/>
  <c r="MA10" i="5"/>
  <c r="KL10" i="5"/>
  <c r="IX10" i="5"/>
  <c r="HI10" i="5"/>
  <c r="FT10" i="5"/>
  <c r="EE10" i="5"/>
  <c r="CP10" i="5"/>
  <c r="AY10" i="5"/>
  <c r="F11" i="4"/>
  <c r="BJ16" i="5"/>
  <c r="LQ10" i="5"/>
  <c r="KB10" i="5"/>
  <c r="IM10" i="5"/>
  <c r="GY10" i="5"/>
  <c r="FJ10" i="5"/>
  <c r="DU10" i="5"/>
  <c r="CF10" i="5"/>
  <c r="LG10" i="5"/>
  <c r="JR10" i="5"/>
  <c r="IC10" i="5"/>
  <c r="GN10" i="5"/>
  <c r="EZ10" i="5"/>
  <c r="DK10" i="5"/>
  <c r="BU10" i="5"/>
  <c r="EO16" i="5"/>
  <c r="MK10" i="5"/>
  <c r="KW10" i="5"/>
  <c r="JH10" i="5"/>
  <c r="HS10" i="5"/>
  <c r="GD10" i="5"/>
  <c r="EO10" i="5"/>
  <c r="DA10" i="5"/>
  <c r="BJ10" i="5"/>
  <c r="LU16" i="5"/>
  <c r="KF16" i="5"/>
  <c r="IQ16" i="5"/>
  <c r="HC16" i="5"/>
  <c r="FN16" i="5"/>
  <c r="DY16" i="5"/>
  <c r="CJ16" i="5"/>
  <c r="LK16" i="5"/>
  <c r="JV16" i="5"/>
  <c r="IG16" i="5"/>
  <c r="GR16" i="5"/>
  <c r="FD16" i="5"/>
  <c r="DO16" i="5"/>
  <c r="BY16" i="5"/>
  <c r="MO16" i="5"/>
  <c r="LA16" i="5"/>
  <c r="JL16" i="5"/>
  <c r="HW16" i="5"/>
  <c r="GH16" i="5"/>
  <c r="ES16" i="5"/>
  <c r="ME16" i="5"/>
  <c r="KP16" i="5"/>
  <c r="JB16" i="5"/>
  <c r="HM16" i="5"/>
  <c r="FX16" i="5"/>
  <c r="EI16" i="5"/>
  <c r="CT16" i="5"/>
  <c r="BC16" i="5"/>
  <c r="BN16" i="5"/>
  <c r="ME10" i="5"/>
  <c r="KP10" i="5"/>
  <c r="JB10" i="5"/>
  <c r="HM10" i="5"/>
  <c r="FX10" i="5"/>
  <c r="EI10" i="5"/>
  <c r="CT10" i="5"/>
  <c r="BC10" i="5"/>
  <c r="N11" i="4"/>
  <c r="LU10" i="5"/>
  <c r="KF10" i="5"/>
  <c r="IQ10" i="5"/>
  <c r="HC10" i="5"/>
  <c r="FN10" i="5"/>
  <c r="DY10" i="5"/>
  <c r="CJ10" i="5"/>
  <c r="LK10" i="5"/>
  <c r="JV10" i="5"/>
  <c r="IG10" i="5"/>
  <c r="GR10" i="5"/>
  <c r="FD10" i="5"/>
  <c r="DO10" i="5"/>
  <c r="BY10" i="5"/>
  <c r="DE16" i="5"/>
  <c r="MO10" i="5"/>
  <c r="LA10" i="5"/>
  <c r="JL10" i="5"/>
  <c r="HW10" i="5"/>
  <c r="GH10" i="5"/>
  <c r="ES10" i="5"/>
  <c r="DE10" i="5"/>
  <c r="BN10" i="5"/>
  <c r="MM16" i="5"/>
  <c r="KY16" i="5"/>
  <c r="JJ16" i="5"/>
  <c r="HU16" i="5"/>
  <c r="GF16" i="5"/>
  <c r="EQ16" i="5"/>
  <c r="DC16" i="5"/>
  <c r="BL16" i="5"/>
  <c r="MC16" i="5"/>
  <c r="KN16" i="5"/>
  <c r="IZ16" i="5"/>
  <c r="HK16" i="5"/>
  <c r="FV16" i="5"/>
  <c r="EG16" i="5"/>
  <c r="CR16" i="5"/>
  <c r="BA16" i="5"/>
  <c r="LS16" i="5"/>
  <c r="KD16" i="5"/>
  <c r="IO16" i="5"/>
  <c r="HA16" i="5"/>
  <c r="FL16" i="5"/>
  <c r="LI16" i="5"/>
  <c r="JT16" i="5"/>
  <c r="IE16" i="5"/>
  <c r="GP16" i="5"/>
  <c r="FB16" i="5"/>
  <c r="DM16" i="5"/>
  <c r="BW16" i="5"/>
  <c r="LI10" i="5"/>
  <c r="JT10" i="5"/>
  <c r="IE10" i="5"/>
  <c r="GP10" i="5"/>
  <c r="FB10" i="5"/>
  <c r="DM10" i="5"/>
  <c r="BW10" i="5"/>
  <c r="J11" i="4"/>
  <c r="DW16" i="5"/>
  <c r="MM10" i="5"/>
  <c r="KY10" i="5"/>
  <c r="JJ10" i="5"/>
  <c r="HU10" i="5"/>
  <c r="GF10" i="5"/>
  <c r="EQ10" i="5"/>
  <c r="DC10" i="5"/>
  <c r="BL10" i="5"/>
  <c r="CH16" i="5"/>
  <c r="MC10" i="5"/>
  <c r="KN10" i="5"/>
  <c r="IZ10" i="5"/>
  <c r="HK10" i="5"/>
  <c r="FV10" i="5"/>
  <c r="EG10" i="5"/>
  <c r="CR10" i="5"/>
  <c r="BA10" i="5"/>
  <c r="LS10" i="5"/>
  <c r="KD10" i="5"/>
  <c r="IO10" i="5"/>
  <c r="HA10" i="5"/>
  <c r="FL10" i="5"/>
  <c r="DW10" i="5"/>
  <c r="CH10" i="5"/>
  <c r="MD16" i="5"/>
  <c r="KO16" i="5"/>
  <c r="JA16" i="5"/>
  <c r="HL16" i="5"/>
  <c r="FW16" i="5"/>
  <c r="EH16" i="5"/>
  <c r="CS16" i="5"/>
  <c r="BB16" i="5"/>
  <c r="LT16" i="5"/>
  <c r="KE16" i="5"/>
  <c r="IP16" i="5"/>
  <c r="HB16" i="5"/>
  <c r="FM16" i="5"/>
  <c r="DX16" i="5"/>
  <c r="CI16" i="5"/>
  <c r="LJ16" i="5"/>
  <c r="JU16" i="5"/>
  <c r="IF16" i="5"/>
  <c r="GQ16" i="5"/>
  <c r="FC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DN16" i="5"/>
  <c r="LT10" i="5"/>
  <c r="KE10" i="5"/>
  <c r="IP10" i="5"/>
  <c r="HB10" i="5"/>
  <c r="FM10" i="5"/>
  <c r="DX10" i="5"/>
  <c r="CI10" i="5"/>
  <c r="BX16" i="5"/>
  <c r="LJ10" i="5"/>
  <c r="JU10" i="5"/>
  <c r="IF10" i="5"/>
  <c r="GQ10" i="5"/>
  <c r="FC10" i="5"/>
  <c r="DN10" i="5"/>
  <c r="BX10" i="5"/>
  <c r="FX18" i="5"/>
  <c r="FT18" i="5"/>
  <c r="FW18" i="5"/>
  <c r="FV18" i="5"/>
  <c r="FU18" i="5"/>
  <c r="FX12" i="5"/>
  <c r="FT12" i="5"/>
  <c r="FW12" i="5"/>
  <c r="FV12" i="5"/>
  <c r="FU12" i="5"/>
  <c r="FB18" i="5"/>
  <c r="FA18" i="5"/>
  <c r="FD18" i="5"/>
  <c r="EZ18" i="5"/>
  <c r="FC18" i="5"/>
  <c r="FB12" i="5"/>
  <c r="FA12" i="5"/>
  <c r="FD12" i="5"/>
  <c r="EZ12" i="5"/>
  <c r="FC12" i="5"/>
</calcChain>
</file>

<file path=xl/sharedStrings.xml><?xml version="1.0" encoding="utf-8"?>
<sst xmlns="http://schemas.openxmlformats.org/spreadsheetml/2006/main" count="837" uniqueCount="186">
  <si>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</si>
  <si>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</si>
  <si>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</si>
  <si>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</si>
  <si>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</si>
  <si>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</si>
  <si>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</si>
  <si>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</si>
  <si>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電気事業により生じた利益は、企業債償還のための減債積立金に積み立てることを基本としている。
自己資本金への組入れ　250,757千円
減債積立金への積立て　377,454千円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</si>
  <si>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</si>
  <si>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</si>
  <si>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</si>
  <si>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</si>
  <si>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</si>
  <si>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</si>
  <si>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</si>
  <si>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</si>
  <si>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</si>
  <si>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</si>
  <si>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</si>
  <si>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</si>
  <si>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</si>
  <si>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</si>
  <si>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</si>
  <si>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</si>
  <si>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</si>
  <si>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</si>
  <si>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</si>
  <si>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</si>
  <si>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</si>
  <si>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</si>
  <si>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</si>
  <si>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</si>
  <si>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</si>
  <si>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</si>
  <si>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</si>
  <si>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</si>
  <si>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</si>
  <si>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</si>
  <si>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</si>
  <si>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</si>
  <si>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</si>
  <si>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</si>
  <si>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</si>
  <si>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</si>
  <si>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</si>
  <si>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</si>
  <si>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</si>
  <si>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</si>
  <si>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</si>
  <si>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</si>
  <si>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</si>
  <si>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</si>
  <si>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</si>
  <si>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</si>
  <si>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</si>
  <si>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</si>
  <si>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</si>
  <si>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</si>
  <si>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</si>
  <si>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</si>
  <si>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</si>
  <si>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</si>
  <si>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</si>
  <si>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</si>
  <si>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</si>
  <si>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</si>
  <si>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</si>
  <si>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</si>
  <si>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</si>
  <si>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</si>
  <si>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</si>
  <si>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</si>
  <si>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</si>
  <si>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</si>
  <si>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</si>
  <si>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</si>
  <si>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</si>
  <si>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</si>
  <si>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</si>
  <si>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</si>
  <si>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</si>
  <si>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</si>
  <si>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</si>
  <si>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</si>
  <si>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</si>
  <si>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</si>
  <si>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</si>
  <si>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</si>
  <si>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</si>
  <si>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</si>
  <si>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</si>
  <si>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</si>
  <si>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</si>
  <si>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</si>
  <si>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</si>
  <si>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</si>
  <si>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</si>
  <si>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</si>
  <si>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</si>
  <si>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</si>
  <si>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</si>
  <si>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</si>
  <si>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</si>
  <si>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</si>
  <si>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</si>
  <si>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</si>
  <si>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</si>
  <si>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</si>
  <si>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</si>
  <si>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</si>
  <si>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</si>
  <si>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</si>
  <si>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</si>
  <si>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</si>
  <si>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</si>
  <si>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</si>
  <si>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350001</t>
  </si>
  <si>
    <t>46</t>
  </si>
  <si>
    <t>04</t>
  </si>
  <si>
    <t>0</t>
  </si>
  <si>
    <t>000</t>
  </si>
  <si>
    <t>山口県</t>
  </si>
  <si>
    <t>法適用</t>
  </si>
  <si>
    <t>電気事業</t>
  </si>
  <si>
    <t/>
  </si>
  <si>
    <t>-</t>
  </si>
  <si>
    <t>平成31年3月31日　菅野発電所　他</t>
  </si>
  <si>
    <t>平成46年3月31日　相原発電所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</si>
  <si>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</si>
  <si>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</si>
  <si>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</si>
  <si>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</si>
  <si>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</si>
  <si>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</si>
  <si>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</si>
  <si>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</si>
  <si>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</si>
  <si>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</si>
  <si>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</si>
  <si>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</si>
  <si>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</si>
  <si>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</si>
  <si>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</si>
  <si>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</si>
  <si>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</si>
  <si>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</si>
  <si>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</si>
  <si>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</si>
  <si>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</si>
  <si>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</si>
  <si>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</si>
  <si>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</si>
  <si>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</si>
  <si>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</si>
  <si>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</si>
  <si>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</si>
  <si>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</si>
  <si>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</si>
  <si>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</si>
  <si>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</si>
  <si>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</si>
  <si>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</si>
  <si>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</si>
  <si>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</si>
  <si>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</si>
  <si>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</si>
  <si>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</si>
  <si>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</si>
  <si>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</si>
  <si>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</si>
  <si>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</si>
  <si>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</si>
  <si>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</si>
  <si>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</si>
  <si>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</si>
  <si>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</si>
  <si>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</si>
  <si>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</si>
  <si>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</si>
  <si>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</si>
  <si>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</si>
  <si>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○指標の分析からは、これまでのところ、経営は堅調に推移している。　　　　　　　　　　　　　　　　　　　　　　　　　　　　　　　　　　　○策定している「第３次経営計画（H25～H30）」の収支計画に基づき、気象予測に基づくダム貯留水の有効利用や発電停止期間の抑制・短縮による効率的な発電の実施等により、安定した電力料収入、純利益を確保していく。　　　　　　　　　　　　　　　　　　　　　　　　　　　　　　　　　　　　　　　　　　　　　　　　　　　○企業債については、新規企業債発行を抑制し、着実な企業債償還の実施により、計画的な企業債残高の縮減を図っていく。　　　　　　　　　　　　　　　　　　　　　　　　　　　　　　　　　　　　　　　　　　　　　　　　　　　　　　　　　　　　　　　　　　　　　　　　　　　　　　　　　　　　　　　　　　　　　　　　　　　　　　　　　　　　　　　　　　　○「電気事業施設整備１０か年計画(H25～H34）」に基づき、計画的かつ最適な投資を行うとともに、新技術、新工法の導入や効率的な施工方法の採用等で工事コストを削減し、経費支出の抑制に努めていく。　　　　　　　　　　　　　　　　　　　　　　　　　　　　　　　　　　　　　　　　　　　　　　　　　　　　　　　　　　　　　　　　　　　　　　　　　　　　　　　　　　　　　　　　　　　　　　　　　　　　　　　　　　　　　　　　　　　　　　　　　　　　　○水力発電所（平瀬発電所）の建設やリパワリングの推進により、水力発電の供給力の向上を進めていく。　　　　　　　　　　　　　　　　　　　　　　　　　　　　　　　　　　　　　　　　　　　　　　　　　　　　　　　　　　　　　　　　　　　　　　　　　　　　　　　　　　</t>
    <rPh sb="1" eb="3">
      <t>シヒョウ</t>
    </rPh>
    <rPh sb="4" eb="6">
      <t>ブンセキ</t>
    </rPh>
    <rPh sb="19" eb="21">
      <t>ケイエイ</t>
    </rPh>
    <rPh sb="22" eb="24">
      <t>ケンチョウ</t>
    </rPh>
    <rPh sb="25" eb="27">
      <t>スイイ</t>
    </rPh>
    <rPh sb="68" eb="70">
      <t>サクテイ</t>
    </rPh>
    <rPh sb="75" eb="76">
      <t>ダイ</t>
    </rPh>
    <rPh sb="77" eb="78">
      <t>ジ</t>
    </rPh>
    <rPh sb="78" eb="80">
      <t>ケイエイ</t>
    </rPh>
    <rPh sb="80" eb="82">
      <t>ケイカク</t>
    </rPh>
    <rPh sb="93" eb="95">
      <t>シュウシ</t>
    </rPh>
    <rPh sb="95" eb="97">
      <t>ケイカク</t>
    </rPh>
    <rPh sb="98" eb="99">
      <t>モト</t>
    </rPh>
    <rPh sb="102" eb="104">
      <t>キショウ</t>
    </rPh>
    <rPh sb="104" eb="106">
      <t>ヨソク</t>
    </rPh>
    <rPh sb="107" eb="108">
      <t>モト</t>
    </rPh>
    <rPh sb="112" eb="114">
      <t>チョリュウ</t>
    </rPh>
    <rPh sb="114" eb="115">
      <t>スイ</t>
    </rPh>
    <rPh sb="116" eb="118">
      <t>ユウコウ</t>
    </rPh>
    <rPh sb="118" eb="120">
      <t>リヨウ</t>
    </rPh>
    <rPh sb="121" eb="123">
      <t>ハツデン</t>
    </rPh>
    <rPh sb="123" eb="125">
      <t>テイシ</t>
    </rPh>
    <rPh sb="125" eb="127">
      <t>キカン</t>
    </rPh>
    <rPh sb="128" eb="130">
      <t>ヨクセイ</t>
    </rPh>
    <rPh sb="131" eb="133">
      <t>タンシュク</t>
    </rPh>
    <rPh sb="136" eb="139">
      <t>コウリツテキ</t>
    </rPh>
    <rPh sb="140" eb="142">
      <t>ハツデン</t>
    </rPh>
    <rPh sb="143" eb="145">
      <t>ジッシ</t>
    </rPh>
    <rPh sb="145" eb="146">
      <t>トウ</t>
    </rPh>
    <rPh sb="150" eb="152">
      <t>アンテイ</t>
    </rPh>
    <rPh sb="154" eb="157">
      <t>デンリョクリョウ</t>
    </rPh>
    <rPh sb="157" eb="159">
      <t>シュウニュウ</t>
    </rPh>
    <rPh sb="160" eb="161">
      <t>ジュン</t>
    </rPh>
    <rPh sb="161" eb="163">
      <t>リエキ</t>
    </rPh>
    <rPh sb="164" eb="166">
      <t>カクホ</t>
    </rPh>
    <rPh sb="223" eb="226">
      <t>キギョウサイ</t>
    </rPh>
    <rPh sb="232" eb="234">
      <t>シンキ</t>
    </rPh>
    <rPh sb="234" eb="237">
      <t>キギョウサイ</t>
    </rPh>
    <rPh sb="237" eb="239">
      <t>ハッコウ</t>
    </rPh>
    <rPh sb="240" eb="242">
      <t>ヨクセイ</t>
    </rPh>
    <rPh sb="244" eb="246">
      <t>チャクジツ</t>
    </rPh>
    <rPh sb="247" eb="250">
      <t>キギョウサイ</t>
    </rPh>
    <rPh sb="250" eb="252">
      <t>ショウカン</t>
    </rPh>
    <rPh sb="253" eb="255">
      <t>ジッシ</t>
    </rPh>
    <rPh sb="259" eb="262">
      <t>ケイカクテキ</t>
    </rPh>
    <rPh sb="263" eb="266">
      <t>キギョウサイ</t>
    </rPh>
    <rPh sb="266" eb="268">
      <t>ザンダカ</t>
    </rPh>
    <rPh sb="269" eb="271">
      <t>シュクゲン</t>
    </rPh>
    <rPh sb="272" eb="273">
      <t>ハカ</t>
    </rPh>
    <rPh sb="395" eb="397">
      <t>デンキ</t>
    </rPh>
    <rPh sb="397" eb="399">
      <t>ジギョウ</t>
    </rPh>
    <rPh sb="399" eb="401">
      <t>シセツ</t>
    </rPh>
    <rPh sb="401" eb="403">
      <t>セイビ</t>
    </rPh>
    <rPh sb="406" eb="407">
      <t>ネン</t>
    </rPh>
    <rPh sb="407" eb="409">
      <t>ケイカク</t>
    </rPh>
    <rPh sb="420" eb="421">
      <t>モト</t>
    </rPh>
    <rPh sb="424" eb="427">
      <t>ケイカクテキ</t>
    </rPh>
    <rPh sb="429" eb="431">
      <t>サイテキ</t>
    </rPh>
    <rPh sb="432" eb="434">
      <t>トウシ</t>
    </rPh>
    <rPh sb="435" eb="436">
      <t>オコナ</t>
    </rPh>
    <rPh sb="442" eb="443">
      <t>シン</t>
    </rPh>
    <rPh sb="443" eb="445">
      <t>ギジュツ</t>
    </rPh>
    <rPh sb="446" eb="447">
      <t>シン</t>
    </rPh>
    <rPh sb="447" eb="449">
      <t>コウホウ</t>
    </rPh>
    <rPh sb="450" eb="452">
      <t>ドウニュウ</t>
    </rPh>
    <rPh sb="453" eb="456">
      <t>コウリツテキ</t>
    </rPh>
    <rPh sb="457" eb="459">
      <t>セコウ</t>
    </rPh>
    <rPh sb="459" eb="461">
      <t>ホウホウ</t>
    </rPh>
    <rPh sb="462" eb="464">
      <t>サイヨウ</t>
    </rPh>
    <rPh sb="464" eb="465">
      <t>トウ</t>
    </rPh>
    <rPh sb="466" eb="468">
      <t>コウジ</t>
    </rPh>
    <rPh sb="472" eb="474">
      <t>サクゲン</t>
    </rPh>
    <rPh sb="476" eb="478">
      <t>ケイヒ</t>
    </rPh>
    <rPh sb="478" eb="480">
      <t>シシュツ</t>
    </rPh>
    <rPh sb="481" eb="483">
      <t>ヨクセイ</t>
    </rPh>
    <rPh sb="484" eb="485">
      <t>ツト</t>
    </rPh>
    <rPh sb="616" eb="618">
      <t>スイリョク</t>
    </rPh>
    <rPh sb="618" eb="621">
      <t>ハツデンショ</t>
    </rPh>
    <rPh sb="622" eb="624">
      <t>ヒラセ</t>
    </rPh>
    <rPh sb="624" eb="627">
      <t>ハツデンショ</t>
    </rPh>
    <rPh sb="629" eb="631">
      <t>ケンセツ</t>
    </rPh>
    <rPh sb="639" eb="641">
      <t>スイシン</t>
    </rPh>
    <rPh sb="645" eb="647">
      <t>スイリョク</t>
    </rPh>
    <rPh sb="647" eb="649">
      <t>ハツデン</t>
    </rPh>
    <rPh sb="650" eb="653">
      <t>キョウキュウリョク</t>
    </rPh>
    <rPh sb="654" eb="656">
      <t>コウジョウ</t>
    </rPh>
    <rPh sb="657" eb="658">
      <t>スス</t>
    </rPh>
    <phoneticPr fontId="3"/>
  </si>
  <si>
    <t>○経常収支比率は１００％以上で経年的にも上昇しているとともに、料金収入以外の収入への依存も低く、経営の健全性は確保されている。　　　　　　　　　　　　　　　　　　　　　　　　　　　　　　　　　　　　　　　　　　　　　　　　　　　　　　　　　　　　　　○営業収支比率は１００％以上で経年的にも上昇しているとともに、建設改良積立金など更新投資等に充てる財源も確保しており、経営の健全性は確保されている。　　　　　　　　　　　　　　　　　　　　　　　　　　　　　　　　　　　　　　　　　　　　　　　　　　　　　　　○流動比率は１００％以上であるものの、経年的に低下傾向にある。これは、長期貸付の実施によるものであるが、貸付は今後の建設改良や災害等の非常時における経営資金を確保した上で実施しているものであり、今後もこうした点に留意しつつ短期的債務支払能力を確保していく。　　　　　　　　　　　　　　　　　　　　　　　　　　　　　　　　　　　　　　　　　　　　　　　　　　　　　　　　　　　　　　　　　　○供給原価は経年的に低下傾向にある。これは、降雨量増により年間発電電力量が増加しているとともに、効率的な発電（運用）により費用が減少しているものであり、今後も効率的な発電に努める。　　　　　　　　　　　　　　　　　　　　　　　　　　　　　　　　　　　　　　　　　　　　　　　　　　　　○EBITDA（減価償却前営業利益）は経年的に上昇傾向にあり、年間発電電力量の増加や効率的な発電（運用）等により本業の収益が徐々に成長している。</t>
    <rPh sb="1" eb="3">
      <t>ケイジョウ</t>
    </rPh>
    <rPh sb="3" eb="5">
      <t>シュウシ</t>
    </rPh>
    <rPh sb="5" eb="7">
      <t>ヒリツ</t>
    </rPh>
    <rPh sb="12" eb="14">
      <t>イジョウ</t>
    </rPh>
    <rPh sb="15" eb="17">
      <t>ケイネン</t>
    </rPh>
    <rPh sb="17" eb="18">
      <t>テキ</t>
    </rPh>
    <rPh sb="20" eb="22">
      <t>ジョウショウ</t>
    </rPh>
    <rPh sb="31" eb="33">
      <t>リョウキン</t>
    </rPh>
    <rPh sb="33" eb="35">
      <t>シュウニュウ</t>
    </rPh>
    <rPh sb="35" eb="37">
      <t>イガイ</t>
    </rPh>
    <rPh sb="38" eb="40">
      <t>シュウニュウ</t>
    </rPh>
    <rPh sb="42" eb="44">
      <t>イゾン</t>
    </rPh>
    <rPh sb="45" eb="46">
      <t>ヒク</t>
    </rPh>
    <rPh sb="48" eb="50">
      <t>ケイエイ</t>
    </rPh>
    <rPh sb="51" eb="54">
      <t>ケンゼンセイ</t>
    </rPh>
    <rPh sb="55" eb="57">
      <t>カクホ</t>
    </rPh>
    <rPh sb="126" eb="128">
      <t>エイギョウ</t>
    </rPh>
    <rPh sb="128" eb="130">
      <t>シュウシ</t>
    </rPh>
    <rPh sb="130" eb="132">
      <t>ヒリツ</t>
    </rPh>
    <rPh sb="137" eb="139">
      <t>イジョウ</t>
    </rPh>
    <rPh sb="145" eb="147">
      <t>ジョウショウ</t>
    </rPh>
    <rPh sb="156" eb="158">
      <t>ケンセツ</t>
    </rPh>
    <rPh sb="158" eb="160">
      <t>カイリョウ</t>
    </rPh>
    <rPh sb="160" eb="163">
      <t>ツミタテキン</t>
    </rPh>
    <rPh sb="165" eb="167">
      <t>コウシン</t>
    </rPh>
    <rPh sb="167" eb="169">
      <t>トウシ</t>
    </rPh>
    <rPh sb="169" eb="170">
      <t>トウ</t>
    </rPh>
    <rPh sb="171" eb="172">
      <t>ア</t>
    </rPh>
    <rPh sb="174" eb="176">
      <t>ザイゲン</t>
    </rPh>
    <rPh sb="177" eb="179">
      <t>カクホ</t>
    </rPh>
    <rPh sb="255" eb="257">
      <t>リュウドウ</t>
    </rPh>
    <rPh sb="257" eb="259">
      <t>ヒリツ</t>
    </rPh>
    <rPh sb="264" eb="266">
      <t>イジョウ</t>
    </rPh>
    <rPh sb="273" eb="275">
      <t>ケイネン</t>
    </rPh>
    <rPh sb="275" eb="276">
      <t>テキ</t>
    </rPh>
    <rPh sb="277" eb="279">
      <t>テイカ</t>
    </rPh>
    <rPh sb="279" eb="281">
      <t>ケイコウ</t>
    </rPh>
    <rPh sb="289" eb="291">
      <t>チョウキ</t>
    </rPh>
    <rPh sb="306" eb="308">
      <t>カシツケ</t>
    </rPh>
    <rPh sb="309" eb="311">
      <t>コンゴ</t>
    </rPh>
    <rPh sb="312" eb="314">
      <t>ケンセツ</t>
    </rPh>
    <rPh sb="314" eb="316">
      <t>カイリョウ</t>
    </rPh>
    <rPh sb="317" eb="319">
      <t>サイガイ</t>
    </rPh>
    <rPh sb="319" eb="320">
      <t>トウ</t>
    </rPh>
    <rPh sb="321" eb="324">
      <t>ヒジョウジ</t>
    </rPh>
    <rPh sb="328" eb="330">
      <t>ケイエイ</t>
    </rPh>
    <rPh sb="330" eb="332">
      <t>シキン</t>
    </rPh>
    <rPh sb="333" eb="335">
      <t>カクホ</t>
    </rPh>
    <rPh sb="337" eb="338">
      <t>ウエ</t>
    </rPh>
    <rPh sb="339" eb="341">
      <t>ジッシ</t>
    </rPh>
    <rPh sb="351" eb="353">
      <t>コンゴ</t>
    </rPh>
    <rPh sb="358" eb="359">
      <t>テン</t>
    </rPh>
    <rPh sb="360" eb="362">
      <t>リュウイ</t>
    </rPh>
    <rPh sb="365" eb="368">
      <t>タンキテキ</t>
    </rPh>
    <rPh sb="368" eb="370">
      <t>サイム</t>
    </rPh>
    <rPh sb="370" eb="372">
      <t>シハライ</t>
    </rPh>
    <rPh sb="372" eb="374">
      <t>ノウリョク</t>
    </rPh>
    <rPh sb="375" eb="377">
      <t>カクホ</t>
    </rPh>
    <rPh sb="449" eb="451">
      <t>キョウキュウ</t>
    </rPh>
    <rPh sb="451" eb="453">
      <t>ゲンカ</t>
    </rPh>
    <rPh sb="454" eb="456">
      <t>ケイネン</t>
    </rPh>
    <rPh sb="456" eb="457">
      <t>テキ</t>
    </rPh>
    <rPh sb="458" eb="460">
      <t>テイカ</t>
    </rPh>
    <rPh sb="460" eb="462">
      <t>ケイコウ</t>
    </rPh>
    <rPh sb="470" eb="472">
      <t>コウウ</t>
    </rPh>
    <rPh sb="472" eb="473">
      <t>リョウ</t>
    </rPh>
    <rPh sb="473" eb="474">
      <t>ゾウ</t>
    </rPh>
    <rPh sb="477" eb="479">
      <t>ネンカン</t>
    </rPh>
    <rPh sb="485" eb="487">
      <t>ゾウカ</t>
    </rPh>
    <rPh sb="496" eb="499">
      <t>コウリツテキ</t>
    </rPh>
    <rPh sb="500" eb="502">
      <t>ハツデン</t>
    </rPh>
    <rPh sb="503" eb="505">
      <t>ウンヨウ</t>
    </rPh>
    <rPh sb="509" eb="511">
      <t>ヒヨウ</t>
    </rPh>
    <rPh sb="512" eb="514">
      <t>ゲンショウ</t>
    </rPh>
    <rPh sb="524" eb="526">
      <t>コンゴ</t>
    </rPh>
    <rPh sb="527" eb="530">
      <t>コウリツテキ</t>
    </rPh>
    <rPh sb="531" eb="533">
      <t>ハツデン</t>
    </rPh>
    <rPh sb="534" eb="535">
      <t>ツト</t>
    </rPh>
    <rPh sb="598" eb="600">
      <t>ゲンカ</t>
    </rPh>
    <rPh sb="600" eb="602">
      <t>ショウキャク</t>
    </rPh>
    <rPh sb="602" eb="603">
      <t>マエ</t>
    </rPh>
    <rPh sb="603" eb="605">
      <t>エイギョウ</t>
    </rPh>
    <rPh sb="605" eb="607">
      <t>リエキ</t>
    </rPh>
    <rPh sb="609" eb="611">
      <t>ケイネン</t>
    </rPh>
    <rPh sb="611" eb="612">
      <t>テキ</t>
    </rPh>
    <rPh sb="613" eb="615">
      <t>ジョウショウ</t>
    </rPh>
    <rPh sb="615" eb="617">
      <t>ケイコウ</t>
    </rPh>
    <rPh sb="621" eb="623">
      <t>ネンカン</t>
    </rPh>
    <rPh sb="623" eb="625">
      <t>ハツデン</t>
    </rPh>
    <rPh sb="625" eb="628">
      <t>デンリョクリョウ</t>
    </rPh>
    <rPh sb="629" eb="631">
      <t>ゾウカ</t>
    </rPh>
    <rPh sb="632" eb="635">
      <t>コウリツテキ</t>
    </rPh>
    <rPh sb="636" eb="638">
      <t>ハツデン</t>
    </rPh>
    <rPh sb="639" eb="641">
      <t>ウンヨウ</t>
    </rPh>
    <rPh sb="642" eb="643">
      <t>トウ</t>
    </rPh>
    <rPh sb="646" eb="648">
      <t>ホンギョウ</t>
    </rPh>
    <rPh sb="652" eb="654">
      <t>ジョジョ</t>
    </rPh>
    <rPh sb="655" eb="657">
      <t>セイチョウ</t>
    </rPh>
    <phoneticPr fontId="3"/>
  </si>
  <si>
    <t>○設備利用率は、全国平均より高い水準にあるとともに、経年的にも上昇傾向にある。また、一般的な水力発電の設備利用率45%も上回っており、発電施設の効率的運用が行われている状態にある。　　　　　　　　　　　　　　　　　　　　　　　　　　　　　　　　　　　　　　　　　○修繕費比率は、全国平均より高い水準にあるものの前年度に比べ低下している。これは、前年度は水車発電機のオーバーホール工事などにより数値が高かったものであるが、今後の大規模修繕に備え、特別修繕引当金を計上しているとともに、策定している「電気事業施設整備１０か年計画（H25～H34)」に基づいて計画的な修繕を行っているところであり、今後も計画を踏まえつつ、効果的な修繕方法等を検討して発電所の維持管理を行う。　　　　　　　　　　　　　　　　　　　　　　　　　　　　　　　　　　　　　　　　　　　　　　　○企業債残高対料金収入比率は、企業債の新規発行抑制及び着実な企業債償還に努めた結果、全国平均より低く、経年的にも低下傾向にある。　　　　　　　　　　　　　　　　　　　　　　　　　　　　　　　　　　　　　　　　　　　　　○有形固定資産減価償却率は、全国平均より高く、経年的にも上昇傾向にあり、保有資産が法定耐用年数に近づきつつある。これについては、「電気事業施設整備１０か年計画（H25～H34）」に基づき、計画的に施設の更新を行っていく。　　　　　　　　　　　　　　　　　　　　　　　　　　　　　　　　　　　　　　　　　　　　　　　　　　　　　　　　　　　　　　　　　　　　　　　　　　　　　　　　　　○FIT収入割合は全国平均よりも低く、制度による調達期間終了後の収入減による発電事業全体におけるリスクは低い。</t>
    <rPh sb="1" eb="3">
      <t>セツビ</t>
    </rPh>
    <rPh sb="3" eb="6">
      <t>リヨウリツ</t>
    </rPh>
    <rPh sb="8" eb="10">
      <t>ゼンコク</t>
    </rPh>
    <rPh sb="10" eb="12">
      <t>ヘイキン</t>
    </rPh>
    <rPh sb="14" eb="15">
      <t>タカ</t>
    </rPh>
    <rPh sb="16" eb="18">
      <t>スイジュン</t>
    </rPh>
    <rPh sb="26" eb="28">
      <t>ケイネン</t>
    </rPh>
    <rPh sb="28" eb="29">
      <t>テキ</t>
    </rPh>
    <rPh sb="31" eb="33">
      <t>ジョウショウ</t>
    </rPh>
    <rPh sb="33" eb="35">
      <t>ケイコウ</t>
    </rPh>
    <rPh sb="42" eb="45">
      <t>イッパンテキ</t>
    </rPh>
    <rPh sb="46" eb="48">
      <t>スイリョク</t>
    </rPh>
    <rPh sb="48" eb="50">
      <t>ハツデン</t>
    </rPh>
    <rPh sb="51" eb="53">
      <t>セツビ</t>
    </rPh>
    <rPh sb="53" eb="56">
      <t>リヨウリツ</t>
    </rPh>
    <rPh sb="60" eb="62">
      <t>ウワマワ</t>
    </rPh>
    <rPh sb="67" eb="69">
      <t>ハツデン</t>
    </rPh>
    <rPh sb="69" eb="71">
      <t>シセツ</t>
    </rPh>
    <rPh sb="72" eb="75">
      <t>コウリツテキ</t>
    </rPh>
    <rPh sb="75" eb="77">
      <t>ウンヨウ</t>
    </rPh>
    <rPh sb="78" eb="79">
      <t>オコナ</t>
    </rPh>
    <rPh sb="84" eb="86">
      <t>ジョウタイ</t>
    </rPh>
    <rPh sb="132" eb="135">
      <t>シュウゼンヒ</t>
    </rPh>
    <rPh sb="135" eb="137">
      <t>ヒリツ</t>
    </rPh>
    <rPh sb="139" eb="141">
      <t>ゼンコク</t>
    </rPh>
    <rPh sb="141" eb="143">
      <t>ヘイキン</t>
    </rPh>
    <rPh sb="145" eb="146">
      <t>タカ</t>
    </rPh>
    <rPh sb="147" eb="149">
      <t>スイジュン</t>
    </rPh>
    <rPh sb="155" eb="158">
      <t>ゼンネンド</t>
    </rPh>
    <rPh sb="159" eb="160">
      <t>クラ</t>
    </rPh>
    <rPh sb="161" eb="163">
      <t>テイカ</t>
    </rPh>
    <rPh sb="172" eb="175">
      <t>ゼンネンド</t>
    </rPh>
    <rPh sb="176" eb="178">
      <t>スイシャ</t>
    </rPh>
    <rPh sb="178" eb="181">
      <t>ハツデンキ</t>
    </rPh>
    <rPh sb="189" eb="191">
      <t>コウジ</t>
    </rPh>
    <rPh sb="196" eb="198">
      <t>スウチ</t>
    </rPh>
    <rPh sb="199" eb="200">
      <t>タカ</t>
    </rPh>
    <rPh sb="210" eb="212">
      <t>コンゴ</t>
    </rPh>
    <rPh sb="213" eb="216">
      <t>ダイキボ</t>
    </rPh>
    <rPh sb="216" eb="218">
      <t>シュウゼン</t>
    </rPh>
    <rPh sb="219" eb="220">
      <t>ソナ</t>
    </rPh>
    <rPh sb="222" eb="224">
      <t>トクベツ</t>
    </rPh>
    <rPh sb="224" eb="226">
      <t>シュウゼン</t>
    </rPh>
    <rPh sb="226" eb="229">
      <t>ヒキアテキン</t>
    </rPh>
    <rPh sb="230" eb="232">
      <t>ケイジョウ</t>
    </rPh>
    <rPh sb="241" eb="243">
      <t>サクテイ</t>
    </rPh>
    <rPh sb="248" eb="250">
      <t>デンキ</t>
    </rPh>
    <rPh sb="250" eb="252">
      <t>ジギョウ</t>
    </rPh>
    <rPh sb="252" eb="254">
      <t>シセツ</t>
    </rPh>
    <rPh sb="254" eb="256">
      <t>セイビ</t>
    </rPh>
    <rPh sb="259" eb="260">
      <t>ネン</t>
    </rPh>
    <rPh sb="260" eb="262">
      <t>ケイカク</t>
    </rPh>
    <rPh sb="273" eb="274">
      <t>モト</t>
    </rPh>
    <rPh sb="277" eb="280">
      <t>ケイカクテキ</t>
    </rPh>
    <rPh sb="281" eb="283">
      <t>シュウゼン</t>
    </rPh>
    <rPh sb="284" eb="285">
      <t>オコナ</t>
    </rPh>
    <rPh sb="296" eb="298">
      <t>コンゴ</t>
    </rPh>
    <rPh sb="299" eb="301">
      <t>ケイカク</t>
    </rPh>
    <rPh sb="302" eb="303">
      <t>フ</t>
    </rPh>
    <rPh sb="308" eb="311">
      <t>コウカテキ</t>
    </rPh>
    <rPh sb="312" eb="314">
      <t>シュウゼン</t>
    </rPh>
    <rPh sb="314" eb="316">
      <t>ホウホウ</t>
    </rPh>
    <rPh sb="316" eb="317">
      <t>トウ</t>
    </rPh>
    <rPh sb="318" eb="320">
      <t>ケントウ</t>
    </rPh>
    <rPh sb="322" eb="325">
      <t>ハツデンショ</t>
    </rPh>
    <rPh sb="326" eb="328">
      <t>イジ</t>
    </rPh>
    <rPh sb="328" eb="330">
      <t>カンリ</t>
    </rPh>
    <rPh sb="331" eb="332">
      <t>オコナ</t>
    </rPh>
    <rPh sb="396" eb="399">
      <t>キギョウサイ</t>
    </rPh>
    <rPh sb="400" eb="402">
      <t>シンキ</t>
    </rPh>
    <rPh sb="402" eb="404">
      <t>ハッコウ</t>
    </rPh>
    <rPh sb="404" eb="406">
      <t>ヨクセイ</t>
    </rPh>
    <rPh sb="406" eb="407">
      <t>オヨ</t>
    </rPh>
    <rPh sb="408" eb="410">
      <t>チャクジツ</t>
    </rPh>
    <rPh sb="411" eb="414">
      <t>キギョウサイ</t>
    </rPh>
    <rPh sb="414" eb="416">
      <t>ショウカン</t>
    </rPh>
    <rPh sb="417" eb="418">
      <t>ツト</t>
    </rPh>
    <rPh sb="420" eb="422">
      <t>ケッカ</t>
    </rPh>
    <rPh sb="423" eb="425">
      <t>ゼンコク</t>
    </rPh>
    <rPh sb="425" eb="427">
      <t>ヘイキン</t>
    </rPh>
    <rPh sb="429" eb="430">
      <t>ヒク</t>
    </rPh>
    <rPh sb="432" eb="434">
      <t>ケイネン</t>
    </rPh>
    <rPh sb="434" eb="435">
      <t>テキ</t>
    </rPh>
    <rPh sb="437" eb="439">
      <t>テイカ</t>
    </rPh>
    <rPh sb="439" eb="441">
      <t>ケイコウ</t>
    </rPh>
    <rPh sb="491" eb="493">
      <t>ユウケイ</t>
    </rPh>
    <rPh sb="493" eb="497">
      <t>コテイシサン</t>
    </rPh>
    <rPh sb="497" eb="499">
      <t>ゲンカ</t>
    </rPh>
    <rPh sb="499" eb="502">
      <t>ショウキャクリツ</t>
    </rPh>
    <rPh sb="504" eb="506">
      <t>ゼンコク</t>
    </rPh>
    <rPh sb="506" eb="508">
      <t>ヘイキン</t>
    </rPh>
    <rPh sb="510" eb="511">
      <t>タカ</t>
    </rPh>
    <rPh sb="513" eb="515">
      <t>ケイネン</t>
    </rPh>
    <rPh sb="515" eb="516">
      <t>テキ</t>
    </rPh>
    <rPh sb="518" eb="520">
      <t>ジョウショウ</t>
    </rPh>
    <rPh sb="520" eb="522">
      <t>ケイコウ</t>
    </rPh>
    <rPh sb="526" eb="528">
      <t>ホユウ</t>
    </rPh>
    <rPh sb="528" eb="530">
      <t>シサン</t>
    </rPh>
    <rPh sb="531" eb="533">
      <t>ホウテイ</t>
    </rPh>
    <rPh sb="533" eb="535">
      <t>タイヨウ</t>
    </rPh>
    <rPh sb="535" eb="537">
      <t>ネンスウ</t>
    </rPh>
    <rPh sb="538" eb="539">
      <t>チカ</t>
    </rPh>
    <rPh sb="555" eb="557">
      <t>デンキ</t>
    </rPh>
    <rPh sb="557" eb="559">
      <t>ジギョウ</t>
    </rPh>
    <rPh sb="559" eb="561">
      <t>シセツ</t>
    </rPh>
    <rPh sb="561" eb="563">
      <t>セイビ</t>
    </rPh>
    <rPh sb="566" eb="567">
      <t>ネン</t>
    </rPh>
    <rPh sb="567" eb="569">
      <t>ケイカク</t>
    </rPh>
    <rPh sb="580" eb="581">
      <t>モト</t>
    </rPh>
    <rPh sb="584" eb="587">
      <t>ケイカクテキ</t>
    </rPh>
    <rPh sb="588" eb="590">
      <t>シセツ</t>
    </rPh>
    <rPh sb="591" eb="593">
      <t>コウシン</t>
    </rPh>
    <rPh sb="594" eb="595">
      <t>オコナ</t>
    </rPh>
    <rPh sb="686" eb="688">
      <t>シュウニュウ</t>
    </rPh>
    <rPh sb="688" eb="690">
      <t>ワリアイ</t>
    </rPh>
    <rPh sb="691" eb="693">
      <t>ゼンコク</t>
    </rPh>
    <rPh sb="693" eb="695">
      <t>ヘイキン</t>
    </rPh>
    <rPh sb="698" eb="699">
      <t>ヒク</t>
    </rPh>
    <rPh sb="701" eb="703">
      <t>セイド</t>
    </rPh>
    <rPh sb="706" eb="708">
      <t>チョウタツ</t>
    </rPh>
    <rPh sb="708" eb="710">
      <t>キカン</t>
    </rPh>
    <rPh sb="710" eb="713">
      <t>シュウリョウゴ</t>
    </rPh>
    <rPh sb="714" eb="716">
      <t>シュウニュウ</t>
    </rPh>
    <rPh sb="716" eb="717">
      <t>ゲン</t>
    </rPh>
    <rPh sb="720" eb="722">
      <t>ハツデン</t>
    </rPh>
    <rPh sb="722" eb="724">
      <t>ジギョウ</t>
    </rPh>
    <rPh sb="724" eb="726">
      <t>ゼンタイ</t>
    </rPh>
    <rPh sb="734" eb="735">
      <t>ヒク</t>
    </rPh>
    <phoneticPr fontId="3"/>
  </si>
  <si>
    <t>自治体職員</t>
    <rPh sb="0" eb="3">
      <t>ジチタイ</t>
    </rPh>
    <rPh sb="3" eb="5">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</si>
</sst>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112.7</c:v>
                </c:pt>
                <c:pt idx="1">
                  <c:v>110.4</c:v>
                </c:pt>
                <c:pt idx="2">
                  <c:v>113.9</c:v>
                </c:pt>
                <c:pt idx="3">
                  <c:v>119.7</c:v>
                </c:pt>
                <c:pt idx="4">
                  <c:v>128.19999999999999</c:v>
                </c:pt>
              </c:numCache>
            </c:numRef>
          </c:val>
        </c:ser>
        <c:dLbls>
          <c:showLegendKey val="0"/>
          <c:showVal val="0"/>
          <c:showCatName val="0"/>
          <c:showSerName val="0"/>
          <c:showPercent val="0"/>
          <c:showBubbleSize val="0"/>
        </c:dLbls>
        <c:gapWidth val="180"/>
        <c:overlap val="-90"/>
        <c:axId val="220028136"/>
        <c:axId val="22002852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0028136"/>
        <c:axId val="220028520"/>
      </c:lineChart>
      <c:catAx>
        <c:axId val="220028136"/>
        <c:scaling>
          <c:orientation val="minMax"/>
        </c:scaling>
        <c:delete val="0"/>
        <c:axPos val="b"/>
        <c:numFmt formatCode="ge" sourceLinked="1"/>
        <c:majorTickMark val="none"/>
        <c:minorTickMark val="none"/>
        <c:tickLblPos val="none"/>
        <c:crossAx val="220028520"/>
        <c:crosses val="autoZero"/>
        <c:auto val="0"/>
        <c:lblAlgn val="ctr"/>
        <c:lblOffset val="100"/>
        <c:noMultiLvlLbl val="1"/>
      </c:catAx>
      <c:valAx>
        <c:axId val="220028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028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0.4</c:v>
                </c:pt>
                <c:pt idx="3">
                  <c:v>0.4</c:v>
                </c:pt>
                <c:pt idx="4">
                  <c:v>1.3</c:v>
                </c:pt>
              </c:numCache>
            </c:numRef>
          </c:val>
        </c:ser>
        <c:dLbls>
          <c:showLegendKey val="0"/>
          <c:showVal val="0"/>
          <c:showCatName val="0"/>
          <c:showSerName val="0"/>
          <c:showPercent val="0"/>
          <c:showBubbleSize val="0"/>
        </c:dLbls>
        <c:gapWidth val="180"/>
        <c:overlap val="-90"/>
        <c:axId val="219089744"/>
        <c:axId val="22105841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19089744"/>
        <c:axId val="221058416"/>
      </c:lineChart>
      <c:catAx>
        <c:axId val="219089744"/>
        <c:scaling>
          <c:orientation val="minMax"/>
        </c:scaling>
        <c:delete val="0"/>
        <c:axPos val="b"/>
        <c:numFmt formatCode="ge" sourceLinked="1"/>
        <c:majorTickMark val="none"/>
        <c:minorTickMark val="none"/>
        <c:tickLblPos val="none"/>
        <c:crossAx val="221058416"/>
        <c:crosses val="autoZero"/>
        <c:auto val="0"/>
        <c:lblAlgn val="ctr"/>
        <c:lblOffset val="100"/>
        <c:noMultiLvlLbl val="1"/>
      </c:catAx>
      <c:valAx>
        <c:axId val="22105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08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33.4</c:v>
                </c:pt>
                <c:pt idx="1">
                  <c:v>37.200000000000003</c:v>
                </c:pt>
                <c:pt idx="2">
                  <c:v>37.4</c:v>
                </c:pt>
                <c:pt idx="3">
                  <c:v>40.700000000000003</c:v>
                </c:pt>
                <c:pt idx="4">
                  <c:v>50.9</c:v>
                </c:pt>
              </c:numCache>
            </c:numRef>
          </c:val>
        </c:ser>
        <c:dLbls>
          <c:showLegendKey val="0"/>
          <c:showVal val="0"/>
          <c:showCatName val="0"/>
          <c:showSerName val="0"/>
          <c:showPercent val="0"/>
          <c:showBubbleSize val="0"/>
        </c:dLbls>
        <c:gapWidth val="180"/>
        <c:overlap val="-90"/>
        <c:axId val="221059200"/>
        <c:axId val="22105959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21059200"/>
        <c:axId val="221059592"/>
      </c:lineChart>
      <c:catAx>
        <c:axId val="221059200"/>
        <c:scaling>
          <c:orientation val="minMax"/>
        </c:scaling>
        <c:delete val="0"/>
        <c:axPos val="b"/>
        <c:numFmt formatCode="ge" sourceLinked="1"/>
        <c:majorTickMark val="none"/>
        <c:minorTickMark val="none"/>
        <c:tickLblPos val="none"/>
        <c:crossAx val="221059592"/>
        <c:crosses val="autoZero"/>
        <c:auto val="0"/>
        <c:lblAlgn val="ctr"/>
        <c:lblOffset val="100"/>
        <c:noMultiLvlLbl val="1"/>
      </c:catAx>
      <c:valAx>
        <c:axId val="22105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05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15.9</c:v>
                </c:pt>
                <c:pt idx="1">
                  <c:v>26.9</c:v>
                </c:pt>
                <c:pt idx="2">
                  <c:v>26.9</c:v>
                </c:pt>
                <c:pt idx="3">
                  <c:v>29</c:v>
                </c:pt>
                <c:pt idx="4">
                  <c:v>22.9</c:v>
                </c:pt>
              </c:numCache>
            </c:numRef>
          </c:val>
        </c:ser>
        <c:dLbls>
          <c:showLegendKey val="0"/>
          <c:showVal val="0"/>
          <c:showCatName val="0"/>
          <c:showSerName val="0"/>
          <c:showPercent val="0"/>
          <c:showBubbleSize val="0"/>
        </c:dLbls>
        <c:gapWidth val="180"/>
        <c:overlap val="-90"/>
        <c:axId val="221060376"/>
        <c:axId val="22106076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21060376"/>
        <c:axId val="221060768"/>
      </c:lineChart>
      <c:catAx>
        <c:axId val="221060376"/>
        <c:scaling>
          <c:orientation val="minMax"/>
        </c:scaling>
        <c:delete val="0"/>
        <c:axPos val="b"/>
        <c:numFmt formatCode="ge" sourceLinked="1"/>
        <c:majorTickMark val="none"/>
        <c:minorTickMark val="none"/>
        <c:tickLblPos val="none"/>
        <c:crossAx val="221060768"/>
        <c:crosses val="autoZero"/>
        <c:auto val="0"/>
        <c:lblAlgn val="ctr"/>
        <c:lblOffset val="100"/>
        <c:noMultiLvlLbl val="1"/>
      </c:catAx>
      <c:valAx>
        <c:axId val="22106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060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109.9</c:v>
                </c:pt>
                <c:pt idx="1">
                  <c:v>86.2</c:v>
                </c:pt>
                <c:pt idx="2">
                  <c:v>73.5</c:v>
                </c:pt>
                <c:pt idx="3">
                  <c:v>59</c:v>
                </c:pt>
                <c:pt idx="4">
                  <c:v>45.3</c:v>
                </c:pt>
              </c:numCache>
            </c:numRef>
          </c:val>
        </c:ser>
        <c:dLbls>
          <c:showLegendKey val="0"/>
          <c:showVal val="0"/>
          <c:showCatName val="0"/>
          <c:showSerName val="0"/>
          <c:showPercent val="0"/>
          <c:showBubbleSize val="0"/>
        </c:dLbls>
        <c:gapWidth val="180"/>
        <c:overlap val="-90"/>
        <c:axId val="221061552"/>
        <c:axId val="22106194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21061552"/>
        <c:axId val="221061944"/>
      </c:lineChart>
      <c:catAx>
        <c:axId val="221061552"/>
        <c:scaling>
          <c:orientation val="minMax"/>
        </c:scaling>
        <c:delete val="0"/>
        <c:axPos val="b"/>
        <c:numFmt formatCode="ge" sourceLinked="1"/>
        <c:majorTickMark val="none"/>
        <c:minorTickMark val="none"/>
        <c:tickLblPos val="none"/>
        <c:crossAx val="221061944"/>
        <c:crosses val="autoZero"/>
        <c:auto val="0"/>
        <c:lblAlgn val="ctr"/>
        <c:lblOffset val="100"/>
        <c:noMultiLvlLbl val="1"/>
      </c:catAx>
      <c:valAx>
        <c:axId val="22106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1061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64.900000000000006</c:v>
                </c:pt>
                <c:pt idx="1">
                  <c:v>65.400000000000006</c:v>
                </c:pt>
                <c:pt idx="2">
                  <c:v>68.400000000000006</c:v>
                </c:pt>
                <c:pt idx="3">
                  <c:v>69.400000000000006</c:v>
                </c:pt>
                <c:pt idx="4">
                  <c:v>69.599999999999994</c:v>
                </c:pt>
              </c:numCache>
            </c:numRef>
          </c:val>
        </c:ser>
        <c:dLbls>
          <c:showLegendKey val="0"/>
          <c:showVal val="0"/>
          <c:showCatName val="0"/>
          <c:showSerName val="0"/>
          <c:showPercent val="0"/>
          <c:showBubbleSize val="0"/>
        </c:dLbls>
        <c:gapWidth val="180"/>
        <c:overlap val="-90"/>
        <c:axId val="349781984"/>
        <c:axId val="3497823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49781984"/>
        <c:axId val="349782376"/>
      </c:lineChart>
      <c:catAx>
        <c:axId val="349781984"/>
        <c:scaling>
          <c:orientation val="minMax"/>
        </c:scaling>
        <c:delete val="0"/>
        <c:axPos val="b"/>
        <c:numFmt formatCode="ge" sourceLinked="1"/>
        <c:majorTickMark val="none"/>
        <c:minorTickMark val="none"/>
        <c:tickLblPos val="none"/>
        <c:crossAx val="349782376"/>
        <c:crosses val="autoZero"/>
        <c:auto val="0"/>
        <c:lblAlgn val="ctr"/>
        <c:lblOffset val="100"/>
        <c:noMultiLvlLbl val="1"/>
      </c:catAx>
      <c:valAx>
        <c:axId val="34978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8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0.4</c:v>
                </c:pt>
                <c:pt idx="3">
                  <c:v>0.4</c:v>
                </c:pt>
                <c:pt idx="4">
                  <c:v>1.3</c:v>
                </c:pt>
              </c:numCache>
            </c:numRef>
          </c:val>
        </c:ser>
        <c:dLbls>
          <c:showLegendKey val="0"/>
          <c:showVal val="0"/>
          <c:showCatName val="0"/>
          <c:showSerName val="0"/>
          <c:showPercent val="0"/>
          <c:showBubbleSize val="0"/>
        </c:dLbls>
        <c:gapWidth val="180"/>
        <c:overlap val="-90"/>
        <c:axId val="349783160"/>
        <c:axId val="34978355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49783160"/>
        <c:axId val="349783552"/>
      </c:lineChart>
      <c:catAx>
        <c:axId val="349783160"/>
        <c:scaling>
          <c:orientation val="minMax"/>
        </c:scaling>
        <c:delete val="0"/>
        <c:axPos val="b"/>
        <c:numFmt formatCode="ge" sourceLinked="1"/>
        <c:majorTickMark val="none"/>
        <c:minorTickMark val="none"/>
        <c:tickLblPos val="none"/>
        <c:crossAx val="349783552"/>
        <c:crosses val="autoZero"/>
        <c:auto val="0"/>
        <c:lblAlgn val="ctr"/>
        <c:lblOffset val="100"/>
        <c:noMultiLvlLbl val="1"/>
      </c:catAx>
      <c:valAx>
        <c:axId val="34978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8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84336"/>
        <c:axId val="34978472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84336"/>
        <c:axId val="349784728"/>
      </c:lineChart>
      <c:catAx>
        <c:axId val="349784336"/>
        <c:scaling>
          <c:orientation val="minMax"/>
        </c:scaling>
        <c:delete val="0"/>
        <c:axPos val="b"/>
        <c:numFmt formatCode="ge" sourceLinked="1"/>
        <c:majorTickMark val="none"/>
        <c:minorTickMark val="none"/>
        <c:tickLblPos val="none"/>
        <c:crossAx val="349784728"/>
        <c:crosses val="autoZero"/>
        <c:auto val="0"/>
        <c:lblAlgn val="ctr"/>
        <c:lblOffset val="100"/>
        <c:noMultiLvlLbl val="1"/>
      </c:catAx>
      <c:valAx>
        <c:axId val="349784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8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5288"/>
        <c:axId val="35001568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5288"/>
        <c:axId val="350015680"/>
      </c:lineChart>
      <c:catAx>
        <c:axId val="350015288"/>
        <c:scaling>
          <c:orientation val="minMax"/>
        </c:scaling>
        <c:delete val="0"/>
        <c:axPos val="b"/>
        <c:numFmt formatCode="ge" sourceLinked="1"/>
        <c:majorTickMark val="none"/>
        <c:minorTickMark val="none"/>
        <c:tickLblPos val="none"/>
        <c:crossAx val="350015680"/>
        <c:crosses val="autoZero"/>
        <c:auto val="0"/>
        <c:lblAlgn val="ctr"/>
        <c:lblOffset val="100"/>
        <c:noMultiLvlLbl val="1"/>
      </c:catAx>
      <c:valAx>
        <c:axId val="35001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5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6856"/>
        <c:axId val="35001724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6856"/>
        <c:axId val="350017248"/>
      </c:lineChart>
      <c:catAx>
        <c:axId val="350016856"/>
        <c:scaling>
          <c:orientation val="minMax"/>
        </c:scaling>
        <c:delete val="0"/>
        <c:axPos val="b"/>
        <c:numFmt formatCode="ge" sourceLinked="1"/>
        <c:majorTickMark val="none"/>
        <c:minorTickMark val="none"/>
        <c:tickLblPos val="none"/>
        <c:crossAx val="350017248"/>
        <c:crosses val="autoZero"/>
        <c:auto val="0"/>
        <c:lblAlgn val="ctr"/>
        <c:lblOffset val="100"/>
        <c:noMultiLvlLbl val="1"/>
      </c:catAx>
      <c:valAx>
        <c:axId val="35001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7640"/>
        <c:axId val="35001803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7640"/>
        <c:axId val="350018032"/>
      </c:lineChart>
      <c:catAx>
        <c:axId val="350017640"/>
        <c:scaling>
          <c:orientation val="minMax"/>
        </c:scaling>
        <c:delete val="0"/>
        <c:axPos val="b"/>
        <c:numFmt formatCode="ge" sourceLinked="1"/>
        <c:majorTickMark val="none"/>
        <c:minorTickMark val="none"/>
        <c:tickLblPos val="none"/>
        <c:crossAx val="350018032"/>
        <c:crosses val="autoZero"/>
        <c:auto val="0"/>
        <c:lblAlgn val="ctr"/>
        <c:lblOffset val="100"/>
        <c:noMultiLvlLbl val="1"/>
      </c:catAx>
      <c:valAx>
        <c:axId val="350018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7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117.8</c:v>
                </c:pt>
                <c:pt idx="1">
                  <c:v>113.9</c:v>
                </c:pt>
                <c:pt idx="2">
                  <c:v>116.5</c:v>
                </c:pt>
                <c:pt idx="3">
                  <c:v>122.1</c:v>
                </c:pt>
                <c:pt idx="4">
                  <c:v>130</c:v>
                </c:pt>
              </c:numCache>
            </c:numRef>
          </c:val>
        </c:ser>
        <c:dLbls>
          <c:showLegendKey val="0"/>
          <c:showVal val="0"/>
          <c:showCatName val="0"/>
          <c:showSerName val="0"/>
          <c:showPercent val="0"/>
          <c:showBubbleSize val="0"/>
        </c:dLbls>
        <c:gapWidth val="180"/>
        <c:overlap val="-90"/>
        <c:axId val="220608016"/>
        <c:axId val="22060840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0608016"/>
        <c:axId val="220608400"/>
      </c:lineChart>
      <c:catAx>
        <c:axId val="220608016"/>
        <c:scaling>
          <c:orientation val="minMax"/>
        </c:scaling>
        <c:delete val="0"/>
        <c:axPos val="b"/>
        <c:numFmt formatCode="ge" sourceLinked="1"/>
        <c:majorTickMark val="none"/>
        <c:minorTickMark val="none"/>
        <c:tickLblPos val="none"/>
        <c:crossAx val="220608400"/>
        <c:crosses val="autoZero"/>
        <c:auto val="0"/>
        <c:lblAlgn val="ctr"/>
        <c:lblOffset val="100"/>
        <c:noMultiLvlLbl val="1"/>
      </c:catAx>
      <c:valAx>
        <c:axId val="220608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60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8816"/>
        <c:axId val="35017805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8816"/>
        <c:axId val="350178056"/>
      </c:lineChart>
      <c:catAx>
        <c:axId val="350018816"/>
        <c:scaling>
          <c:orientation val="minMax"/>
        </c:scaling>
        <c:delete val="0"/>
        <c:axPos val="b"/>
        <c:numFmt formatCode="ge" sourceLinked="1"/>
        <c:majorTickMark val="none"/>
        <c:minorTickMark val="none"/>
        <c:tickLblPos val="none"/>
        <c:crossAx val="350178056"/>
        <c:crosses val="autoZero"/>
        <c:auto val="0"/>
        <c:lblAlgn val="ctr"/>
        <c:lblOffset val="100"/>
        <c:noMultiLvlLbl val="1"/>
      </c:catAx>
      <c:valAx>
        <c:axId val="350178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8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78840"/>
        <c:axId val="35017923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78840"/>
        <c:axId val="350179232"/>
      </c:lineChart>
      <c:catAx>
        <c:axId val="350178840"/>
        <c:scaling>
          <c:orientation val="minMax"/>
        </c:scaling>
        <c:delete val="0"/>
        <c:axPos val="b"/>
        <c:numFmt formatCode="ge" sourceLinked="1"/>
        <c:majorTickMark val="none"/>
        <c:minorTickMark val="none"/>
        <c:tickLblPos val="none"/>
        <c:crossAx val="350179232"/>
        <c:crosses val="autoZero"/>
        <c:auto val="0"/>
        <c:lblAlgn val="ctr"/>
        <c:lblOffset val="100"/>
        <c:noMultiLvlLbl val="1"/>
      </c:catAx>
      <c:valAx>
        <c:axId val="35017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78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80016"/>
        <c:axId val="35018040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80016"/>
        <c:axId val="350180408"/>
      </c:lineChart>
      <c:catAx>
        <c:axId val="350180016"/>
        <c:scaling>
          <c:orientation val="minMax"/>
        </c:scaling>
        <c:delete val="0"/>
        <c:axPos val="b"/>
        <c:numFmt formatCode="ge" sourceLinked="1"/>
        <c:majorTickMark val="none"/>
        <c:minorTickMark val="none"/>
        <c:tickLblPos val="none"/>
        <c:crossAx val="350180408"/>
        <c:crosses val="autoZero"/>
        <c:auto val="0"/>
        <c:lblAlgn val="ctr"/>
        <c:lblOffset val="100"/>
        <c:noMultiLvlLbl val="1"/>
      </c:catAx>
      <c:valAx>
        <c:axId val="350180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8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81192"/>
        <c:axId val="35018158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81192"/>
        <c:axId val="350181584"/>
      </c:lineChart>
      <c:catAx>
        <c:axId val="350181192"/>
        <c:scaling>
          <c:orientation val="minMax"/>
        </c:scaling>
        <c:delete val="0"/>
        <c:axPos val="b"/>
        <c:numFmt formatCode="ge" sourceLinked="1"/>
        <c:majorTickMark val="none"/>
        <c:minorTickMark val="none"/>
        <c:tickLblPos val="none"/>
        <c:crossAx val="350181584"/>
        <c:crosses val="autoZero"/>
        <c:auto val="0"/>
        <c:lblAlgn val="ctr"/>
        <c:lblOffset val="100"/>
        <c:noMultiLvlLbl val="1"/>
      </c:catAx>
      <c:valAx>
        <c:axId val="35018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81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40240"/>
        <c:axId val="35044063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40240"/>
        <c:axId val="350440632"/>
      </c:lineChart>
      <c:catAx>
        <c:axId val="350440240"/>
        <c:scaling>
          <c:orientation val="minMax"/>
        </c:scaling>
        <c:delete val="0"/>
        <c:axPos val="b"/>
        <c:numFmt formatCode="ge" sourceLinked="1"/>
        <c:majorTickMark val="none"/>
        <c:minorTickMark val="none"/>
        <c:tickLblPos val="none"/>
        <c:crossAx val="350440632"/>
        <c:crosses val="autoZero"/>
        <c:auto val="0"/>
        <c:lblAlgn val="ctr"/>
        <c:lblOffset val="100"/>
        <c:noMultiLvlLbl val="1"/>
      </c:catAx>
      <c:valAx>
        <c:axId val="350440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024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41416"/>
        <c:axId val="35044180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41416"/>
        <c:axId val="350441808"/>
      </c:lineChart>
      <c:catAx>
        <c:axId val="350441416"/>
        <c:scaling>
          <c:orientation val="minMax"/>
        </c:scaling>
        <c:delete val="0"/>
        <c:axPos val="b"/>
        <c:numFmt formatCode="ge" sourceLinked="1"/>
        <c:majorTickMark val="none"/>
        <c:minorTickMark val="none"/>
        <c:tickLblPos val="none"/>
        <c:crossAx val="350441808"/>
        <c:crosses val="autoZero"/>
        <c:auto val="0"/>
        <c:lblAlgn val="ctr"/>
        <c:lblOffset val="100"/>
        <c:noMultiLvlLbl val="1"/>
      </c:catAx>
      <c:valAx>
        <c:axId val="35044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1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42592"/>
        <c:axId val="35044298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42592"/>
        <c:axId val="350442984"/>
      </c:lineChart>
      <c:catAx>
        <c:axId val="350442592"/>
        <c:scaling>
          <c:orientation val="minMax"/>
        </c:scaling>
        <c:delete val="0"/>
        <c:axPos val="b"/>
        <c:numFmt formatCode="ge" sourceLinked="1"/>
        <c:majorTickMark val="none"/>
        <c:minorTickMark val="none"/>
        <c:tickLblPos val="none"/>
        <c:crossAx val="350442984"/>
        <c:crosses val="autoZero"/>
        <c:auto val="0"/>
        <c:lblAlgn val="ctr"/>
        <c:lblOffset val="100"/>
        <c:noMultiLvlLbl val="1"/>
      </c:catAx>
      <c:valAx>
        <c:axId val="35044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637456"/>
        <c:axId val="35063784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637456"/>
        <c:axId val="350637848"/>
      </c:lineChart>
      <c:catAx>
        <c:axId val="350637456"/>
        <c:scaling>
          <c:orientation val="minMax"/>
        </c:scaling>
        <c:delete val="0"/>
        <c:axPos val="b"/>
        <c:numFmt formatCode="ge" sourceLinked="1"/>
        <c:majorTickMark val="none"/>
        <c:minorTickMark val="none"/>
        <c:tickLblPos val="none"/>
        <c:crossAx val="350637848"/>
        <c:crosses val="autoZero"/>
        <c:auto val="0"/>
        <c:lblAlgn val="ctr"/>
        <c:lblOffset val="100"/>
        <c:noMultiLvlLbl val="1"/>
      </c:catAx>
      <c:valAx>
        <c:axId val="350637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37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638632"/>
        <c:axId val="35063902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638632"/>
        <c:axId val="350639024"/>
      </c:lineChart>
      <c:catAx>
        <c:axId val="350638632"/>
        <c:scaling>
          <c:orientation val="minMax"/>
        </c:scaling>
        <c:delete val="0"/>
        <c:axPos val="b"/>
        <c:numFmt formatCode="ge" sourceLinked="1"/>
        <c:majorTickMark val="none"/>
        <c:minorTickMark val="none"/>
        <c:tickLblPos val="none"/>
        <c:crossAx val="350639024"/>
        <c:crosses val="autoZero"/>
        <c:auto val="0"/>
        <c:lblAlgn val="ctr"/>
        <c:lblOffset val="100"/>
        <c:noMultiLvlLbl val="1"/>
      </c:catAx>
      <c:valAx>
        <c:axId val="35063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38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639808"/>
        <c:axId val="3506402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639808"/>
        <c:axId val="350640200"/>
      </c:lineChart>
      <c:catAx>
        <c:axId val="350639808"/>
        <c:scaling>
          <c:orientation val="minMax"/>
        </c:scaling>
        <c:delete val="0"/>
        <c:axPos val="b"/>
        <c:numFmt formatCode="ge" sourceLinked="1"/>
        <c:majorTickMark val="none"/>
        <c:minorTickMark val="none"/>
        <c:tickLblPos val="none"/>
        <c:crossAx val="350640200"/>
        <c:crosses val="autoZero"/>
        <c:auto val="0"/>
        <c:lblAlgn val="ctr"/>
        <c:lblOffset val="100"/>
        <c:noMultiLvlLbl val="1"/>
      </c:catAx>
      <c:valAx>
        <c:axId val="350640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3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2158.6999999999998</c:v>
                </c:pt>
                <c:pt idx="1">
                  <c:v>751.2</c:v>
                </c:pt>
                <c:pt idx="2">
                  <c:v>343.9</c:v>
                </c:pt>
                <c:pt idx="3">
                  <c:v>445.2</c:v>
                </c:pt>
                <c:pt idx="4">
                  <c:v>341.7</c:v>
                </c:pt>
              </c:numCache>
            </c:numRef>
          </c:val>
        </c:ser>
        <c:dLbls>
          <c:showLegendKey val="0"/>
          <c:showVal val="0"/>
          <c:showCatName val="0"/>
          <c:showSerName val="0"/>
          <c:showPercent val="0"/>
          <c:showBubbleSize val="0"/>
        </c:dLbls>
        <c:gapWidth val="180"/>
        <c:overlap val="-90"/>
        <c:axId val="220684704"/>
        <c:axId val="2206975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0684704"/>
        <c:axId val="220697528"/>
      </c:lineChart>
      <c:catAx>
        <c:axId val="220684704"/>
        <c:scaling>
          <c:orientation val="minMax"/>
        </c:scaling>
        <c:delete val="0"/>
        <c:axPos val="b"/>
        <c:numFmt formatCode="ge" sourceLinked="1"/>
        <c:majorTickMark val="none"/>
        <c:minorTickMark val="none"/>
        <c:tickLblPos val="none"/>
        <c:crossAx val="220697528"/>
        <c:crosses val="autoZero"/>
        <c:auto val="0"/>
        <c:lblAlgn val="ctr"/>
        <c:lblOffset val="100"/>
        <c:noMultiLvlLbl val="1"/>
      </c:catAx>
      <c:valAx>
        <c:axId val="22069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68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640984"/>
        <c:axId val="35086540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640984"/>
        <c:axId val="350865408"/>
      </c:lineChart>
      <c:catAx>
        <c:axId val="350640984"/>
        <c:scaling>
          <c:orientation val="minMax"/>
        </c:scaling>
        <c:delete val="0"/>
        <c:axPos val="b"/>
        <c:numFmt formatCode="ge" sourceLinked="1"/>
        <c:majorTickMark val="none"/>
        <c:minorTickMark val="none"/>
        <c:tickLblPos val="none"/>
        <c:crossAx val="350865408"/>
        <c:crosses val="autoZero"/>
        <c:auto val="0"/>
        <c:lblAlgn val="ctr"/>
        <c:lblOffset val="100"/>
        <c:noMultiLvlLbl val="1"/>
      </c:catAx>
      <c:valAx>
        <c:axId val="35086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4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8324.7000000000007</c:v>
                </c:pt>
                <c:pt idx="1">
                  <c:v>8349.2999999999993</c:v>
                </c:pt>
                <c:pt idx="2">
                  <c:v>8002.3</c:v>
                </c:pt>
                <c:pt idx="3">
                  <c:v>7281.6</c:v>
                </c:pt>
                <c:pt idx="4">
                  <c:v>5819.7</c:v>
                </c:pt>
              </c:numCache>
            </c:numRef>
          </c:val>
        </c:ser>
        <c:dLbls>
          <c:showLegendKey val="0"/>
          <c:showVal val="0"/>
          <c:showCatName val="0"/>
          <c:showSerName val="0"/>
          <c:showPercent val="0"/>
          <c:showBubbleSize val="0"/>
        </c:dLbls>
        <c:gapWidth val="180"/>
        <c:overlap val="-90"/>
        <c:axId val="220744592"/>
        <c:axId val="22074497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20744592"/>
        <c:axId val="220744976"/>
      </c:lineChart>
      <c:catAx>
        <c:axId val="220744592"/>
        <c:scaling>
          <c:orientation val="minMax"/>
        </c:scaling>
        <c:delete val="0"/>
        <c:axPos val="b"/>
        <c:numFmt formatCode="ge" sourceLinked="1"/>
        <c:majorTickMark val="none"/>
        <c:minorTickMark val="none"/>
        <c:tickLblPos val="none"/>
        <c:crossAx val="220744976"/>
        <c:crosses val="autoZero"/>
        <c:auto val="0"/>
        <c:lblAlgn val="ctr"/>
        <c:lblOffset val="100"/>
        <c:noMultiLvlLbl val="1"/>
      </c:catAx>
      <c:valAx>
        <c:axId val="22074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74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547283</c:v>
                </c:pt>
                <c:pt idx="1">
                  <c:v>507502</c:v>
                </c:pt>
                <c:pt idx="2">
                  <c:v>563727</c:v>
                </c:pt>
                <c:pt idx="3">
                  <c:v>611061</c:v>
                </c:pt>
                <c:pt idx="4">
                  <c:v>706834</c:v>
                </c:pt>
              </c:numCache>
            </c:numRef>
          </c:val>
        </c:ser>
        <c:dLbls>
          <c:showLegendKey val="0"/>
          <c:showVal val="0"/>
          <c:showCatName val="0"/>
          <c:showSerName val="0"/>
          <c:showPercent val="0"/>
          <c:showBubbleSize val="0"/>
        </c:dLbls>
        <c:gapWidth val="180"/>
        <c:overlap val="-90"/>
        <c:axId val="219085432"/>
        <c:axId val="21908582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19085432"/>
        <c:axId val="219085824"/>
      </c:lineChart>
      <c:catAx>
        <c:axId val="219085432"/>
        <c:scaling>
          <c:orientation val="minMax"/>
        </c:scaling>
        <c:delete val="0"/>
        <c:axPos val="b"/>
        <c:numFmt formatCode="ge" sourceLinked="1"/>
        <c:majorTickMark val="none"/>
        <c:minorTickMark val="none"/>
        <c:tickLblPos val="none"/>
        <c:crossAx val="219085824"/>
        <c:crosses val="autoZero"/>
        <c:auto val="0"/>
        <c:lblAlgn val="ctr"/>
        <c:lblOffset val="100"/>
        <c:noMultiLvlLbl val="1"/>
      </c:catAx>
      <c:valAx>
        <c:axId val="2190858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085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33.4</c:v>
                </c:pt>
                <c:pt idx="1">
                  <c:v>37.200000000000003</c:v>
                </c:pt>
                <c:pt idx="2">
                  <c:v>37.4</c:v>
                </c:pt>
                <c:pt idx="3">
                  <c:v>40.700000000000003</c:v>
                </c:pt>
                <c:pt idx="4">
                  <c:v>50.9</c:v>
                </c:pt>
              </c:numCache>
            </c:numRef>
          </c:val>
        </c:ser>
        <c:dLbls>
          <c:showLegendKey val="0"/>
          <c:showVal val="0"/>
          <c:showCatName val="0"/>
          <c:showSerName val="0"/>
          <c:showPercent val="0"/>
          <c:showBubbleSize val="0"/>
        </c:dLbls>
        <c:gapWidth val="180"/>
        <c:overlap val="-90"/>
        <c:axId val="219085040"/>
        <c:axId val="21908464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9085040"/>
        <c:axId val="219084648"/>
      </c:lineChart>
      <c:catAx>
        <c:axId val="219085040"/>
        <c:scaling>
          <c:orientation val="minMax"/>
        </c:scaling>
        <c:delete val="0"/>
        <c:axPos val="b"/>
        <c:numFmt formatCode="ge" sourceLinked="1"/>
        <c:majorTickMark val="none"/>
        <c:minorTickMark val="none"/>
        <c:tickLblPos val="none"/>
        <c:crossAx val="219084648"/>
        <c:crosses val="autoZero"/>
        <c:auto val="0"/>
        <c:lblAlgn val="ctr"/>
        <c:lblOffset val="100"/>
        <c:noMultiLvlLbl val="1"/>
      </c:catAx>
      <c:valAx>
        <c:axId val="219084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08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15.9</c:v>
                </c:pt>
                <c:pt idx="1">
                  <c:v>26.9</c:v>
                </c:pt>
                <c:pt idx="2">
                  <c:v>26.9</c:v>
                </c:pt>
                <c:pt idx="3">
                  <c:v>29</c:v>
                </c:pt>
                <c:pt idx="4">
                  <c:v>22.9</c:v>
                </c:pt>
              </c:numCache>
            </c:numRef>
          </c:val>
        </c:ser>
        <c:dLbls>
          <c:showLegendKey val="0"/>
          <c:showVal val="0"/>
          <c:showCatName val="0"/>
          <c:showSerName val="0"/>
          <c:showPercent val="0"/>
          <c:showBubbleSize val="0"/>
        </c:dLbls>
        <c:gapWidth val="180"/>
        <c:overlap val="-90"/>
        <c:axId val="219083864"/>
        <c:axId val="21908660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9083864"/>
        <c:axId val="219086608"/>
      </c:lineChart>
      <c:catAx>
        <c:axId val="219083864"/>
        <c:scaling>
          <c:orientation val="minMax"/>
        </c:scaling>
        <c:delete val="0"/>
        <c:axPos val="b"/>
        <c:numFmt formatCode="ge" sourceLinked="1"/>
        <c:majorTickMark val="none"/>
        <c:minorTickMark val="none"/>
        <c:tickLblPos val="none"/>
        <c:crossAx val="219086608"/>
        <c:crosses val="autoZero"/>
        <c:auto val="0"/>
        <c:lblAlgn val="ctr"/>
        <c:lblOffset val="100"/>
        <c:noMultiLvlLbl val="1"/>
      </c:catAx>
      <c:valAx>
        <c:axId val="21908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083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109.9</c:v>
                </c:pt>
                <c:pt idx="1">
                  <c:v>86.2</c:v>
                </c:pt>
                <c:pt idx="2">
                  <c:v>73.5</c:v>
                </c:pt>
                <c:pt idx="3">
                  <c:v>59</c:v>
                </c:pt>
                <c:pt idx="4">
                  <c:v>45.3</c:v>
                </c:pt>
              </c:numCache>
            </c:numRef>
          </c:val>
        </c:ser>
        <c:dLbls>
          <c:showLegendKey val="0"/>
          <c:showVal val="0"/>
          <c:showCatName val="0"/>
          <c:showSerName val="0"/>
          <c:showPercent val="0"/>
          <c:showBubbleSize val="0"/>
        </c:dLbls>
        <c:gapWidth val="180"/>
        <c:overlap val="-90"/>
        <c:axId val="219087392"/>
        <c:axId val="21908778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9087392"/>
        <c:axId val="219087784"/>
      </c:lineChart>
      <c:catAx>
        <c:axId val="219087392"/>
        <c:scaling>
          <c:orientation val="minMax"/>
        </c:scaling>
        <c:delete val="0"/>
        <c:axPos val="b"/>
        <c:numFmt formatCode="ge" sourceLinked="1"/>
        <c:majorTickMark val="none"/>
        <c:minorTickMark val="none"/>
        <c:tickLblPos val="none"/>
        <c:crossAx val="219087784"/>
        <c:crosses val="autoZero"/>
        <c:auto val="0"/>
        <c:lblAlgn val="ctr"/>
        <c:lblOffset val="100"/>
        <c:noMultiLvlLbl val="1"/>
      </c:catAx>
      <c:valAx>
        <c:axId val="219087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087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64.900000000000006</c:v>
                </c:pt>
                <c:pt idx="1">
                  <c:v>65.400000000000006</c:v>
                </c:pt>
                <c:pt idx="2">
                  <c:v>68.400000000000006</c:v>
                </c:pt>
                <c:pt idx="3">
                  <c:v>69.400000000000006</c:v>
                </c:pt>
                <c:pt idx="4">
                  <c:v>69.599999999999994</c:v>
                </c:pt>
              </c:numCache>
            </c:numRef>
          </c:val>
        </c:ser>
        <c:dLbls>
          <c:showLegendKey val="0"/>
          <c:showVal val="0"/>
          <c:showCatName val="0"/>
          <c:showSerName val="0"/>
          <c:showPercent val="0"/>
          <c:showBubbleSize val="0"/>
        </c:dLbls>
        <c:gapWidth val="180"/>
        <c:overlap val="-90"/>
        <c:axId val="219088568"/>
        <c:axId val="21908896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9088568"/>
        <c:axId val="219088960"/>
      </c:lineChart>
      <c:catAx>
        <c:axId val="219088568"/>
        <c:scaling>
          <c:orientation val="minMax"/>
        </c:scaling>
        <c:delete val="0"/>
        <c:axPos val="b"/>
        <c:numFmt formatCode="ge" sourceLinked="1"/>
        <c:majorTickMark val="none"/>
        <c:minorTickMark val="none"/>
        <c:tickLblPos val="none"/>
        <c:crossAx val="219088960"/>
        <c:crosses val="autoZero"/>
        <c:auto val="0"/>
        <c:lblAlgn val="ctr"/>
        <c:lblOffset val="100"/>
        <c:noMultiLvlLbl val="1"/>
      </c:catAx>
      <c:valAx>
        <c:axId val="21908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0885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xdr:cNvSpPr/>
      </xdr:nvSpPr>
      <xdr:spPr>
        <a:xfrm>
          <a:off x="21040837"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321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322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322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322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322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322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322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322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322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322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322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323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323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323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323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323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323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323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323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323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323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324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324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324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324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324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324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324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324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324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324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325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325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3252"/>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325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3254"/>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325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325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3257"/>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325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3259"/>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3260"/>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3261"/>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3262"/>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3263"/>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山口県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185</v>
      </c>
      <c r="K3" s="130"/>
      <c r="L3" s="130"/>
      <c r="M3" s="130"/>
      <c r="N3" s="131">
        <f>データ!L6</f>
        <v>82.9</v>
      </c>
      <c r="O3" s="131"/>
      <c r="P3" s="131"/>
      <c r="Q3" s="132"/>
      <c r="R3" s="1"/>
      <c r="S3" s="133" t="s">
        <v>8</v>
      </c>
      <c r="T3" s="134"/>
      <c r="U3" s="134"/>
      <c r="V3" s="134"/>
      <c r="W3" s="134"/>
      <c r="X3" s="134"/>
      <c r="Y3" s="134"/>
      <c r="Z3" s="134"/>
      <c r="AA3" s="134"/>
      <c r="AB3" s="134"/>
      <c r="AC3" s="134"/>
      <c r="AD3" s="134"/>
      <c r="AE3" s="134"/>
      <c r="AF3" s="134"/>
      <c r="AG3" s="134"/>
      <c r="AH3" s="135"/>
      <c r="AI3" s="1"/>
      <c r="AJ3" s="1"/>
      <c r="AK3" s="119" t="s">
        <v>183</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12</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128</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130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3">
        <f>データ!W6</f>
        <v>150346</v>
      </c>
      <c r="G12" s="164"/>
      <c r="H12" s="163">
        <f>データ!X6</f>
        <v>167621</v>
      </c>
      <c r="I12" s="164"/>
      <c r="J12" s="163">
        <f>データ!Y6</f>
        <v>168977</v>
      </c>
      <c r="K12" s="164"/>
      <c r="L12" s="163">
        <f>データ!Z6</f>
        <v>184043</v>
      </c>
      <c r="M12" s="164"/>
      <c r="N12" s="152">
        <f>データ!AA6</f>
        <v>230397</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26</v>
      </c>
      <c r="C16" s="177"/>
      <c r="D16" s="177"/>
      <c r="E16" s="178"/>
      <c r="F16" s="179">
        <f>データ!AQ6</f>
        <v>150346</v>
      </c>
      <c r="G16" s="179"/>
      <c r="H16" s="179">
        <f>データ!AR6</f>
        <v>167621</v>
      </c>
      <c r="I16" s="179"/>
      <c r="J16" s="179">
        <f>データ!AS6</f>
        <v>168977</v>
      </c>
      <c r="K16" s="179"/>
      <c r="L16" s="179">
        <f>データ!AT6</f>
        <v>184043</v>
      </c>
      <c r="M16" s="179"/>
      <c r="N16" s="168">
        <f>データ!AU6</f>
        <v>230397</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29</v>
      </c>
      <c r="C19" s="177"/>
      <c r="D19" s="177"/>
      <c r="E19" s="178"/>
      <c r="F19" s="182">
        <f>データ!AV6</f>
        <v>1627923</v>
      </c>
      <c r="G19" s="182"/>
      <c r="H19" s="182"/>
      <c r="I19" s="182">
        <f>データ!AW6</f>
        <v>21959</v>
      </c>
      <c r="J19" s="182"/>
      <c r="K19" s="182"/>
      <c r="L19" s="182">
        <f>データ!AX6</f>
        <v>1649882</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32</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184</v>
      </c>
      <c r="AL40" s="120"/>
      <c r="AM40" s="120"/>
      <c r="AN40" s="120"/>
      <c r="AO40" s="120"/>
      <c r="AP40" s="120"/>
      <c r="AQ40" s="121"/>
    </row>
    <row r="41" spans="1:43" ht="29.4" customHeight="1">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35</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182</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39.6">
      <c r="A6" s="50" t="s">
        <v>115</v>
      </c>
      <c r="B6" s="68" t="str">
        <f>B7</f>
        <v>2016</v>
      </c>
      <c r="C6" s="68" t="str">
        <f t="shared" ref="C6:AX6" si="6">C7</f>
        <v>350001</v>
      </c>
      <c r="D6" s="68" t="str">
        <f t="shared" si="6"/>
        <v>46</v>
      </c>
      <c r="E6" s="68" t="str">
        <f t="shared" si="6"/>
        <v>04</v>
      </c>
      <c r="F6" s="68" t="str">
        <f t="shared" si="6"/>
        <v>0</v>
      </c>
      <c r="G6" s="68" t="str">
        <f t="shared" si="6"/>
        <v>000</v>
      </c>
      <c r="H6" s="68" t="str">
        <f t="shared" si="6"/>
        <v>山口県</v>
      </c>
      <c r="I6" s="68" t="str">
        <f t="shared" si="6"/>
        <v>法適用</v>
      </c>
      <c r="J6" s="68" t="str">
        <f t="shared" si="6"/>
        <v>電気事業</v>
      </c>
      <c r="K6" s="68" t="str">
        <f t="shared" si="6"/>
        <v/>
      </c>
      <c r="L6" s="69">
        <f t="shared" si="6"/>
        <v>82.9</v>
      </c>
      <c r="M6" s="70">
        <f t="shared" si="6"/>
        <v>12</v>
      </c>
      <c r="N6" s="70" t="str">
        <f t="shared" si="6"/>
        <v>-</v>
      </c>
      <c r="O6" s="70" t="str">
        <f t="shared" si="6"/>
        <v>-</v>
      </c>
      <c r="P6" s="70" t="str">
        <f t="shared" si="6"/>
        <v>-</v>
      </c>
      <c r="Q6" s="70" t="str">
        <f t="shared" si="6"/>
        <v>-</v>
      </c>
      <c r="R6" s="71" t="str">
        <f>R7</f>
        <v>平成31年3月31日　菅野発電所　他</v>
      </c>
      <c r="S6" s="72" t="str">
        <f t="shared" si="6"/>
        <v>平成46年3月31日　相原発電所</v>
      </c>
      <c r="T6" s="68" t="str">
        <f t="shared" si="6"/>
        <v>無</v>
      </c>
      <c r="U6" s="72" t="str">
        <f t="shared" si="6"/>
        <v>中国電力株式会社</v>
      </c>
      <c r="V6" s="69" t="str">
        <f t="shared" si="6"/>
        <v>-</v>
      </c>
      <c r="W6" s="70">
        <f>W7</f>
        <v>150346</v>
      </c>
      <c r="X6" s="70">
        <f t="shared" si="6"/>
        <v>167621</v>
      </c>
      <c r="Y6" s="70">
        <f t="shared" si="6"/>
        <v>168977</v>
      </c>
      <c r="Z6" s="70">
        <f t="shared" si="6"/>
        <v>184043</v>
      </c>
      <c r="AA6" s="70">
        <f t="shared" si="6"/>
        <v>230397</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150346</v>
      </c>
      <c r="AR6" s="70">
        <f t="shared" si="6"/>
        <v>167621</v>
      </c>
      <c r="AS6" s="70">
        <f t="shared" si="6"/>
        <v>168977</v>
      </c>
      <c r="AT6" s="70">
        <f t="shared" si="6"/>
        <v>184043</v>
      </c>
      <c r="AU6" s="70">
        <f t="shared" si="6"/>
        <v>230397</v>
      </c>
      <c r="AV6" s="70">
        <f t="shared" si="6"/>
        <v>1627923</v>
      </c>
      <c r="AW6" s="70">
        <f t="shared" si="6"/>
        <v>21959</v>
      </c>
      <c r="AX6" s="70">
        <f t="shared" si="6"/>
        <v>1649882</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116</v>
      </c>
      <c r="C7" s="78" t="s">
        <v>117</v>
      </c>
      <c r="D7" s="78" t="s">
        <v>118</v>
      </c>
      <c r="E7" s="78" t="s">
        <v>119</v>
      </c>
      <c r="F7" s="78" t="s">
        <v>120</v>
      </c>
      <c r="G7" s="78" t="s">
        <v>121</v>
      </c>
      <c r="H7" s="78" t="s">
        <v>122</v>
      </c>
      <c r="I7" s="78" t="s">
        <v>123</v>
      </c>
      <c r="J7" s="78" t="s">
        <v>124</v>
      </c>
      <c r="K7" s="78" t="s">
        <v>125</v>
      </c>
      <c r="L7" s="79">
        <v>82.9</v>
      </c>
      <c r="M7" s="80">
        <v>12</v>
      </c>
      <c r="N7" s="80" t="s">
        <v>126</v>
      </c>
      <c r="O7" s="81" t="s">
        <v>126</v>
      </c>
      <c r="P7" s="81" t="s">
        <v>126</v>
      </c>
      <c r="Q7" s="81" t="s">
        <v>126</v>
      </c>
      <c r="R7" s="82" t="s">
        <v>127</v>
      </c>
      <c r="S7" s="82" t="s">
        <v>128</v>
      </c>
      <c r="T7" s="83" t="s">
        <v>129</v>
      </c>
      <c r="U7" s="82" t="s">
        <v>130</v>
      </c>
      <c r="V7" s="79" t="s">
        <v>126</v>
      </c>
      <c r="W7" s="81">
        <v>150346</v>
      </c>
      <c r="X7" s="81">
        <v>167621</v>
      </c>
      <c r="Y7" s="81">
        <v>168977</v>
      </c>
      <c r="Z7" s="81">
        <v>184043</v>
      </c>
      <c r="AA7" s="81">
        <v>230397</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v>150346</v>
      </c>
      <c r="AR7" s="81">
        <v>167621</v>
      </c>
      <c r="AS7" s="81">
        <v>168977</v>
      </c>
      <c r="AT7" s="81">
        <v>184043</v>
      </c>
      <c r="AU7" s="81">
        <v>230397</v>
      </c>
      <c r="AV7" s="81">
        <v>1627923</v>
      </c>
      <c r="AW7" s="81">
        <v>21959</v>
      </c>
      <c r="AX7" s="81">
        <v>1649882</v>
      </c>
      <c r="AY7" s="84">
        <v>112.7</v>
      </c>
      <c r="AZ7" s="84">
        <v>110.4</v>
      </c>
      <c r="BA7" s="84">
        <v>113.9</v>
      </c>
      <c r="BB7" s="84">
        <v>119.7</v>
      </c>
      <c r="BC7" s="84">
        <v>128.19999999999999</v>
      </c>
      <c r="BD7" s="84">
        <v>110.1</v>
      </c>
      <c r="BE7" s="84">
        <v>119.7</v>
      </c>
      <c r="BF7" s="84">
        <v>125.7</v>
      </c>
      <c r="BG7" s="84">
        <v>129.69999999999999</v>
      </c>
      <c r="BH7" s="84">
        <v>135.9</v>
      </c>
      <c r="BI7" s="84">
        <v>100</v>
      </c>
      <c r="BJ7" s="84">
        <v>117.8</v>
      </c>
      <c r="BK7" s="84">
        <v>113.9</v>
      </c>
      <c r="BL7" s="84">
        <v>116.5</v>
      </c>
      <c r="BM7" s="84">
        <v>122.1</v>
      </c>
      <c r="BN7" s="84">
        <v>130</v>
      </c>
      <c r="BO7" s="84">
        <v>112.7</v>
      </c>
      <c r="BP7" s="84">
        <v>121.8</v>
      </c>
      <c r="BQ7" s="84">
        <v>124.8</v>
      </c>
      <c r="BR7" s="84">
        <v>130.4</v>
      </c>
      <c r="BS7" s="84">
        <v>136.30000000000001</v>
      </c>
      <c r="BT7" s="84">
        <v>100</v>
      </c>
      <c r="BU7" s="84">
        <v>2158.6999999999998</v>
      </c>
      <c r="BV7" s="84">
        <v>751.2</v>
      </c>
      <c r="BW7" s="84">
        <v>343.9</v>
      </c>
      <c r="BX7" s="84">
        <v>445.2</v>
      </c>
      <c r="BY7" s="84">
        <v>341.7</v>
      </c>
      <c r="BZ7" s="84">
        <v>1317.9</v>
      </c>
      <c r="CA7" s="84">
        <v>992.4</v>
      </c>
      <c r="CB7" s="84">
        <v>638.79999999999995</v>
      </c>
      <c r="CC7" s="84">
        <v>716.7</v>
      </c>
      <c r="CD7" s="84">
        <v>688</v>
      </c>
      <c r="CE7" s="84">
        <v>100</v>
      </c>
      <c r="CF7" s="84">
        <v>8324.7000000000007</v>
      </c>
      <c r="CG7" s="84">
        <v>8349.2999999999993</v>
      </c>
      <c r="CH7" s="84">
        <v>8002.3</v>
      </c>
      <c r="CI7" s="84">
        <v>7281.6</v>
      </c>
      <c r="CJ7" s="84">
        <v>5819.7</v>
      </c>
      <c r="CK7" s="84">
        <v>7970</v>
      </c>
      <c r="CL7" s="84">
        <v>7914.4</v>
      </c>
      <c r="CM7" s="84">
        <v>7493.6</v>
      </c>
      <c r="CN7" s="84">
        <v>8014.2</v>
      </c>
      <c r="CO7" s="84">
        <v>8260</v>
      </c>
      <c r="CP7" s="81">
        <v>547283</v>
      </c>
      <c r="CQ7" s="81">
        <v>507502</v>
      </c>
      <c r="CR7" s="81">
        <v>563727</v>
      </c>
      <c r="CS7" s="81">
        <v>611061</v>
      </c>
      <c r="CT7" s="81">
        <v>706834</v>
      </c>
      <c r="CU7" s="81">
        <v>1043769</v>
      </c>
      <c r="CV7" s="81">
        <v>1160012</v>
      </c>
      <c r="CW7" s="81">
        <v>1146099</v>
      </c>
      <c r="CX7" s="81">
        <v>1494682</v>
      </c>
      <c r="CY7" s="81">
        <v>1543942</v>
      </c>
      <c r="CZ7" s="81">
        <v>51652</v>
      </c>
      <c r="DA7" s="84">
        <v>33.4</v>
      </c>
      <c r="DB7" s="84">
        <v>37.200000000000003</v>
      </c>
      <c r="DC7" s="84">
        <v>37.4</v>
      </c>
      <c r="DD7" s="84">
        <v>40.700000000000003</v>
      </c>
      <c r="DE7" s="84">
        <v>50.9</v>
      </c>
      <c r="DF7" s="84">
        <v>37.299999999999997</v>
      </c>
      <c r="DG7" s="84">
        <v>36.299999999999997</v>
      </c>
      <c r="DH7" s="84">
        <v>38.4</v>
      </c>
      <c r="DI7" s="84">
        <v>37.700000000000003</v>
      </c>
      <c r="DJ7" s="84">
        <v>36.200000000000003</v>
      </c>
      <c r="DK7" s="84">
        <v>15.9</v>
      </c>
      <c r="DL7" s="84">
        <v>26.9</v>
      </c>
      <c r="DM7" s="84">
        <v>26.9</v>
      </c>
      <c r="DN7" s="84">
        <v>29</v>
      </c>
      <c r="DO7" s="84">
        <v>22.9</v>
      </c>
      <c r="DP7" s="84">
        <v>22.3</v>
      </c>
      <c r="DQ7" s="84">
        <v>22.1</v>
      </c>
      <c r="DR7" s="84">
        <v>21.1</v>
      </c>
      <c r="DS7" s="84">
        <v>20</v>
      </c>
      <c r="DT7" s="84">
        <v>18.2</v>
      </c>
      <c r="DU7" s="84">
        <v>109.9</v>
      </c>
      <c r="DV7" s="84">
        <v>86.2</v>
      </c>
      <c r="DW7" s="84">
        <v>73.5</v>
      </c>
      <c r="DX7" s="84">
        <v>59</v>
      </c>
      <c r="DY7" s="84">
        <v>45.3</v>
      </c>
      <c r="DZ7" s="84">
        <v>146.19999999999999</v>
      </c>
      <c r="EA7" s="84">
        <v>130.19999999999999</v>
      </c>
      <c r="EB7" s="84">
        <v>128.80000000000001</v>
      </c>
      <c r="EC7" s="84">
        <v>109.9</v>
      </c>
      <c r="ED7" s="84">
        <v>103.6</v>
      </c>
      <c r="EE7" s="84">
        <v>64.900000000000006</v>
      </c>
      <c r="EF7" s="84">
        <v>65.400000000000006</v>
      </c>
      <c r="EG7" s="84">
        <v>68.400000000000006</v>
      </c>
      <c r="EH7" s="84">
        <v>69.400000000000006</v>
      </c>
      <c r="EI7" s="84">
        <v>69.599999999999994</v>
      </c>
      <c r="EJ7" s="84">
        <v>57</v>
      </c>
      <c r="EK7" s="84">
        <v>57.7</v>
      </c>
      <c r="EL7" s="84">
        <v>59.8</v>
      </c>
      <c r="EM7" s="84">
        <v>59.6</v>
      </c>
      <c r="EN7" s="84">
        <v>60.3</v>
      </c>
      <c r="EO7" s="84">
        <v>0</v>
      </c>
      <c r="EP7" s="84">
        <v>0</v>
      </c>
      <c r="EQ7" s="84">
        <v>0.4</v>
      </c>
      <c r="ER7" s="84">
        <v>0.4</v>
      </c>
      <c r="ES7" s="84">
        <v>1.3</v>
      </c>
      <c r="ET7" s="84">
        <v>2.8</v>
      </c>
      <c r="EU7" s="84">
        <v>15.4</v>
      </c>
      <c r="EV7" s="84">
        <v>16.2</v>
      </c>
      <c r="EW7" s="84">
        <v>18.7</v>
      </c>
      <c r="EX7" s="84">
        <v>20.5</v>
      </c>
      <c r="EY7" s="81">
        <v>51652</v>
      </c>
      <c r="EZ7" s="84">
        <v>33.4</v>
      </c>
      <c r="FA7" s="84">
        <v>37.200000000000003</v>
      </c>
      <c r="FB7" s="84">
        <v>37.4</v>
      </c>
      <c r="FC7" s="84">
        <v>40.700000000000003</v>
      </c>
      <c r="FD7" s="84">
        <v>50.9</v>
      </c>
      <c r="FE7" s="84">
        <v>37.5</v>
      </c>
      <c r="FF7" s="84">
        <v>37</v>
      </c>
      <c r="FG7" s="84">
        <v>39.5</v>
      </c>
      <c r="FH7" s="84">
        <v>39.1</v>
      </c>
      <c r="FI7" s="84">
        <v>37.299999999999997</v>
      </c>
      <c r="FJ7" s="84">
        <v>15.9</v>
      </c>
      <c r="FK7" s="84">
        <v>26.9</v>
      </c>
      <c r="FL7" s="84">
        <v>26.9</v>
      </c>
      <c r="FM7" s="84">
        <v>29</v>
      </c>
      <c r="FN7" s="84">
        <v>22.9</v>
      </c>
      <c r="FO7" s="84">
        <v>23.1</v>
      </c>
      <c r="FP7" s="84">
        <v>22.6</v>
      </c>
      <c r="FQ7" s="84">
        <v>22</v>
      </c>
      <c r="FR7" s="84">
        <v>21.4</v>
      </c>
      <c r="FS7" s="84">
        <v>19.2</v>
      </c>
      <c r="FT7" s="84">
        <v>109.9</v>
      </c>
      <c r="FU7" s="84">
        <v>86.2</v>
      </c>
      <c r="FV7" s="84">
        <v>73.5</v>
      </c>
      <c r="FW7" s="84">
        <v>59</v>
      </c>
      <c r="FX7" s="84">
        <v>45.3</v>
      </c>
      <c r="FY7" s="84">
        <v>146</v>
      </c>
      <c r="FZ7" s="84">
        <v>120.9</v>
      </c>
      <c r="GA7" s="84">
        <v>105.7</v>
      </c>
      <c r="GB7" s="84">
        <v>89.4</v>
      </c>
      <c r="GC7" s="84">
        <v>83.2</v>
      </c>
      <c r="GD7" s="84">
        <v>64.900000000000006</v>
      </c>
      <c r="GE7" s="84">
        <v>65.400000000000006</v>
      </c>
      <c r="GF7" s="84">
        <v>68.400000000000006</v>
      </c>
      <c r="GG7" s="84">
        <v>69.400000000000006</v>
      </c>
      <c r="GH7" s="84">
        <v>69.599999999999994</v>
      </c>
      <c r="GI7" s="84">
        <v>57.6</v>
      </c>
      <c r="GJ7" s="84">
        <v>58.6</v>
      </c>
      <c r="GK7" s="84">
        <v>61.3</v>
      </c>
      <c r="GL7" s="84">
        <v>61.7</v>
      </c>
      <c r="GM7" s="84">
        <v>62.1</v>
      </c>
      <c r="GN7" s="84">
        <v>0</v>
      </c>
      <c r="GO7" s="84">
        <v>0</v>
      </c>
      <c r="GP7" s="84">
        <v>0.4</v>
      </c>
      <c r="GQ7" s="84">
        <v>0.4</v>
      </c>
      <c r="GR7" s="84">
        <v>1.3</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t="s">
        <v>126</v>
      </c>
      <c r="IX7" s="84" t="s">
        <v>126</v>
      </c>
      <c r="IY7" s="84" t="s">
        <v>126</v>
      </c>
      <c r="IZ7" s="84" t="s">
        <v>126</v>
      </c>
      <c r="JA7" s="84" t="s">
        <v>126</v>
      </c>
      <c r="JB7" s="84" t="s">
        <v>126</v>
      </c>
      <c r="JC7" s="84">
        <v>16.3</v>
      </c>
      <c r="JD7" s="84">
        <v>15.1</v>
      </c>
      <c r="JE7" s="84">
        <v>15.1</v>
      </c>
      <c r="JF7" s="84">
        <v>14</v>
      </c>
      <c r="JG7" s="84">
        <v>15.5</v>
      </c>
      <c r="JH7" s="84" t="s">
        <v>126</v>
      </c>
      <c r="JI7" s="84" t="s">
        <v>126</v>
      </c>
      <c r="JJ7" s="84" t="s">
        <v>126</v>
      </c>
      <c r="JK7" s="84" t="s">
        <v>126</v>
      </c>
      <c r="JL7" s="84" t="s">
        <v>126</v>
      </c>
      <c r="JM7" s="84">
        <v>29.6</v>
      </c>
      <c r="JN7" s="84">
        <v>37.700000000000003</v>
      </c>
      <c r="JO7" s="84">
        <v>25.4</v>
      </c>
      <c r="JP7" s="84">
        <v>20.100000000000001</v>
      </c>
      <c r="JQ7" s="84">
        <v>29.9</v>
      </c>
      <c r="JR7" s="84" t="s">
        <v>126</v>
      </c>
      <c r="JS7" s="84" t="s">
        <v>126</v>
      </c>
      <c r="JT7" s="84" t="s">
        <v>126</v>
      </c>
      <c r="JU7" s="84" t="s">
        <v>126</v>
      </c>
      <c r="JV7" s="84" t="s">
        <v>126</v>
      </c>
      <c r="JW7" s="84">
        <v>344.4</v>
      </c>
      <c r="JX7" s="84">
        <v>259.60000000000002</v>
      </c>
      <c r="JY7" s="84">
        <v>226.2</v>
      </c>
      <c r="JZ7" s="84">
        <v>224.7</v>
      </c>
      <c r="KA7" s="84">
        <v>167.2</v>
      </c>
      <c r="KB7" s="84" t="s">
        <v>126</v>
      </c>
      <c r="KC7" s="84" t="s">
        <v>126</v>
      </c>
      <c r="KD7" s="84" t="s">
        <v>126</v>
      </c>
      <c r="KE7" s="84" t="s">
        <v>126</v>
      </c>
      <c r="KF7" s="84" t="s">
        <v>126</v>
      </c>
      <c r="KG7" s="84">
        <v>22.3</v>
      </c>
      <c r="KH7" s="84">
        <v>25.5</v>
      </c>
      <c r="KI7" s="84">
        <v>45.2</v>
      </c>
      <c r="KJ7" s="84">
        <v>48.7</v>
      </c>
      <c r="KK7" s="84">
        <v>53.3</v>
      </c>
      <c r="KL7" s="84" t="s">
        <v>126</v>
      </c>
      <c r="KM7" s="84" t="s">
        <v>126</v>
      </c>
      <c r="KN7" s="84" t="s">
        <v>126</v>
      </c>
      <c r="KO7" s="84" t="s">
        <v>126</v>
      </c>
      <c r="KP7" s="84" t="s">
        <v>126</v>
      </c>
      <c r="KQ7" s="84">
        <v>60.9</v>
      </c>
      <c r="KR7" s="84">
        <v>100</v>
      </c>
      <c r="KS7" s="84">
        <v>100</v>
      </c>
      <c r="KT7" s="84">
        <v>100</v>
      </c>
      <c r="KU7" s="84">
        <v>100</v>
      </c>
      <c r="KV7" s="81" t="s">
        <v>126</v>
      </c>
      <c r="KW7" s="84" t="s">
        <v>126</v>
      </c>
      <c r="KX7" s="84" t="s">
        <v>126</v>
      </c>
      <c r="KY7" s="84" t="s">
        <v>126</v>
      </c>
      <c r="KZ7" s="84" t="s">
        <v>126</v>
      </c>
      <c r="LA7" s="84" t="s">
        <v>126</v>
      </c>
      <c r="LB7" s="84">
        <v>12.1</v>
      </c>
      <c r="LC7" s="84">
        <v>7.1</v>
      </c>
      <c r="LD7" s="84">
        <v>8.9</v>
      </c>
      <c r="LE7" s="84">
        <v>11.8</v>
      </c>
      <c r="LF7" s="84">
        <v>15.3</v>
      </c>
      <c r="LG7" s="84" t="s">
        <v>126</v>
      </c>
      <c r="LH7" s="84" t="s">
        <v>126</v>
      </c>
      <c r="LI7" s="84" t="s">
        <v>126</v>
      </c>
      <c r="LJ7" s="84" t="s">
        <v>126</v>
      </c>
      <c r="LK7" s="84" t="s">
        <v>126</v>
      </c>
      <c r="LL7" s="84">
        <v>1.4</v>
      </c>
      <c r="LM7" s="84">
        <v>8.6</v>
      </c>
      <c r="LN7" s="84">
        <v>2</v>
      </c>
      <c r="LO7" s="84">
        <v>1.4</v>
      </c>
      <c r="LP7" s="84">
        <v>2.9</v>
      </c>
      <c r="LQ7" s="84" t="s">
        <v>126</v>
      </c>
      <c r="LR7" s="84" t="s">
        <v>126</v>
      </c>
      <c r="LS7" s="84" t="s">
        <v>126</v>
      </c>
      <c r="LT7" s="84" t="s">
        <v>126</v>
      </c>
      <c r="LU7" s="84" t="s">
        <v>126</v>
      </c>
      <c r="LV7" s="84">
        <v>298.60000000000002</v>
      </c>
      <c r="LW7" s="84">
        <v>1092.0999999999999</v>
      </c>
      <c r="LX7" s="84">
        <v>1128.5999999999999</v>
      </c>
      <c r="LY7" s="84">
        <v>596.79999999999995</v>
      </c>
      <c r="LZ7" s="84">
        <v>510.2</v>
      </c>
      <c r="MA7" s="84" t="s">
        <v>126</v>
      </c>
      <c r="MB7" s="84" t="s">
        <v>126</v>
      </c>
      <c r="MC7" s="84" t="s">
        <v>126</v>
      </c>
      <c r="MD7" s="84" t="s">
        <v>126</v>
      </c>
      <c r="ME7" s="84" t="s">
        <v>126</v>
      </c>
      <c r="MF7" s="84">
        <v>1.7</v>
      </c>
      <c r="MG7" s="84">
        <v>2.9</v>
      </c>
      <c r="MH7" s="84">
        <v>3.4</v>
      </c>
      <c r="MI7" s="84">
        <v>5.6</v>
      </c>
      <c r="MJ7" s="84">
        <v>11.5</v>
      </c>
      <c r="MK7" s="84" t="s">
        <v>126</v>
      </c>
      <c r="ML7" s="84" t="s">
        <v>126</v>
      </c>
      <c r="MM7" s="84" t="s">
        <v>126</v>
      </c>
      <c r="MN7" s="84" t="s">
        <v>126</v>
      </c>
      <c r="MO7" s="84" t="s">
        <v>126</v>
      </c>
      <c r="MP7" s="84">
        <v>77.7</v>
      </c>
      <c r="MQ7" s="84">
        <v>100</v>
      </c>
      <c r="MR7" s="84">
        <v>100</v>
      </c>
      <c r="MS7" s="84">
        <v>100</v>
      </c>
      <c r="MT7" s="84">
        <v>100</v>
      </c>
      <c r="MU7" s="84">
        <v>10</v>
      </c>
      <c r="MV7" s="84">
        <v>10</v>
      </c>
      <c r="MW7" s="84">
        <v>11</v>
      </c>
      <c r="MX7" s="84">
        <v>11</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f>IF(SUM($O$7,$NC$7:$NF$7)=0,FALSE,TRUE)</f>
        <v>0</v>
      </c>
      <c r="KC8" s="88" t="s">
        <v>131</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f>IF(SUM($P$7,$NG$7:$NJ$7)=0,FALSE,TRUE)</f>
        <v>0</v>
      </c>
      <c r="MB8" s="88" t="s">
        <v>131</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（最大出力合計51,652kW）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（最大出力合計51,652kW）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112.7</v>
      </c>
      <c r="AZ11" s="96">
        <f>AZ7</f>
        <v>110.4</v>
      </c>
      <c r="BA11" s="96">
        <f>BA7</f>
        <v>113.9</v>
      </c>
      <c r="BB11" s="96">
        <f>BB7</f>
        <v>119.7</v>
      </c>
      <c r="BC11" s="96">
        <f>BC7</f>
        <v>128.19999999999999</v>
      </c>
      <c r="BD11" s="85"/>
      <c r="BE11" s="85"/>
      <c r="BF11" s="85"/>
      <c r="BG11" s="85"/>
      <c r="BH11" s="85"/>
      <c r="BI11" s="95" t="s">
        <v>139</v>
      </c>
      <c r="BJ11" s="96">
        <f>BJ7</f>
        <v>117.8</v>
      </c>
      <c r="BK11" s="96">
        <f>BK7</f>
        <v>113.9</v>
      </c>
      <c r="BL11" s="96">
        <f>BL7</f>
        <v>116.5</v>
      </c>
      <c r="BM11" s="96">
        <f>BM7</f>
        <v>122.1</v>
      </c>
      <c r="BN11" s="96">
        <f>BN7</f>
        <v>130</v>
      </c>
      <c r="BO11" s="85"/>
      <c r="BP11" s="85"/>
      <c r="BQ11" s="85"/>
      <c r="BR11" s="85"/>
      <c r="BS11" s="85"/>
      <c r="BT11" s="95" t="s">
        <v>139</v>
      </c>
      <c r="BU11" s="96">
        <f>BU7</f>
        <v>2158.6999999999998</v>
      </c>
      <c r="BV11" s="96">
        <f>BV7</f>
        <v>751.2</v>
      </c>
      <c r="BW11" s="96">
        <f>BW7</f>
        <v>343.9</v>
      </c>
      <c r="BX11" s="96">
        <f>BX7</f>
        <v>445.2</v>
      </c>
      <c r="BY11" s="96">
        <f>BY7</f>
        <v>341.7</v>
      </c>
      <c r="BZ11" s="85"/>
      <c r="CA11" s="85"/>
      <c r="CB11" s="85"/>
      <c r="CC11" s="85"/>
      <c r="CD11" s="85"/>
      <c r="CE11" s="95" t="s">
        <v>139</v>
      </c>
      <c r="CF11" s="96">
        <f>CF7</f>
        <v>8324.7000000000007</v>
      </c>
      <c r="CG11" s="96">
        <f>CG7</f>
        <v>8349.2999999999993</v>
      </c>
      <c r="CH11" s="96">
        <f>CH7</f>
        <v>8002.3</v>
      </c>
      <c r="CI11" s="96">
        <f>CI7</f>
        <v>7281.6</v>
      </c>
      <c r="CJ11" s="96">
        <f>CJ7</f>
        <v>5819.7</v>
      </c>
      <c r="CK11" s="85"/>
      <c r="CL11" s="85"/>
      <c r="CM11" s="85"/>
      <c r="CN11" s="85"/>
      <c r="CO11" s="95" t="s">
        <v>140</v>
      </c>
      <c r="CP11" s="97">
        <f>CP7</f>
        <v>547283</v>
      </c>
      <c r="CQ11" s="97">
        <f>CQ7</f>
        <v>507502</v>
      </c>
      <c r="CR11" s="97">
        <f>CR7</f>
        <v>563727</v>
      </c>
      <c r="CS11" s="97">
        <f>CS7</f>
        <v>611061</v>
      </c>
      <c r="CT11" s="97">
        <f>CT7</f>
        <v>706834</v>
      </c>
      <c r="CU11" s="85"/>
      <c r="CV11" s="85"/>
      <c r="CW11" s="85"/>
      <c r="CX11" s="85"/>
      <c r="CY11" s="85"/>
      <c r="CZ11" s="95" t="s">
        <v>139</v>
      </c>
      <c r="DA11" s="96">
        <f>DA7</f>
        <v>33.4</v>
      </c>
      <c r="DB11" s="96">
        <f>DB7</f>
        <v>37.200000000000003</v>
      </c>
      <c r="DC11" s="96">
        <f>DC7</f>
        <v>37.4</v>
      </c>
      <c r="DD11" s="96">
        <f>DD7</f>
        <v>40.700000000000003</v>
      </c>
      <c r="DE11" s="96">
        <f>DE7</f>
        <v>50.9</v>
      </c>
      <c r="DF11" s="85"/>
      <c r="DG11" s="85"/>
      <c r="DH11" s="85"/>
      <c r="DI11" s="85"/>
      <c r="DJ11" s="95" t="s">
        <v>139</v>
      </c>
      <c r="DK11" s="96">
        <f>DK7</f>
        <v>15.9</v>
      </c>
      <c r="DL11" s="96">
        <f>DL7</f>
        <v>26.9</v>
      </c>
      <c r="DM11" s="96">
        <f>DM7</f>
        <v>26.9</v>
      </c>
      <c r="DN11" s="96">
        <f>DN7</f>
        <v>29</v>
      </c>
      <c r="DO11" s="96">
        <f>DO7</f>
        <v>22.9</v>
      </c>
      <c r="DP11" s="85"/>
      <c r="DQ11" s="85"/>
      <c r="DR11" s="85"/>
      <c r="DS11" s="85"/>
      <c r="DT11" s="95" t="s">
        <v>141</v>
      </c>
      <c r="DU11" s="96">
        <f>DU7</f>
        <v>109.9</v>
      </c>
      <c r="DV11" s="96">
        <f>DV7</f>
        <v>86.2</v>
      </c>
      <c r="DW11" s="96">
        <f>DW7</f>
        <v>73.5</v>
      </c>
      <c r="DX11" s="96">
        <f>DX7</f>
        <v>59</v>
      </c>
      <c r="DY11" s="96">
        <f>DY7</f>
        <v>45.3</v>
      </c>
      <c r="DZ11" s="85"/>
      <c r="EA11" s="85"/>
      <c r="EB11" s="85"/>
      <c r="EC11" s="85"/>
      <c r="ED11" s="95" t="s">
        <v>139</v>
      </c>
      <c r="EE11" s="96">
        <f>EE7</f>
        <v>64.900000000000006</v>
      </c>
      <c r="EF11" s="96">
        <f>EF7</f>
        <v>65.400000000000006</v>
      </c>
      <c r="EG11" s="96">
        <f>EG7</f>
        <v>68.400000000000006</v>
      </c>
      <c r="EH11" s="96">
        <f>EH7</f>
        <v>69.400000000000006</v>
      </c>
      <c r="EI11" s="96">
        <f>EI7</f>
        <v>69.599999999999994</v>
      </c>
      <c r="EJ11" s="85"/>
      <c r="EK11" s="85"/>
      <c r="EL11" s="85"/>
      <c r="EM11" s="85"/>
      <c r="EN11" s="95" t="s">
        <v>141</v>
      </c>
      <c r="EO11" s="96">
        <f>EO7</f>
        <v>0</v>
      </c>
      <c r="EP11" s="96">
        <f>EP7</f>
        <v>0</v>
      </c>
      <c r="EQ11" s="96">
        <f>EQ7</f>
        <v>0.4</v>
      </c>
      <c r="ER11" s="96">
        <f>ER7</f>
        <v>0.4</v>
      </c>
      <c r="ES11" s="96">
        <f>ES7</f>
        <v>1.3</v>
      </c>
      <c r="ET11" s="85"/>
      <c r="EU11" s="85"/>
      <c r="EV11" s="85"/>
      <c r="EW11" s="85"/>
      <c r="EX11" s="85"/>
      <c r="EY11" s="95" t="s">
        <v>139</v>
      </c>
      <c r="EZ11" s="96">
        <f>EZ7</f>
        <v>33.4</v>
      </c>
      <c r="FA11" s="96">
        <f>FA7</f>
        <v>37.200000000000003</v>
      </c>
      <c r="FB11" s="96">
        <f>FB7</f>
        <v>37.4</v>
      </c>
      <c r="FC11" s="96">
        <f>FC7</f>
        <v>40.700000000000003</v>
      </c>
      <c r="FD11" s="96">
        <f>FD7</f>
        <v>50.9</v>
      </c>
      <c r="FE11" s="85"/>
      <c r="FF11" s="85"/>
      <c r="FG11" s="85"/>
      <c r="FH11" s="85"/>
      <c r="FI11" s="95" t="s">
        <v>139</v>
      </c>
      <c r="FJ11" s="96">
        <f>FJ7</f>
        <v>15.9</v>
      </c>
      <c r="FK11" s="96">
        <f>FK7</f>
        <v>26.9</v>
      </c>
      <c r="FL11" s="96">
        <f>FL7</f>
        <v>26.9</v>
      </c>
      <c r="FM11" s="96">
        <f>FM7</f>
        <v>29</v>
      </c>
      <c r="FN11" s="96">
        <f>FN7</f>
        <v>22.9</v>
      </c>
      <c r="FO11" s="85"/>
      <c r="FP11" s="85"/>
      <c r="FQ11" s="85"/>
      <c r="FR11" s="85"/>
      <c r="FS11" s="95" t="s">
        <v>142</v>
      </c>
      <c r="FT11" s="96">
        <f>FT7</f>
        <v>109.9</v>
      </c>
      <c r="FU11" s="96">
        <f>FU7</f>
        <v>86.2</v>
      </c>
      <c r="FV11" s="96">
        <f>FV7</f>
        <v>73.5</v>
      </c>
      <c r="FW11" s="96">
        <f>FW7</f>
        <v>59</v>
      </c>
      <c r="FX11" s="96">
        <f>FX7</f>
        <v>45.3</v>
      </c>
      <c r="FY11" s="85"/>
      <c r="FZ11" s="85"/>
      <c r="GA11" s="85"/>
      <c r="GB11" s="85"/>
      <c r="GC11" s="95" t="s">
        <v>139</v>
      </c>
      <c r="GD11" s="96">
        <f>GD7</f>
        <v>64.900000000000006</v>
      </c>
      <c r="GE11" s="96">
        <f>GE7</f>
        <v>65.400000000000006</v>
      </c>
      <c r="GF11" s="96">
        <f>GF7</f>
        <v>68.400000000000006</v>
      </c>
      <c r="GG11" s="96">
        <f>GG7</f>
        <v>69.400000000000006</v>
      </c>
      <c r="GH11" s="96">
        <f>GH7</f>
        <v>69.599999999999994</v>
      </c>
      <c r="GI11" s="85"/>
      <c r="GJ11" s="85"/>
      <c r="GK11" s="85"/>
      <c r="GL11" s="85"/>
      <c r="GM11" s="95" t="s">
        <v>139</v>
      </c>
      <c r="GN11" s="96">
        <f>GN7</f>
        <v>0</v>
      </c>
      <c r="GO11" s="96">
        <f>GO7</f>
        <v>0</v>
      </c>
      <c r="GP11" s="96">
        <f>GP7</f>
        <v>0.4</v>
      </c>
      <c r="GQ11" s="96">
        <f>GQ7</f>
        <v>0.4</v>
      </c>
      <c r="GR11" s="96">
        <f>GR7</f>
        <v>1.3</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143</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144</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144</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f>BD7</f>
        <v>110.1</v>
      </c>
      <c r="AZ12" s="96">
        <f>BE7</f>
        <v>119.7</v>
      </c>
      <c r="BA12" s="96">
        <f>BF7</f>
        <v>125.7</v>
      </c>
      <c r="BB12" s="96">
        <f>BG7</f>
        <v>129.69999999999999</v>
      </c>
      <c r="BC12" s="96">
        <f>BH7</f>
        <v>135.9</v>
      </c>
      <c r="BD12" s="85"/>
      <c r="BE12" s="85"/>
      <c r="BF12" s="85"/>
      <c r="BG12" s="85"/>
      <c r="BH12" s="85"/>
      <c r="BI12" s="95" t="s">
        <v>146</v>
      </c>
      <c r="BJ12" s="96">
        <f>BO7</f>
        <v>112.7</v>
      </c>
      <c r="BK12" s="96">
        <f>BP7</f>
        <v>121.8</v>
      </c>
      <c r="BL12" s="96">
        <f>BQ7</f>
        <v>124.8</v>
      </c>
      <c r="BM12" s="96">
        <f>BR7</f>
        <v>130.4</v>
      </c>
      <c r="BN12" s="96">
        <f>BS7</f>
        <v>136.30000000000001</v>
      </c>
      <c r="BO12" s="85"/>
      <c r="BP12" s="85"/>
      <c r="BQ12" s="85"/>
      <c r="BR12" s="85"/>
      <c r="BS12" s="85"/>
      <c r="BT12" s="95" t="s">
        <v>146</v>
      </c>
      <c r="BU12" s="96">
        <f>BZ7</f>
        <v>1317.9</v>
      </c>
      <c r="BV12" s="96">
        <f>CA7</f>
        <v>992.4</v>
      </c>
      <c r="BW12" s="96">
        <f>CB7</f>
        <v>638.79999999999995</v>
      </c>
      <c r="BX12" s="96">
        <f>CC7</f>
        <v>716.7</v>
      </c>
      <c r="BY12" s="96">
        <f>CD7</f>
        <v>688</v>
      </c>
      <c r="BZ12" s="85"/>
      <c r="CA12" s="85"/>
      <c r="CB12" s="85"/>
      <c r="CC12" s="85"/>
      <c r="CD12" s="85"/>
      <c r="CE12" s="95" t="s">
        <v>146</v>
      </c>
      <c r="CF12" s="96">
        <f>CK7</f>
        <v>7970</v>
      </c>
      <c r="CG12" s="96">
        <f>CL7</f>
        <v>7914.4</v>
      </c>
      <c r="CH12" s="96">
        <f>CM7</f>
        <v>7493.6</v>
      </c>
      <c r="CI12" s="96">
        <f>CN7</f>
        <v>8014.2</v>
      </c>
      <c r="CJ12" s="96">
        <f>CO7</f>
        <v>8260</v>
      </c>
      <c r="CK12" s="85"/>
      <c r="CL12" s="85"/>
      <c r="CM12" s="85"/>
      <c r="CN12" s="85"/>
      <c r="CO12" s="95" t="s">
        <v>145</v>
      </c>
      <c r="CP12" s="97">
        <f>CU7</f>
        <v>1043769</v>
      </c>
      <c r="CQ12" s="97">
        <f>CV7</f>
        <v>1160012</v>
      </c>
      <c r="CR12" s="97">
        <f>CW7</f>
        <v>1146099</v>
      </c>
      <c r="CS12" s="97">
        <f>CX7</f>
        <v>1494682</v>
      </c>
      <c r="CT12" s="97">
        <f>CY7</f>
        <v>1543942</v>
      </c>
      <c r="CU12" s="85"/>
      <c r="CV12" s="85"/>
      <c r="CW12" s="85"/>
      <c r="CX12" s="85"/>
      <c r="CY12" s="85"/>
      <c r="CZ12" s="95" t="s">
        <v>146</v>
      </c>
      <c r="DA12" s="96">
        <f>DF7</f>
        <v>37.299999999999997</v>
      </c>
      <c r="DB12" s="96">
        <f>DG7</f>
        <v>36.299999999999997</v>
      </c>
      <c r="DC12" s="96">
        <f>DH7</f>
        <v>38.4</v>
      </c>
      <c r="DD12" s="96">
        <f>DI7</f>
        <v>37.700000000000003</v>
      </c>
      <c r="DE12" s="96">
        <f>DJ7</f>
        <v>36.200000000000003</v>
      </c>
      <c r="DF12" s="85"/>
      <c r="DG12" s="85"/>
      <c r="DH12" s="85"/>
      <c r="DI12" s="85"/>
      <c r="DJ12" s="95" t="s">
        <v>145</v>
      </c>
      <c r="DK12" s="96">
        <f>DP7</f>
        <v>22.3</v>
      </c>
      <c r="DL12" s="96">
        <f>DQ7</f>
        <v>22.1</v>
      </c>
      <c r="DM12" s="96">
        <f>DR7</f>
        <v>21.1</v>
      </c>
      <c r="DN12" s="96">
        <f>DS7</f>
        <v>20</v>
      </c>
      <c r="DO12" s="96">
        <f>DT7</f>
        <v>18.2</v>
      </c>
      <c r="DP12" s="85"/>
      <c r="DQ12" s="85"/>
      <c r="DR12" s="85"/>
      <c r="DS12" s="85"/>
      <c r="DT12" s="95" t="s">
        <v>145</v>
      </c>
      <c r="DU12" s="96">
        <f>DZ7</f>
        <v>146.19999999999999</v>
      </c>
      <c r="DV12" s="96">
        <f>EA7</f>
        <v>130.19999999999999</v>
      </c>
      <c r="DW12" s="96">
        <f>EB7</f>
        <v>128.80000000000001</v>
      </c>
      <c r="DX12" s="96">
        <f>EC7</f>
        <v>109.9</v>
      </c>
      <c r="DY12" s="96">
        <f>ED7</f>
        <v>103.6</v>
      </c>
      <c r="DZ12" s="85"/>
      <c r="EA12" s="85"/>
      <c r="EB12" s="85"/>
      <c r="EC12" s="85"/>
      <c r="ED12" s="95" t="s">
        <v>147</v>
      </c>
      <c r="EE12" s="96">
        <f>EJ7</f>
        <v>57</v>
      </c>
      <c r="EF12" s="96">
        <f>EK7</f>
        <v>57.7</v>
      </c>
      <c r="EG12" s="96">
        <f>EL7</f>
        <v>59.8</v>
      </c>
      <c r="EH12" s="96">
        <f>EM7</f>
        <v>59.6</v>
      </c>
      <c r="EI12" s="96">
        <f>EN7</f>
        <v>60.3</v>
      </c>
      <c r="EJ12" s="85"/>
      <c r="EK12" s="85"/>
      <c r="EL12" s="85"/>
      <c r="EM12" s="85"/>
      <c r="EN12" s="95" t="s">
        <v>148</v>
      </c>
      <c r="EO12" s="96">
        <f>ET7</f>
        <v>2.8</v>
      </c>
      <c r="EP12" s="96">
        <f>EU7</f>
        <v>15.4</v>
      </c>
      <c r="EQ12" s="96">
        <f>EV7</f>
        <v>16.2</v>
      </c>
      <c r="ER12" s="96">
        <f>EW7</f>
        <v>18.7</v>
      </c>
      <c r="ES12" s="96">
        <f>EX7</f>
        <v>20.5</v>
      </c>
      <c r="ET12" s="85"/>
      <c r="EU12" s="85"/>
      <c r="EV12" s="85"/>
      <c r="EW12" s="85"/>
      <c r="EX12" s="85"/>
      <c r="EY12" s="95" t="s">
        <v>148</v>
      </c>
      <c r="EZ12" s="96">
        <f>IF($EZ$8,FE7,"-")</f>
        <v>37.5</v>
      </c>
      <c r="FA12" s="96">
        <f>IF($EZ$8,FF7,"-")</f>
        <v>37</v>
      </c>
      <c r="FB12" s="96">
        <f>IF($EZ$8,FG7,"-")</f>
        <v>39.5</v>
      </c>
      <c r="FC12" s="96">
        <f>IF($EZ$8,FH7,"-")</f>
        <v>39.1</v>
      </c>
      <c r="FD12" s="96">
        <f>IF($EZ$8,FI7,"-")</f>
        <v>37.299999999999997</v>
      </c>
      <c r="FE12" s="85"/>
      <c r="FF12" s="85"/>
      <c r="FG12" s="85"/>
      <c r="FH12" s="85"/>
      <c r="FI12" s="95" t="s">
        <v>148</v>
      </c>
      <c r="FJ12" s="96">
        <f>IF($FJ$8,FO7,"-")</f>
        <v>23.1</v>
      </c>
      <c r="FK12" s="96">
        <f>IF($FJ$8,FP7,"-")</f>
        <v>22.6</v>
      </c>
      <c r="FL12" s="96">
        <f>IF($FJ$8,FQ7,"-")</f>
        <v>22</v>
      </c>
      <c r="FM12" s="96">
        <f>IF($FJ$8,FR7,"-")</f>
        <v>21.4</v>
      </c>
      <c r="FN12" s="96">
        <f>IF($FJ$8,FS7,"-")</f>
        <v>19.2</v>
      </c>
      <c r="FO12" s="85"/>
      <c r="FP12" s="85"/>
      <c r="FQ12" s="85"/>
      <c r="FR12" s="85"/>
      <c r="FS12" s="95" t="s">
        <v>148</v>
      </c>
      <c r="FT12" s="96">
        <f>IF($FT$8,FY7,"-")</f>
        <v>146</v>
      </c>
      <c r="FU12" s="96">
        <f>IF($FT$8,FZ7,"-")</f>
        <v>120.9</v>
      </c>
      <c r="FV12" s="96">
        <f>IF($FT$8,GA7,"-")</f>
        <v>105.7</v>
      </c>
      <c r="FW12" s="96">
        <f>IF($FT$8,GB7,"-")</f>
        <v>89.4</v>
      </c>
      <c r="FX12" s="96">
        <f>IF($FT$8,GC7,"-")</f>
        <v>83.2</v>
      </c>
      <c r="FY12" s="85"/>
      <c r="FZ12" s="85"/>
      <c r="GA12" s="85"/>
      <c r="GB12" s="85"/>
      <c r="GC12" s="95" t="s">
        <v>148</v>
      </c>
      <c r="GD12" s="96">
        <f>IF($GD$8,GI7,"-")</f>
        <v>57.6</v>
      </c>
      <c r="GE12" s="96">
        <f>IF($GD$8,GJ7,"-")</f>
        <v>58.6</v>
      </c>
      <c r="GF12" s="96">
        <f>IF($GD$8,GK7,"-")</f>
        <v>61.3</v>
      </c>
      <c r="GG12" s="96">
        <f>IF($GD$8,GL7,"-")</f>
        <v>61.7</v>
      </c>
      <c r="GH12" s="96">
        <f>IF($GD$8,GM7,"-")</f>
        <v>62.1</v>
      </c>
      <c r="GI12" s="85"/>
      <c r="GJ12" s="85"/>
      <c r="GK12" s="85"/>
      <c r="GL12" s="85"/>
      <c r="GM12" s="95" t="s">
        <v>148</v>
      </c>
      <c r="GN12" s="96">
        <f>IF($GN$8,GS7,"-")</f>
        <v>1.8</v>
      </c>
      <c r="GO12" s="96">
        <f>IF($GN$8,GT7,"-")</f>
        <v>12.3</v>
      </c>
      <c r="GP12" s="96">
        <f>IF($GN$8,GU7,"-")</f>
        <v>11.9</v>
      </c>
      <c r="GQ12" s="96">
        <f>IF($GN$8,GV7,"-")</f>
        <v>13.3</v>
      </c>
      <c r="GR12" s="96">
        <f>IF($GN$8,GW7,"-")</f>
        <v>14.4</v>
      </c>
      <c r="GS12" s="85"/>
      <c r="GT12" s="85"/>
      <c r="GU12" s="85"/>
      <c r="GV12" s="85"/>
      <c r="GW12" s="85"/>
      <c r="GX12" s="95" t="s">
        <v>148</v>
      </c>
      <c r="GY12" s="96" t="str">
        <f>IF($GY$8,HD7,"-")</f>
        <v>-</v>
      </c>
      <c r="GZ12" s="96" t="str">
        <f>IF($GY$8,HE7,"-")</f>
        <v>-</v>
      </c>
      <c r="HA12" s="96" t="str">
        <f>IF($GY$8,HF7,"-")</f>
        <v>-</v>
      </c>
      <c r="HB12" s="96" t="str">
        <f>IF($GY$8,HG7,"-")</f>
        <v>-</v>
      </c>
      <c r="HC12" s="96" t="str">
        <f>IF($GY$8,HH7,"-")</f>
        <v>-</v>
      </c>
      <c r="HD12" s="85"/>
      <c r="HE12" s="85"/>
      <c r="HF12" s="85"/>
      <c r="HG12" s="85"/>
      <c r="HH12" s="95" t="s">
        <v>148</v>
      </c>
      <c r="HI12" s="96" t="str">
        <f>IF($HI$8,HN7,"-")</f>
        <v>-</v>
      </c>
      <c r="HJ12" s="96" t="str">
        <f>IF($HI$8,HO7,"-")</f>
        <v>-</v>
      </c>
      <c r="HK12" s="96" t="str">
        <f>IF($HI$8,HP7,"-")</f>
        <v>-</v>
      </c>
      <c r="HL12" s="96" t="str">
        <f>IF($HI$8,HQ7,"-")</f>
        <v>-</v>
      </c>
      <c r="HM12" s="96" t="str">
        <f>IF($HI$8,HR7,"-")</f>
        <v>-</v>
      </c>
      <c r="HN12" s="85"/>
      <c r="HO12" s="85"/>
      <c r="HP12" s="85"/>
      <c r="HQ12" s="85"/>
      <c r="HR12" s="95" t="s">
        <v>148</v>
      </c>
      <c r="HS12" s="96" t="str">
        <f>IF($HS$8,HX7,"-")</f>
        <v>-</v>
      </c>
      <c r="HT12" s="96" t="str">
        <f>IF($HS$8,HY7,"-")</f>
        <v>-</v>
      </c>
      <c r="HU12" s="96" t="str">
        <f>IF($HS$8,HZ7,"-")</f>
        <v>-</v>
      </c>
      <c r="HV12" s="96" t="str">
        <f>IF($HS$8,IA7,"-")</f>
        <v>-</v>
      </c>
      <c r="HW12" s="96" t="str">
        <f>IF($HS$8,IB7,"-")</f>
        <v>-</v>
      </c>
      <c r="HX12" s="85"/>
      <c r="HY12" s="85"/>
      <c r="HZ12" s="85"/>
      <c r="IA12" s="85"/>
      <c r="IB12" s="95" t="s">
        <v>148</v>
      </c>
      <c r="IC12" s="96" t="str">
        <f>IF($IC$8,IH7,"-")</f>
        <v>-</v>
      </c>
      <c r="ID12" s="96" t="str">
        <f>IF($IC$8,II7,"-")</f>
        <v>-</v>
      </c>
      <c r="IE12" s="96" t="str">
        <f>IF($IC$8,IJ7,"-")</f>
        <v>-</v>
      </c>
      <c r="IF12" s="96" t="str">
        <f>IF($IC$8,IK7,"-")</f>
        <v>-</v>
      </c>
      <c r="IG12" s="96" t="str">
        <f>IF($IC$8,IL7,"-")</f>
        <v>-</v>
      </c>
      <c r="IH12" s="85"/>
      <c r="II12" s="85"/>
      <c r="IJ12" s="85"/>
      <c r="IK12" s="85"/>
      <c r="IL12" s="95" t="s">
        <v>148</v>
      </c>
      <c r="IM12" s="96" t="str">
        <f>IF($IM$8,IR7,"-")</f>
        <v>-</v>
      </c>
      <c r="IN12" s="96" t="str">
        <f>IF($IM$8,IS7,"-")</f>
        <v>-</v>
      </c>
      <c r="IO12" s="96" t="str">
        <f>IF($IM$8,IT7,"-")</f>
        <v>-</v>
      </c>
      <c r="IP12" s="96" t="str">
        <f>IF($IM$8,IU7,"-")</f>
        <v>-</v>
      </c>
      <c r="IQ12" s="96" t="str">
        <f>IF($IM$8,IV7,"-")</f>
        <v>-</v>
      </c>
      <c r="IR12" s="85"/>
      <c r="IS12" s="85"/>
      <c r="IT12" s="85"/>
      <c r="IU12" s="85"/>
      <c r="IV12" s="85"/>
      <c r="IW12" s="95" t="s">
        <v>148</v>
      </c>
      <c r="IX12" s="96" t="str">
        <f>IF($IX$8,JC7,"-")</f>
        <v>-</v>
      </c>
      <c r="IY12" s="96" t="str">
        <f>IF($IX$8,JD7,"-")</f>
        <v>-</v>
      </c>
      <c r="IZ12" s="96" t="str">
        <f>IF($IX$8,JE7,"-")</f>
        <v>-</v>
      </c>
      <c r="JA12" s="96" t="str">
        <f>IF($IX$8,JF7,"-")</f>
        <v>-</v>
      </c>
      <c r="JB12" s="96" t="str">
        <f>IF($IX$8,JG7,"-")</f>
        <v>-</v>
      </c>
      <c r="JC12" s="85"/>
      <c r="JD12" s="85"/>
      <c r="JE12" s="85"/>
      <c r="JF12" s="85"/>
      <c r="JG12" s="95" t="s">
        <v>148</v>
      </c>
      <c r="JH12" s="96" t="str">
        <f>IF($JH$8,JM7,"-")</f>
        <v>-</v>
      </c>
      <c r="JI12" s="96" t="str">
        <f>IF($JH$8,JN7,"-")</f>
        <v>-</v>
      </c>
      <c r="JJ12" s="96" t="str">
        <f>IF($JH$8,JO7,"-")</f>
        <v>-</v>
      </c>
      <c r="JK12" s="96" t="str">
        <f>IF($JH$8,JP7,"-")</f>
        <v>-</v>
      </c>
      <c r="JL12" s="96" t="str">
        <f>IF($JH$8,JQ7,"-")</f>
        <v>-</v>
      </c>
      <c r="JM12" s="85"/>
      <c r="JN12" s="85"/>
      <c r="JO12" s="85"/>
      <c r="JP12" s="85"/>
      <c r="JQ12" s="95" t="s">
        <v>148</v>
      </c>
      <c r="JR12" s="96" t="str">
        <f>IF($JR$8,JW7,"-")</f>
        <v>-</v>
      </c>
      <c r="JS12" s="96" t="str">
        <f>IF($JR$8,JX7,"-")</f>
        <v>-</v>
      </c>
      <c r="JT12" s="96" t="str">
        <f>IF($JR$8,JY7,"-")</f>
        <v>-</v>
      </c>
      <c r="JU12" s="96" t="str">
        <f>IF($JR$8,JZ7,"-")</f>
        <v>-</v>
      </c>
      <c r="JV12" s="96" t="str">
        <f>IF($JR$8,KA7,"-")</f>
        <v>-</v>
      </c>
      <c r="JW12" s="85"/>
      <c r="JX12" s="85"/>
      <c r="JY12" s="85"/>
      <c r="JZ12" s="85"/>
      <c r="KA12" s="95" t="s">
        <v>148</v>
      </c>
      <c r="KB12" s="96" t="str">
        <f>IF($KB$8,KG7,"-")</f>
        <v>-</v>
      </c>
      <c r="KC12" s="96" t="str">
        <f>IF($KB$8,KH7,"-")</f>
        <v>-</v>
      </c>
      <c r="KD12" s="96" t="str">
        <f>IF($KB$8,KI7,"-")</f>
        <v>-</v>
      </c>
      <c r="KE12" s="96" t="str">
        <f>IF($KB$8,KJ7,"-")</f>
        <v>-</v>
      </c>
      <c r="KF12" s="96" t="str">
        <f>IF($KB$8,KK7,"-")</f>
        <v>-</v>
      </c>
      <c r="KG12" s="85"/>
      <c r="KH12" s="85"/>
      <c r="KI12" s="85"/>
      <c r="KJ12" s="85"/>
      <c r="KK12" s="95" t="s">
        <v>148</v>
      </c>
      <c r="KL12" s="96" t="str">
        <f>IF($KL$8,KQ7,"-")</f>
        <v>-</v>
      </c>
      <c r="KM12" s="96" t="str">
        <f>IF($KL$8,KR7,"-")</f>
        <v>-</v>
      </c>
      <c r="KN12" s="96" t="str">
        <f>IF($KL$8,KS7,"-")</f>
        <v>-</v>
      </c>
      <c r="KO12" s="96" t="str">
        <f>IF($KL$8,KT7,"-")</f>
        <v>-</v>
      </c>
      <c r="KP12" s="96" t="str">
        <f>IF($KL$8,KU7,"-")</f>
        <v>-</v>
      </c>
      <c r="KQ12" s="85"/>
      <c r="KR12" s="85"/>
      <c r="KS12" s="85"/>
      <c r="KT12" s="85"/>
      <c r="KU12" s="85"/>
      <c r="KV12" s="95" t="s">
        <v>148</v>
      </c>
      <c r="KW12" s="96" t="str">
        <f>IF($KW$8,LB7,"-")</f>
        <v>-</v>
      </c>
      <c r="KX12" s="96" t="str">
        <f>IF($KW$8,LC7,"-")</f>
        <v>-</v>
      </c>
      <c r="KY12" s="96" t="str">
        <f>IF($KW$8,LD7,"-")</f>
        <v>-</v>
      </c>
      <c r="KZ12" s="96" t="str">
        <f>IF($KW$8,LE7,"-")</f>
        <v>-</v>
      </c>
      <c r="LA12" s="96" t="str">
        <f>IF($KW$8,LF7,"-")</f>
        <v>-</v>
      </c>
      <c r="LB12" s="85"/>
      <c r="LC12" s="85"/>
      <c r="LD12" s="85"/>
      <c r="LE12" s="85"/>
      <c r="LF12" s="95" t="s">
        <v>148</v>
      </c>
      <c r="LG12" s="96" t="str">
        <f>IF($LG$8,LL7,"-")</f>
        <v>-</v>
      </c>
      <c r="LH12" s="96" t="str">
        <f>IF($LG$8,LM7,"-")</f>
        <v>-</v>
      </c>
      <c r="LI12" s="96" t="str">
        <f>IF($LG$8,LN7,"-")</f>
        <v>-</v>
      </c>
      <c r="LJ12" s="96" t="str">
        <f>IF($LG$8,LO7,"-")</f>
        <v>-</v>
      </c>
      <c r="LK12" s="96" t="str">
        <f>IF($LG$8,LP7,"-")</f>
        <v>-</v>
      </c>
      <c r="LL12" s="85"/>
      <c r="LM12" s="85"/>
      <c r="LN12" s="85"/>
      <c r="LO12" s="85"/>
      <c r="LP12" s="95" t="s">
        <v>148</v>
      </c>
      <c r="LQ12" s="96" t="str">
        <f>IF($LQ$8,LV7,"-")</f>
        <v>-</v>
      </c>
      <c r="LR12" s="96" t="str">
        <f>IF($LQ$8,LW7,"-")</f>
        <v>-</v>
      </c>
      <c r="LS12" s="96" t="str">
        <f>IF($LQ$8,LX7,"-")</f>
        <v>-</v>
      </c>
      <c r="LT12" s="96" t="str">
        <f>IF($LQ$8,LY7,"-")</f>
        <v>-</v>
      </c>
      <c r="LU12" s="96" t="str">
        <f>IF($LQ$8,LZ7,"-")</f>
        <v>-</v>
      </c>
      <c r="LV12" s="85"/>
      <c r="LW12" s="85"/>
      <c r="LX12" s="85"/>
      <c r="LY12" s="85"/>
      <c r="LZ12" s="95" t="s">
        <v>148</v>
      </c>
      <c r="MA12" s="96" t="str">
        <f>IF($MA$8,MF7,"-")</f>
        <v>-</v>
      </c>
      <c r="MB12" s="96" t="str">
        <f>IF($MA$8,MG7,"-")</f>
        <v>-</v>
      </c>
      <c r="MC12" s="96" t="str">
        <f>IF($MA$8,MH7,"-")</f>
        <v>-</v>
      </c>
      <c r="MD12" s="96" t="str">
        <f>IF($MA$8,MI7,"-")</f>
        <v>-</v>
      </c>
      <c r="ME12" s="96" t="str">
        <f>IF($MA$8,MJ7,"-")</f>
        <v>-</v>
      </c>
      <c r="MF12" s="85"/>
      <c r="MG12" s="85"/>
      <c r="MH12" s="85"/>
      <c r="MI12" s="85"/>
      <c r="MJ12" s="95" t="s">
        <v>148</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149</v>
      </c>
      <c r="AY13" s="96">
        <f>$BI$7</f>
        <v>100</v>
      </c>
      <c r="AZ13" s="96">
        <f>$BI$7</f>
        <v>100</v>
      </c>
      <c r="BA13" s="96">
        <f>$BI$7</f>
        <v>100</v>
      </c>
      <c r="BB13" s="96">
        <f>$BI$7</f>
        <v>100</v>
      </c>
      <c r="BC13" s="96">
        <f>$BI$7</f>
        <v>100</v>
      </c>
      <c r="BD13" s="85"/>
      <c r="BE13" s="85"/>
      <c r="BF13" s="85"/>
      <c r="BG13" s="85"/>
      <c r="BH13" s="85"/>
      <c r="BI13" s="95" t="s">
        <v>149</v>
      </c>
      <c r="BJ13" s="96">
        <f>$BT$7</f>
        <v>100</v>
      </c>
      <c r="BK13" s="96">
        <f>$BT$7</f>
        <v>100</v>
      </c>
      <c r="BL13" s="96">
        <f>$BT$7</f>
        <v>100</v>
      </c>
      <c r="BM13" s="96">
        <f>$BT$7</f>
        <v>100</v>
      </c>
      <c r="BN13" s="96">
        <f>$BT$7</f>
        <v>100</v>
      </c>
      <c r="BO13" s="85"/>
      <c r="BP13" s="85"/>
      <c r="BQ13" s="85"/>
      <c r="BR13" s="85"/>
      <c r="BS13" s="85"/>
      <c r="BT13" s="95" t="s">
        <v>149</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150</v>
      </c>
      <c r="C14" s="100"/>
      <c r="D14" s="101"/>
      <c r="E14" s="100"/>
      <c r="F14" s="199" t="s">
        <v>151</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152</v>
      </c>
      <c r="C15" s="198"/>
      <c r="D15" s="101"/>
      <c r="E15" s="98">
        <v>1</v>
      </c>
      <c r="F15" s="198" t="s">
        <v>153</v>
      </c>
      <c r="G15" s="198"/>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156</v>
      </c>
      <c r="C16" s="198"/>
      <c r="D16" s="101"/>
      <c r="E16" s="98">
        <f>E15+1</f>
        <v>2</v>
      </c>
      <c r="F16" s="198" t="s">
        <v>157</v>
      </c>
      <c r="G16" s="198"/>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159</v>
      </c>
      <c r="C17" s="198"/>
      <c r="D17" s="101"/>
      <c r="E17" s="98">
        <f t="shared" ref="E17" si="8">E16+1</f>
        <v>3</v>
      </c>
      <c r="F17" s="198" t="s">
        <v>160</v>
      </c>
      <c r="G17" s="198"/>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f>IF(AY7="-",NA(),AY7)</f>
        <v>112.7</v>
      </c>
      <c r="AZ17" s="107">
        <f t="shared" ref="AZ17:BC17" si="9">IF(AZ7="-",NA(),AZ7)</f>
        <v>110.4</v>
      </c>
      <c r="BA17" s="107">
        <f t="shared" si="9"/>
        <v>113.9</v>
      </c>
      <c r="BB17" s="107">
        <f t="shared" si="9"/>
        <v>119.7</v>
      </c>
      <c r="BC17" s="107">
        <f t="shared" si="9"/>
        <v>128.19999999999999</v>
      </c>
      <c r="BD17" s="101"/>
      <c r="BE17" s="101"/>
      <c r="BF17" s="101"/>
      <c r="BG17" s="101"/>
      <c r="BH17" s="101"/>
      <c r="BI17" s="106" t="s">
        <v>162</v>
      </c>
      <c r="BJ17" s="107">
        <f>IF(BJ7="-",NA(),BJ7)</f>
        <v>117.8</v>
      </c>
      <c r="BK17" s="107">
        <f t="shared" ref="BK17:BN17" si="10">IF(BK7="-",NA(),BK7)</f>
        <v>113.9</v>
      </c>
      <c r="BL17" s="107">
        <f t="shared" si="10"/>
        <v>116.5</v>
      </c>
      <c r="BM17" s="107">
        <f t="shared" si="10"/>
        <v>122.1</v>
      </c>
      <c r="BN17" s="107">
        <f t="shared" si="10"/>
        <v>130</v>
      </c>
      <c r="BO17" s="101"/>
      <c r="BP17" s="101"/>
      <c r="BQ17" s="101"/>
      <c r="BR17" s="101"/>
      <c r="BS17" s="101"/>
      <c r="BT17" s="106" t="s">
        <v>162</v>
      </c>
      <c r="BU17" s="107">
        <f>IF(BU7="-",NA(),BU7)</f>
        <v>2158.6999999999998</v>
      </c>
      <c r="BV17" s="107">
        <f t="shared" ref="BV17:BY17" si="11">IF(BV7="-",NA(),BV7)</f>
        <v>751.2</v>
      </c>
      <c r="BW17" s="107">
        <f t="shared" si="11"/>
        <v>343.9</v>
      </c>
      <c r="BX17" s="107">
        <f t="shared" si="11"/>
        <v>445.2</v>
      </c>
      <c r="BY17" s="107">
        <f t="shared" si="11"/>
        <v>341.7</v>
      </c>
      <c r="BZ17" s="101"/>
      <c r="CA17" s="101"/>
      <c r="CB17" s="101"/>
      <c r="CC17" s="101"/>
      <c r="CD17" s="101"/>
      <c r="CE17" s="106" t="s">
        <v>162</v>
      </c>
      <c r="CF17" s="107">
        <f>IF(CF7="-",NA(),CF7)</f>
        <v>8324.7000000000007</v>
      </c>
      <c r="CG17" s="107">
        <f t="shared" ref="CG17:CJ17" si="12">IF(CG7="-",NA(),CG7)</f>
        <v>8349.2999999999993</v>
      </c>
      <c r="CH17" s="107">
        <f t="shared" si="12"/>
        <v>8002.3</v>
      </c>
      <c r="CI17" s="107">
        <f t="shared" si="12"/>
        <v>7281.6</v>
      </c>
      <c r="CJ17" s="107">
        <f t="shared" si="12"/>
        <v>5819.7</v>
      </c>
      <c r="CK17" s="101"/>
      <c r="CL17" s="101"/>
      <c r="CM17" s="101"/>
      <c r="CN17" s="101"/>
      <c r="CO17" s="106" t="s">
        <v>162</v>
      </c>
      <c r="CP17" s="108">
        <f>IF(CP7="-",NA(),CP7)</f>
        <v>547283</v>
      </c>
      <c r="CQ17" s="108">
        <f t="shared" ref="CQ17:CT17" si="13">IF(CQ7="-",NA(),CQ7)</f>
        <v>507502</v>
      </c>
      <c r="CR17" s="108">
        <f t="shared" si="13"/>
        <v>563727</v>
      </c>
      <c r="CS17" s="108">
        <f t="shared" si="13"/>
        <v>611061</v>
      </c>
      <c r="CT17" s="108">
        <f t="shared" si="13"/>
        <v>706834</v>
      </c>
      <c r="CU17" s="101"/>
      <c r="CV17" s="101"/>
      <c r="CW17" s="101"/>
      <c r="CX17" s="101"/>
      <c r="CY17" s="101"/>
      <c r="CZ17" s="106" t="s">
        <v>162</v>
      </c>
      <c r="DA17" s="107">
        <f>IF(DA7="-",NA(),DA7)</f>
        <v>33.4</v>
      </c>
      <c r="DB17" s="107">
        <f t="shared" ref="DB17:DE17" si="14">IF(DB7="-",NA(),DB7)</f>
        <v>37.200000000000003</v>
      </c>
      <c r="DC17" s="107">
        <f t="shared" si="14"/>
        <v>37.4</v>
      </c>
      <c r="DD17" s="107">
        <f t="shared" si="14"/>
        <v>40.700000000000003</v>
      </c>
      <c r="DE17" s="107">
        <f t="shared" si="14"/>
        <v>50.9</v>
      </c>
      <c r="DF17" s="101"/>
      <c r="DG17" s="101"/>
      <c r="DH17" s="101"/>
      <c r="DI17" s="101"/>
      <c r="DJ17" s="106" t="s">
        <v>162</v>
      </c>
      <c r="DK17" s="107">
        <f>IF(DK7="-",NA(),DK7)</f>
        <v>15.9</v>
      </c>
      <c r="DL17" s="107">
        <f t="shared" ref="DL17:DO17" si="15">IF(DL7="-",NA(),DL7)</f>
        <v>26.9</v>
      </c>
      <c r="DM17" s="107">
        <f t="shared" si="15"/>
        <v>26.9</v>
      </c>
      <c r="DN17" s="107">
        <f t="shared" si="15"/>
        <v>29</v>
      </c>
      <c r="DO17" s="107">
        <f t="shared" si="15"/>
        <v>22.9</v>
      </c>
      <c r="DP17" s="101"/>
      <c r="DQ17" s="101"/>
      <c r="DR17" s="101"/>
      <c r="DS17" s="101"/>
      <c r="DT17" s="106" t="s">
        <v>162</v>
      </c>
      <c r="DU17" s="107">
        <f>IF(DU7="-",NA(),DU7)</f>
        <v>109.9</v>
      </c>
      <c r="DV17" s="107">
        <f t="shared" ref="DV17:DY17" si="16">IF(DV7="-",NA(),DV7)</f>
        <v>86.2</v>
      </c>
      <c r="DW17" s="107">
        <f t="shared" si="16"/>
        <v>73.5</v>
      </c>
      <c r="DX17" s="107">
        <f t="shared" si="16"/>
        <v>59</v>
      </c>
      <c r="DY17" s="107">
        <f t="shared" si="16"/>
        <v>45.3</v>
      </c>
      <c r="DZ17" s="101"/>
      <c r="EA17" s="101"/>
      <c r="EB17" s="101"/>
      <c r="EC17" s="101"/>
      <c r="ED17" s="106" t="s">
        <v>162</v>
      </c>
      <c r="EE17" s="107">
        <f>IF(EE7="-",NA(),EE7)</f>
        <v>64.900000000000006</v>
      </c>
      <c r="EF17" s="107">
        <f t="shared" ref="EF17:EI17" si="17">IF(EF7="-",NA(),EF7)</f>
        <v>65.400000000000006</v>
      </c>
      <c r="EG17" s="107">
        <f t="shared" si="17"/>
        <v>68.400000000000006</v>
      </c>
      <c r="EH17" s="107">
        <f t="shared" si="17"/>
        <v>69.400000000000006</v>
      </c>
      <c r="EI17" s="107">
        <f t="shared" si="17"/>
        <v>69.599999999999994</v>
      </c>
      <c r="EJ17" s="101"/>
      <c r="EK17" s="101"/>
      <c r="EL17" s="101"/>
      <c r="EM17" s="101"/>
      <c r="EN17" s="106" t="s">
        <v>162</v>
      </c>
      <c r="EO17" s="107">
        <f>IF(EO7="-",NA(),EO7)</f>
        <v>0</v>
      </c>
      <c r="EP17" s="107">
        <f t="shared" ref="EP17:ES17" si="18">IF(EP7="-",NA(),EP7)</f>
        <v>0</v>
      </c>
      <c r="EQ17" s="107">
        <f t="shared" si="18"/>
        <v>0.4</v>
      </c>
      <c r="ER17" s="107">
        <f t="shared" si="18"/>
        <v>0.4</v>
      </c>
      <c r="ES17" s="107">
        <f t="shared" si="18"/>
        <v>1.3</v>
      </c>
      <c r="ET17" s="101"/>
      <c r="EU17" s="101"/>
      <c r="EV17" s="101"/>
      <c r="EW17" s="101"/>
      <c r="EX17" s="101"/>
      <c r="EY17" s="106" t="s">
        <v>162</v>
      </c>
      <c r="EZ17" s="107">
        <f>IF(EZ7="-",NA(),EZ7)</f>
        <v>33.4</v>
      </c>
      <c r="FA17" s="107">
        <f t="shared" ref="FA17:FD17" si="19">IF(FA7="-",NA(),FA7)</f>
        <v>37.200000000000003</v>
      </c>
      <c r="FB17" s="107">
        <f t="shared" si="19"/>
        <v>37.4</v>
      </c>
      <c r="FC17" s="107">
        <f t="shared" si="19"/>
        <v>40.700000000000003</v>
      </c>
      <c r="FD17" s="107">
        <f t="shared" si="19"/>
        <v>50.9</v>
      </c>
      <c r="FE17" s="101"/>
      <c r="FF17" s="101"/>
      <c r="FG17" s="101"/>
      <c r="FH17" s="101"/>
      <c r="FI17" s="106" t="s">
        <v>162</v>
      </c>
      <c r="FJ17" s="107">
        <f>IF(FJ7="-",NA(),FJ7)</f>
        <v>15.9</v>
      </c>
      <c r="FK17" s="107">
        <f t="shared" ref="FK17:FN17" si="20">IF(FK7="-",NA(),FK7)</f>
        <v>26.9</v>
      </c>
      <c r="FL17" s="107">
        <f t="shared" si="20"/>
        <v>26.9</v>
      </c>
      <c r="FM17" s="107">
        <f t="shared" si="20"/>
        <v>29</v>
      </c>
      <c r="FN17" s="107">
        <f t="shared" si="20"/>
        <v>22.9</v>
      </c>
      <c r="FO17" s="101"/>
      <c r="FP17" s="101"/>
      <c r="FQ17" s="101"/>
      <c r="FR17" s="101"/>
      <c r="FS17" s="106" t="s">
        <v>162</v>
      </c>
      <c r="FT17" s="107">
        <f>IF(FT7="-",NA(),FT7)</f>
        <v>109.9</v>
      </c>
      <c r="FU17" s="107">
        <f t="shared" ref="FU17:FX17" si="21">IF(FU7="-",NA(),FU7)</f>
        <v>86.2</v>
      </c>
      <c r="FV17" s="107">
        <f t="shared" si="21"/>
        <v>73.5</v>
      </c>
      <c r="FW17" s="107">
        <f t="shared" si="21"/>
        <v>59</v>
      </c>
      <c r="FX17" s="107">
        <f t="shared" si="21"/>
        <v>45.3</v>
      </c>
      <c r="FY17" s="101"/>
      <c r="FZ17" s="101"/>
      <c r="GA17" s="101"/>
      <c r="GB17" s="101"/>
      <c r="GC17" s="106" t="s">
        <v>162</v>
      </c>
      <c r="GD17" s="107">
        <f>IF(GD7="-",NA(),GD7)</f>
        <v>64.900000000000006</v>
      </c>
      <c r="GE17" s="107">
        <f t="shared" ref="GE17:GH17" si="22">IF(GE7="-",NA(),GE7)</f>
        <v>65.400000000000006</v>
      </c>
      <c r="GF17" s="107">
        <f t="shared" si="22"/>
        <v>68.400000000000006</v>
      </c>
      <c r="GG17" s="107">
        <f t="shared" si="22"/>
        <v>69.400000000000006</v>
      </c>
      <c r="GH17" s="107">
        <f t="shared" si="22"/>
        <v>69.599999999999994</v>
      </c>
      <c r="GI17" s="101"/>
      <c r="GJ17" s="101"/>
      <c r="GK17" s="101"/>
      <c r="GL17" s="101"/>
      <c r="GM17" s="106" t="s">
        <v>162</v>
      </c>
      <c r="GN17" s="107">
        <f>IF(GN7="-",NA(),GN7)</f>
        <v>0</v>
      </c>
      <c r="GO17" s="107">
        <f t="shared" ref="GO17:GR17" si="23">IF(GO7="-",NA(),GO7)</f>
        <v>0</v>
      </c>
      <c r="GP17" s="107">
        <f t="shared" si="23"/>
        <v>0.4</v>
      </c>
      <c r="GQ17" s="107">
        <f t="shared" si="23"/>
        <v>0.4</v>
      </c>
      <c r="GR17" s="107">
        <f t="shared" si="23"/>
        <v>1.3</v>
      </c>
      <c r="GS17" s="101"/>
      <c r="GT17" s="101"/>
      <c r="GU17" s="101"/>
      <c r="GV17" s="101"/>
      <c r="GW17" s="101"/>
      <c r="GX17" s="106" t="s">
        <v>162</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162</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162</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162</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162</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162</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162</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162</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162</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162</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162</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163</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164</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164</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164</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164</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164</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164</v>
      </c>
      <c r="DK18" s="107">
        <f>IF(DP7="-",NA(),DP7)</f>
        <v>22.3</v>
      </c>
      <c r="DL18" s="107">
        <f t="shared" ref="DL18:DO18" si="45">IF(DQ7="-",NA(),DQ7)</f>
        <v>22.1</v>
      </c>
      <c r="DM18" s="107">
        <f t="shared" si="45"/>
        <v>21.1</v>
      </c>
      <c r="DN18" s="107">
        <f t="shared" si="45"/>
        <v>20</v>
      </c>
      <c r="DO18" s="107">
        <f t="shared" si="45"/>
        <v>18.2</v>
      </c>
      <c r="DP18" s="101"/>
      <c r="DQ18" s="101"/>
      <c r="DR18" s="101"/>
      <c r="DS18" s="101"/>
      <c r="DT18" s="106" t="s">
        <v>164</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164</v>
      </c>
      <c r="EE18" s="107">
        <f>IF(EJ7="-",NA(),EJ7)</f>
        <v>57</v>
      </c>
      <c r="EF18" s="107">
        <f t="shared" ref="EF18:EI18" si="47">IF(EK7="-",NA(),EK7)</f>
        <v>57.7</v>
      </c>
      <c r="EG18" s="107">
        <f t="shared" si="47"/>
        <v>59.8</v>
      </c>
      <c r="EH18" s="107">
        <f t="shared" si="47"/>
        <v>59.6</v>
      </c>
      <c r="EI18" s="107">
        <f t="shared" si="47"/>
        <v>60.3</v>
      </c>
      <c r="EJ18" s="101"/>
      <c r="EK18" s="101"/>
      <c r="EL18" s="101"/>
      <c r="EM18" s="101"/>
      <c r="EN18" s="106" t="s">
        <v>164</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164</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164</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164</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164</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164</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164</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164</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164</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164</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164</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164</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164</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164</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164</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164</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164</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165</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149</v>
      </c>
      <c r="AY19" s="107">
        <f>$BI$7</f>
        <v>100</v>
      </c>
      <c r="AZ19" s="107">
        <f t="shared" ref="AZ19:BC19" si="49">$BI$7</f>
        <v>100</v>
      </c>
      <c r="BA19" s="107">
        <f t="shared" si="49"/>
        <v>100</v>
      </c>
      <c r="BB19" s="107">
        <f t="shared" si="49"/>
        <v>100</v>
      </c>
      <c r="BC19" s="107">
        <f t="shared" si="49"/>
        <v>100</v>
      </c>
      <c r="BD19" s="101"/>
      <c r="BE19" s="101"/>
      <c r="BF19" s="101"/>
      <c r="BG19" s="101"/>
      <c r="BH19" s="101"/>
      <c r="BI19" s="109" t="s">
        <v>149</v>
      </c>
      <c r="BJ19" s="107">
        <f>$BT$7</f>
        <v>100</v>
      </c>
      <c r="BK19" s="107">
        <f>$BT$7</f>
        <v>100</v>
      </c>
      <c r="BL19" s="107">
        <f>$BT$7</f>
        <v>100</v>
      </c>
      <c r="BM19" s="107">
        <f>$BT$7</f>
        <v>100</v>
      </c>
      <c r="BN19" s="107">
        <f>$BT$7</f>
        <v>100</v>
      </c>
      <c r="BO19" s="101"/>
      <c r="BP19" s="101"/>
      <c r="BQ19" s="101"/>
      <c r="BR19" s="101"/>
      <c r="BS19" s="101"/>
      <c r="BT19" s="109" t="s">
        <v>149</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166</v>
      </c>
      <c r="C20" s="198"/>
      <c r="D20" s="101"/>
    </row>
    <row r="21" spans="1:374">
      <c r="A21" s="98">
        <f t="shared" si="7"/>
        <v>7</v>
      </c>
      <c r="B21" s="198" t="s">
        <v>167</v>
      </c>
      <c r="C21" s="198"/>
      <c r="D21" s="101"/>
    </row>
    <row r="22" spans="1:374">
      <c r="A22" s="98">
        <f t="shared" si="7"/>
        <v>8</v>
      </c>
      <c r="B22" s="198" t="s">
        <v>168</v>
      </c>
      <c r="C22" s="198"/>
      <c r="D22" s="101"/>
      <c r="E22" s="200" t="s">
        <v>169</v>
      </c>
      <c r="F22" s="201"/>
      <c r="G22" s="201"/>
      <c r="H22" s="201"/>
      <c r="I22" s="202"/>
    </row>
    <row r="23" spans="1:374">
      <c r="A23" s="98">
        <f t="shared" si="7"/>
        <v>9</v>
      </c>
      <c r="B23" s="198" t="s">
        <v>170</v>
      </c>
      <c r="C23" s="198"/>
      <c r="D23" s="101"/>
      <c r="E23" s="203"/>
      <c r="F23" s="204"/>
      <c r="G23" s="204"/>
      <c r="H23" s="204"/>
      <c r="I23" s="205"/>
    </row>
    <row r="24" spans="1:374">
      <c r="A24" s="98">
        <f t="shared" si="7"/>
        <v>10</v>
      </c>
      <c r="B24" s="198" t="s">
        <v>171</v>
      </c>
      <c r="C24" s="198"/>
      <c r="D24" s="101"/>
      <c r="E24" s="203"/>
      <c r="F24" s="204"/>
      <c r="G24" s="204"/>
      <c r="H24" s="204"/>
      <c r="I24" s="205"/>
    </row>
    <row r="25" spans="1:374">
      <c r="A25" s="98">
        <f t="shared" si="7"/>
        <v>11</v>
      </c>
      <c r="B25" s="198" t="s">
        <v>172</v>
      </c>
      <c r="C25" s="198"/>
      <c r="D25" s="101"/>
      <c r="E25" s="203"/>
      <c r="F25" s="204"/>
      <c r="G25" s="204"/>
      <c r="H25" s="204"/>
      <c r="I25" s="205"/>
    </row>
    <row r="26" spans="1:374">
      <c r="A26" s="98">
        <f t="shared" si="7"/>
        <v>12</v>
      </c>
      <c r="B26" s="198" t="s">
        <v>173</v>
      </c>
      <c r="C26" s="198"/>
      <c r="D26" s="101"/>
      <c r="E26" s="203"/>
      <c r="F26" s="204"/>
      <c r="G26" s="204"/>
      <c r="H26" s="204"/>
      <c r="I26" s="205"/>
    </row>
    <row r="27" spans="1:374">
      <c r="A27" s="98">
        <f t="shared" si="7"/>
        <v>13</v>
      </c>
      <c r="B27" s="198" t="s">
        <v>174</v>
      </c>
      <c r="C27" s="198"/>
      <c r="D27" s="101"/>
      <c r="E27" s="203"/>
      <c r="F27" s="204"/>
      <c r="G27" s="204"/>
      <c r="H27" s="204"/>
      <c r="I27" s="205"/>
    </row>
    <row r="28" spans="1:374">
      <c r="A28" s="98">
        <f t="shared" si="7"/>
        <v>14</v>
      </c>
      <c r="B28" s="198" t="s">
        <v>175</v>
      </c>
      <c r="C28" s="198"/>
      <c r="D28" s="101"/>
      <c r="E28" s="203"/>
      <c r="F28" s="204"/>
      <c r="G28" s="204"/>
      <c r="H28" s="204"/>
      <c r="I28" s="205"/>
    </row>
    <row r="29" spans="1:374">
      <c r="A29" s="98">
        <f t="shared" si="7"/>
        <v>15</v>
      </c>
      <c r="B29" s="198" t="s">
        <v>176</v>
      </c>
      <c r="C29" s="198"/>
      <c r="D29" s="101"/>
      <c r="E29" s="203"/>
      <c r="F29" s="204"/>
      <c r="G29" s="204"/>
      <c r="H29" s="204"/>
      <c r="I29" s="205"/>
    </row>
    <row r="30" spans="1:374">
      <c r="A30" s="98">
        <f t="shared" si="7"/>
        <v>16</v>
      </c>
      <c r="B30" s="198" t="s">
        <v>177</v>
      </c>
      <c r="C30" s="198"/>
      <c r="D30" s="101"/>
      <c r="E30" s="203"/>
      <c r="F30" s="204"/>
      <c r="G30" s="204"/>
      <c r="H30" s="204"/>
      <c r="I30" s="205"/>
    </row>
    <row r="31" spans="1:374">
      <c r="A31" s="98">
        <f t="shared" si="7"/>
        <v>17</v>
      </c>
      <c r="B31" s="198" t="s">
        <v>178</v>
      </c>
      <c r="C31" s="198"/>
      <c r="D31" s="101"/>
      <c r="E31" s="203"/>
      <c r="F31" s="204"/>
      <c r="G31" s="204"/>
      <c r="H31" s="204"/>
      <c r="I31" s="205"/>
    </row>
    <row r="32" spans="1:374">
      <c r="A32" s="98">
        <f t="shared" si="7"/>
        <v>18</v>
      </c>
      <c r="B32" s="198" t="s">
        <v>179</v>
      </c>
      <c r="C32" s="198"/>
      <c r="D32" s="101"/>
      <c r="E32" s="203"/>
      <c r="F32" s="204"/>
      <c r="G32" s="204"/>
      <c r="H32" s="204"/>
      <c r="I32" s="205"/>
    </row>
    <row r="33" spans="1:9">
      <c r="A33" s="98">
        <f t="shared" si="7"/>
        <v>19</v>
      </c>
      <c r="B33" s="198" t="s">
        <v>180</v>
      </c>
      <c r="C33" s="198"/>
      <c r="D33" s="101"/>
      <c r="E33" s="203"/>
      <c r="F33" s="204"/>
      <c r="G33" s="204"/>
      <c r="H33" s="204"/>
      <c r="I33" s="205"/>
    </row>
    <row r="34" spans="1:9">
      <c r="A34" s="98">
        <f t="shared" si="7"/>
        <v>20</v>
      </c>
      <c r="B34" s="198" t="s">
        <v>181</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2018-02-06T14:10:18Z</cp:lastPrinted>
  <dcterms:created xsi:type="dcterms:W3CDTF">2017-12-18T05:10:17Z</dcterms:created>
  <dcterms:modified xsi:type="dcterms:W3CDTF">2018-02-20T09:49:38Z</dcterms:modified>
  <cp:category/>
</cp:coreProperties>
</file>