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L12" i="5" s="1"/>
  <c r="KK8" i="5"/>
  <c r="KB8" i="5"/>
  <c r="KA8" i="5"/>
  <c r="JR8" i="5"/>
  <c r="JQ8" i="5"/>
  <c r="JH8" i="5"/>
  <c r="JL12" i="5" s="1"/>
  <c r="JG8" i="5"/>
  <c r="IX8" i="5"/>
  <c r="IX12" i="5" s="1"/>
  <c r="IW8" i="5"/>
  <c r="IV8" i="5"/>
  <c r="IM8" i="5"/>
  <c r="IL8" i="5"/>
  <c r="IC8" i="5"/>
  <c r="IB8" i="5"/>
  <c r="HS8" i="5"/>
  <c r="HS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J18" i="5"/>
  <c r="HL12" i="5"/>
  <c r="IE18" i="5"/>
  <c r="IG12" i="5"/>
  <c r="IC12" i="5"/>
  <c r="ID18" i="5"/>
  <c r="IG18" i="5"/>
  <c r="IC18" i="5"/>
  <c r="IF18" i="5"/>
  <c r="ID12" i="5"/>
  <c r="KZ18" i="5"/>
  <c r="KX12" i="5"/>
  <c r="KY18" i="5"/>
  <c r="LA12" i="5"/>
  <c r="KW12" i="5"/>
  <c r="KX18"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M12" i="5"/>
  <c r="IE12" i="5"/>
  <c r="JK12" i="5"/>
  <c r="FJ8" i="5"/>
  <c r="GD8" i="5"/>
  <c r="JB18" i="5"/>
  <c r="IX18" i="5"/>
  <c r="IZ12" i="5"/>
  <c r="JA18" i="5"/>
  <c r="IZ18" i="5"/>
  <c r="IY18" i="5"/>
  <c r="JA12" i="5"/>
  <c r="JT18" i="5"/>
  <c r="JV12" i="5"/>
  <c r="JR12" i="5"/>
  <c r="JS18" i="5"/>
  <c r="JU12" i="5"/>
  <c r="JV18" i="5"/>
  <c r="JR18" i="5"/>
  <c r="JU18" i="5"/>
  <c r="JS12" i="5"/>
  <c r="KP18" i="5"/>
  <c r="KL18" i="5"/>
  <c r="KN12" i="5"/>
  <c r="KO18" i="5"/>
  <c r="KM12" i="5"/>
  <c r="KN18" i="5"/>
  <c r="KM18" i="5"/>
  <c r="KO12" i="5"/>
  <c r="E10" i="5"/>
  <c r="IF12" i="5"/>
  <c r="IY12" i="5"/>
  <c r="KP12" i="5"/>
  <c r="GZ18" i="5"/>
  <c r="HB12" i="5"/>
  <c r="HC18" i="5"/>
  <c r="GY18" i="5"/>
  <c r="HB18" i="5"/>
  <c r="HA18" i="5"/>
  <c r="HV18" i="5"/>
  <c r="HT12" i="5"/>
  <c r="HU18" i="5"/>
  <c r="HT18" i="5"/>
  <c r="HW18" i="5"/>
  <c r="HS18" i="5"/>
  <c r="HU12" i="5"/>
  <c r="IN18" i="5"/>
  <c r="IP12" i="5"/>
  <c r="IQ18" i="5"/>
  <c r="IM18" i="5"/>
  <c r="IP18" i="5"/>
  <c r="IO18" i="5"/>
  <c r="IQ12" i="5"/>
  <c r="IM12" i="5"/>
  <c r="LI18" i="5"/>
  <c r="LK12" i="5"/>
  <c r="LG12" i="5"/>
  <c r="LH18" i="5"/>
  <c r="LJ12" i="5"/>
  <c r="LK18" i="5"/>
  <c r="LG18" i="5"/>
  <c r="LJ18" i="5"/>
  <c r="LH12" i="5"/>
  <c r="ME18" i="5"/>
  <c r="MA18" i="5"/>
  <c r="MC12" i="5"/>
  <c r="MD18" i="5"/>
  <c r="MB12" i="5"/>
  <c r="MC18" i="5"/>
  <c r="ME12" i="5"/>
  <c r="MA12" i="5"/>
  <c r="MB18" i="5"/>
  <c r="MD12" i="5"/>
  <c r="B10" i="5"/>
  <c r="F10" i="5"/>
  <c r="GY12" i="5"/>
  <c r="HI12" i="5"/>
  <c r="HV12" i="5"/>
  <c r="IN12" i="5"/>
  <c r="JB12" i="5"/>
  <c r="JT12" i="5"/>
  <c r="KZ12" i="5"/>
  <c r="EZ8" i="5"/>
  <c r="FT8" i="5"/>
  <c r="JK18" i="5"/>
  <c r="JI12" i="5"/>
  <c r="JJ18" i="5"/>
  <c r="JI18" i="5"/>
  <c r="JL18" i="5"/>
  <c r="JH18" i="5"/>
  <c r="JJ12" i="5"/>
  <c r="KC18" i="5"/>
  <c r="KE12" i="5"/>
  <c r="KF18" i="5"/>
  <c r="KB18" i="5"/>
  <c r="KD12" i="5"/>
  <c r="KE18" i="5"/>
  <c r="KD18" i="5"/>
  <c r="KF12" i="5"/>
  <c r="KB12" i="5"/>
  <c r="GZ12" i="5"/>
  <c r="HJ12" i="5"/>
  <c r="HW12" i="5"/>
  <c r="IO12" i="5"/>
  <c r="JH12" i="5"/>
  <c r="KC12" i="5"/>
  <c r="LI12" i="5"/>
  <c r="FB18" i="5" l="1"/>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L11" i="4"/>
  <c r="MD10" i="5"/>
  <c r="KO10" i="5"/>
  <c r="JA10" i="5"/>
  <c r="HL10" i="5"/>
  <c r="FW10" i="5"/>
  <c r="EH10" i="5"/>
  <c r="CS10" i="5"/>
  <c r="BB10" i="5"/>
  <c r="LT10" i="5"/>
  <c r="KE10" i="5"/>
  <c r="IP10" i="5"/>
  <c r="HB10" i="5"/>
  <c r="FM10" i="5"/>
  <c r="DX10" i="5"/>
  <c r="CI10" i="5"/>
  <c r="LJ10" i="5"/>
  <c r="JU10" i="5"/>
  <c r="IF10" i="5"/>
  <c r="GQ10" i="5"/>
  <c r="FC10" i="5"/>
  <c r="DN10" i="5"/>
  <c r="BX10" i="5"/>
  <c r="GG18" i="5"/>
  <c r="GF18" i="5"/>
  <c r="GE18" i="5"/>
  <c r="GH18" i="5"/>
  <c r="GD18" i="5"/>
  <c r="GG12" i="5"/>
  <c r="GF12" i="5"/>
  <c r="GE12" i="5"/>
  <c r="GH12" i="5"/>
  <c r="GD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FX18" i="5"/>
  <c r="FT18" i="5"/>
  <c r="FW18" i="5"/>
  <c r="FV18" i="5"/>
  <c r="FU18" i="5"/>
  <c r="FX12" i="5"/>
  <c r="FT12" i="5"/>
  <c r="FW12" i="5"/>
  <c r="FV12" i="5"/>
  <c r="FU12" i="5"/>
  <c r="FK18" i="5"/>
  <c r="FN18" i="5"/>
  <c r="FJ18" i="5"/>
  <c r="FM18" i="5"/>
  <c r="FL18" i="5"/>
  <c r="FK12" i="5"/>
  <c r="FN12" i="5"/>
  <c r="FJ12" i="5"/>
  <c r="FM12" i="5"/>
  <c r="FL12" i="5"/>
</calcChain>
</file>

<file path=xl/sharedStrings.xml><?xml version="1.0" encoding="utf-8"?>
<sst xmlns="http://schemas.openxmlformats.org/spreadsheetml/2006/main" count="808" uniqueCount="186">
  <si>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</si>
  <si>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</si>
  <si>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</si>
  <si>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</si>
  <si>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</si>
  <si>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</si>
  <si>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</si>
  <si>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</si>
  <si>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</si>
  <si>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</si>
  <si>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</si>
  <si>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</si>
  <si>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</si>
  <si>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</si>
  <si>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</si>
  <si>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</si>
  <si>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</si>
  <si>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</si>
  <si>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</si>
  <si>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</si>
  <si>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</si>
  <si>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</si>
  <si>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</si>
  <si>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</si>
  <si>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</si>
  <si>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</si>
  <si>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</si>
  <si>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</si>
  <si>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</si>
  <si>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</si>
  <si>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</si>
  <si>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</si>
  <si>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</si>
  <si>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</si>
  <si>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</si>
  <si>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</si>
  <si>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</si>
  <si>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</si>
  <si>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</si>
  <si>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</si>
  <si>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</si>
  <si>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</si>
  <si>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</si>
  <si>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</si>
  <si>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</si>
  <si>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</si>
  <si>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</si>
  <si>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</si>
  <si>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</si>
  <si>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</si>
  <si>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</si>
  <si>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</si>
  <si>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</si>
  <si>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</si>
  <si>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</si>
  <si>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</si>
  <si>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</si>
  <si>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</si>
  <si>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</si>
  <si>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</si>
  <si>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</si>
  <si>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</si>
  <si>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</si>
  <si>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</si>
  <si>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</si>
  <si>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</si>
  <si>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</si>
  <si>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</si>
  <si>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</si>
  <si>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</si>
  <si>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</si>
  <si>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</si>
  <si>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</si>
  <si>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</si>
  <si>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</si>
  <si>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</si>
  <si>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</si>
  <si>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</si>
  <si>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</si>
  <si>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</si>
  <si>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</si>
  <si>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</si>
  <si>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</si>
  <si>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</si>
  <si>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</si>
  <si>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</si>
  <si>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</si>
  <si>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</si>
  <si>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</si>
  <si>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</si>
  <si>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</si>
  <si>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</si>
  <si>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</si>
  <si>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</si>
  <si>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</si>
  <si>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</si>
  <si>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</si>
  <si>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</si>
  <si>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</si>
  <si>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</si>
  <si>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</si>
  <si>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</si>
  <si>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</si>
  <si>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</si>
  <si>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</si>
  <si>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</si>
  <si>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</si>
  <si>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</si>
  <si>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</si>
  <si>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</si>
  <si>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</si>
  <si>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</si>
  <si>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</si>
  <si>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</si>
  <si>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</si>
  <si>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</si>
  <si>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360007</t>
  </si>
  <si>
    <t>46</t>
  </si>
  <si>
    <t>04</t>
  </si>
  <si>
    <t>0</t>
  </si>
  <si>
    <t>000</t>
  </si>
  <si>
    <t>徳島県</t>
  </si>
  <si>
    <t>法適用</t>
  </si>
  <si>
    <t>電気事業</t>
  </si>
  <si>
    <t/>
  </si>
  <si>
    <t>-</t>
  </si>
  <si>
    <t>平成３７年３月３１日　日野谷発電所ほか</t>
  </si>
  <si>
    <t>平成４５年３月３１日　マリンピア沖洲太陽光発電所ほか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</si>
  <si>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</si>
  <si>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</si>
  <si>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</si>
  <si>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</si>
  <si>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</si>
  <si>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</si>
  <si>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</si>
  <si>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</si>
  <si>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</si>
  <si>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</si>
  <si>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</si>
  <si>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</si>
  <si>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</si>
  <si>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</si>
  <si>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</si>
  <si>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</si>
  <si>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</si>
  <si>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</si>
  <si>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</si>
  <si>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</si>
  <si>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</si>
  <si>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</si>
  <si>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</si>
  <si>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</si>
  <si>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</si>
  <si>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</si>
  <si>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</si>
  <si>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</si>
  <si>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</si>
  <si>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</si>
  <si>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</si>
  <si>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</si>
  <si>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</si>
  <si>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</si>
  <si>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</si>
  <si>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</si>
  <si>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</si>
  <si>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</si>
  <si>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</si>
  <si>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</si>
  <si>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</si>
  <si>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</si>
  <si>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</si>
  <si>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</si>
  <si>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</si>
  <si>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</si>
  <si>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</si>
  <si>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</si>
  <si>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</si>
  <si>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</si>
  <si>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</si>
  <si>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平成37年3月31日　日野谷発電所ほか</t>
    <phoneticPr fontId="3"/>
  </si>
  <si>
    <t>平成45年3月31日　マリンピア沖洲太陽光発電所ほか</t>
    <phoneticPr fontId="3"/>
  </si>
  <si>
    <t>自治体職員</t>
    <rPh sb="0" eb="3">
      <t>ジチタイ</t>
    </rPh>
    <rPh sb="3" eb="5">
      <t>ショクイン</t>
    </rPh>
    <phoneticPr fontId="3"/>
  </si>
  <si>
    <t>・経常収支比率
　料金収入等の収益や人件費修繕費等の費用の増減により、年度によって変動がありますが、単年度の収支が黒字であることを示す100%を超えて推移しており、経営の健全性は確保できております。
・営業収支比率
　経常収支同様に100%を超えて推移しており、料金収入の範囲内で費用を賄えており、営業収支の不足はありません。更新投資等に充てる財源も確保できております。
・流動比率
　年度によって未払金等の増減により比率に変動がありますが、100％を大きく上回っており、短期的な支払能力を十分に確保できております。
・供給原価
　販売電力量1MWhあたりの費用については、修繕費等費用が多くかかった年もありますが、概ね全国平均を下回る効率的な経営をおこなっております。
・EBITDA
  本業の収益は概ね上昇している状況であり、収益性が安定して成長している状況であります。</t>
    <rPh sb="50" eb="53">
      <t>タンネンド</t>
    </rPh>
    <rPh sb="54" eb="56">
      <t>シュウシ</t>
    </rPh>
    <rPh sb="57" eb="59">
      <t>クロジ</t>
    </rPh>
    <rPh sb="65" eb="66">
      <t>シメ</t>
    </rPh>
    <rPh sb="72" eb="73">
      <t>コ</t>
    </rPh>
    <rPh sb="75" eb="77">
      <t>スイイ</t>
    </rPh>
    <rPh sb="82" eb="84">
      <t>ケイエイ</t>
    </rPh>
    <rPh sb="85" eb="88">
      <t>ケンゼンセイ</t>
    </rPh>
    <rPh sb="89" eb="91">
      <t>カクホ</t>
    </rPh>
    <rPh sb="110" eb="112">
      <t>ケイジョウ</t>
    </rPh>
    <rPh sb="112" eb="114">
      <t>シュウシ</t>
    </rPh>
    <rPh sb="114" eb="116">
      <t>ドウヨウ</t>
    </rPh>
    <rPh sb="122" eb="123">
      <t>コ</t>
    </rPh>
    <rPh sb="125" eb="127">
      <t>スイイ</t>
    </rPh>
    <rPh sb="238" eb="241">
      <t>タンキテキ</t>
    </rPh>
    <rPh sb="242" eb="244">
      <t>シハラ</t>
    </rPh>
    <rPh sb="244" eb="246">
      <t>ノウリョク</t>
    </rPh>
    <rPh sb="247" eb="249">
      <t>ジュウブン</t>
    </rPh>
    <rPh sb="250" eb="252">
      <t>カクホ</t>
    </rPh>
    <rPh sb="356" eb="357">
      <t>オオム</t>
    </rPh>
    <rPh sb="378" eb="380">
      <t>セイチョウ</t>
    </rPh>
    <phoneticPr fontId="3"/>
  </si>
  <si>
    <t>建設改良積立金は、建設改良費の補填財源として使っております。
水素エネルギー等導入加速積立金は、環境部局との連携で「脱炭素社会」を目指す取り組みのため使っております。
今後についても同様な扱いを考えております。
建設改良積立金　324,000千円
水素エネルギー等導入加速積立金　180,000千円
資本金への組入　322,000千円
繰越利益剰余金　611,026千円</t>
    <phoneticPr fontId="6"/>
  </si>
  <si>
    <t>　電気事業の経営については、これまで比較的堅調に推移しており、健全性を確保できております。
　太陽光発電については全てFIT収入となりますが、FIT期間満了後の事業継続については安定的に経営できるかを見極めながら判断してまいります。
　今後の経営にあたっては、H28年度に策定した経営戦略(H29～H38)に基づき、周到な資金準備のもとに、施設・設備の改良・修繕と耐震化等を計画的に推進し、電力の安定供給を図ることはもとより、経営の節減の徹底等により、更なる効率的かつ安定的な経営が確保されるよう努めてまいります。</t>
    <rPh sb="1" eb="3">
      <t>デンキ</t>
    </rPh>
    <rPh sb="3" eb="5">
      <t>ジギョウ</t>
    </rPh>
    <phoneticPr fontId="3"/>
  </si>
  <si>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おります。
・修繕費比率
　水車発電機の大規模なメンテナンスが必要な年度を除き、概ね全国平均を下回る計画的な維持管理ができております。
・企業債残高対料金収入比率
　企業債償還は平成２１年度末に終了しております。現在は該当がありません。
・有形固定資産減価償却率
　施設の老朽化が進んでいるため全国平均を上回っておりますが、計画に基づいて施設の改良等をおこなっております。
・FIT収入割合
  該当施設がありません。
［太陽光発電］
・設備利用率
　年度途中に運転開始したH25年度を除き、H26年度以降は、全国平均を上回る効率的な発電施設の運用をおこなっております。
・修繕費比率
　全国平均を上回る修繕費比率となっておりますが、修繕費以外の費用が比較的少なく、特別修繕引当金も積み立てているため、比率が上がっている状況です。今後も引き続き効率的な修繕方法等の検討に努めてまいります。
・企業債残高対料金収入比率
　該当ありません。
・有形固定資産減価償却率
　平成25年度から稼働し、年数が経過するにつれて、減価償却率が伸びている状況であります。
・FIT収入割合
  太陽光発電は全てFIT収入となりますが、電気事業全体ではFIT収入だけに大きく依存しない経営をしております。FIT期間満了後の事業継続については安定的に経営できるかを見極めながら判断してまいります。</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30" eb="132">
      <t>スイシャ</t>
    </rPh>
    <rPh sb="132" eb="135">
      <t>ハツデンキ</t>
    </rPh>
    <rPh sb="223" eb="225">
      <t>ゲンザイ</t>
    </rPh>
    <rPh sb="226" eb="228">
      <t>ガイトウ</t>
    </rPh>
    <rPh sb="251" eb="253">
      <t>シセツ</t>
    </rPh>
    <rPh sb="254" eb="257">
      <t>ロウキュウカ</t>
    </rPh>
    <rPh sb="258" eb="259">
      <t>スス</t>
    </rPh>
    <rPh sb="265" eb="267">
      <t>ゼンコク</t>
    </rPh>
    <rPh sb="267" eb="269">
      <t>ヘイキン</t>
    </rPh>
    <rPh sb="270" eb="272">
      <t>ウワマワ</t>
    </rPh>
    <rPh sb="317" eb="319">
      <t>ガイトウ</t>
    </rPh>
    <rPh sb="319" eb="321">
      <t>シセツ</t>
    </rPh>
    <rPh sb="346" eb="348">
      <t>ネンド</t>
    </rPh>
    <rPh sb="348" eb="350">
      <t>トチュウ</t>
    </rPh>
    <rPh sb="351" eb="353">
      <t>ウンテン</t>
    </rPh>
    <rPh sb="353" eb="355">
      <t>カイシ</t>
    </rPh>
    <rPh sb="360" eb="362">
      <t>ネンド</t>
    </rPh>
    <rPh sb="363" eb="364">
      <t>ノゾ</t>
    </rPh>
    <rPh sb="369" eb="371">
      <t>ネンド</t>
    </rPh>
    <rPh sb="371" eb="373">
      <t>イコウ</t>
    </rPh>
    <rPh sb="669" eb="671">
      <t>キカン</t>
    </rPh>
    <rPh sb="671" eb="673">
      <t>マンリョウ</t>
    </rPh>
    <rPh sb="675" eb="677">
      <t>ジギョウ</t>
    </rPh>
    <rPh sb="677" eb="679">
      <t>ケイゾク</t>
    </rPh>
    <rPh sb="684" eb="687">
      <t>アンテイテキ</t>
    </rPh>
    <rPh sb="688" eb="690">
      <t>ケイエイ</t>
    </rPh>
    <rPh sb="695" eb="697">
      <t>ミキワ</t>
    </rPh>
    <rPh sb="701" eb="703">
      <t>ハンダン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</si>
</sst>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121.5</c:v>
                </c:pt>
                <c:pt idx="1">
                  <c:v>120.4</c:v>
                </c:pt>
                <c:pt idx="2">
                  <c:v>112</c:v>
                </c:pt>
                <c:pt idx="3">
                  <c:v>120</c:v>
                </c:pt>
                <c:pt idx="4">
                  <c:v>124.4</c:v>
                </c:pt>
              </c:numCache>
            </c:numRef>
          </c:val>
        </c:ser>
        <c:dLbls>
          <c:showLegendKey val="0"/>
          <c:showVal val="0"/>
          <c:showCatName val="0"/>
          <c:showSerName val="0"/>
          <c:showPercent val="0"/>
          <c:showBubbleSize val="0"/>
        </c:dLbls>
        <c:gapWidth val="180"/>
        <c:overlap val="-90"/>
        <c:axId val="192212000"/>
        <c:axId val="19331632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2212000"/>
        <c:axId val="193316328"/>
      </c:lineChart>
      <c:catAx>
        <c:axId val="192212000"/>
        <c:scaling>
          <c:orientation val="minMax"/>
        </c:scaling>
        <c:delete val="0"/>
        <c:axPos val="b"/>
        <c:numFmt formatCode="ge" sourceLinked="1"/>
        <c:majorTickMark val="none"/>
        <c:minorTickMark val="none"/>
        <c:tickLblPos val="none"/>
        <c:crossAx val="193316328"/>
        <c:crosses val="autoZero"/>
        <c:auto val="0"/>
        <c:lblAlgn val="ctr"/>
        <c:lblOffset val="100"/>
        <c:noMultiLvlLbl val="1"/>
      </c:catAx>
      <c:valAx>
        <c:axId val="19331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212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119.5</c:v>
                </c:pt>
                <c:pt idx="1">
                  <c:v>117.9</c:v>
                </c:pt>
                <c:pt idx="2">
                  <c:v>110.8</c:v>
                </c:pt>
                <c:pt idx="3">
                  <c:v>118.3</c:v>
                </c:pt>
                <c:pt idx="4">
                  <c:v>123.5</c:v>
                </c:pt>
              </c:numCache>
            </c:numRef>
          </c:val>
        </c:ser>
        <c:dLbls>
          <c:showLegendKey val="0"/>
          <c:showVal val="0"/>
          <c:showCatName val="0"/>
          <c:showSerName val="0"/>
          <c:showPercent val="0"/>
          <c:showBubbleSize val="0"/>
        </c:dLbls>
        <c:gapWidth val="180"/>
        <c:overlap val="-90"/>
        <c:axId val="192240168"/>
        <c:axId val="19213231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2240168"/>
        <c:axId val="192132312"/>
      </c:lineChart>
      <c:catAx>
        <c:axId val="192240168"/>
        <c:scaling>
          <c:orientation val="minMax"/>
        </c:scaling>
        <c:delete val="0"/>
        <c:axPos val="b"/>
        <c:numFmt formatCode="ge" sourceLinked="1"/>
        <c:majorTickMark val="none"/>
        <c:minorTickMark val="none"/>
        <c:tickLblPos val="none"/>
        <c:crossAx val="192132312"/>
        <c:crosses val="autoZero"/>
        <c:auto val="0"/>
        <c:lblAlgn val="ctr"/>
        <c:lblOffset val="100"/>
        <c:noMultiLvlLbl val="1"/>
      </c:catAx>
      <c:valAx>
        <c:axId val="19213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240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857.4</c:v>
                </c:pt>
                <c:pt idx="1">
                  <c:v>2099.9</c:v>
                </c:pt>
                <c:pt idx="2">
                  <c:v>494.4</c:v>
                </c:pt>
                <c:pt idx="3">
                  <c:v>1159.2</c:v>
                </c:pt>
                <c:pt idx="4">
                  <c:v>1888.4</c:v>
                </c:pt>
              </c:numCache>
            </c:numRef>
          </c:val>
        </c:ser>
        <c:dLbls>
          <c:showLegendKey val="0"/>
          <c:showVal val="0"/>
          <c:showCatName val="0"/>
          <c:showSerName val="0"/>
          <c:showPercent val="0"/>
          <c:showBubbleSize val="0"/>
        </c:dLbls>
        <c:gapWidth val="180"/>
        <c:overlap val="-90"/>
        <c:axId val="191255624"/>
        <c:axId val="1931500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1255624"/>
        <c:axId val="193150048"/>
      </c:lineChart>
      <c:catAx>
        <c:axId val="191255624"/>
        <c:scaling>
          <c:orientation val="minMax"/>
        </c:scaling>
        <c:delete val="0"/>
        <c:axPos val="b"/>
        <c:numFmt formatCode="ge" sourceLinked="1"/>
        <c:majorTickMark val="none"/>
        <c:minorTickMark val="none"/>
        <c:tickLblPos val="none"/>
        <c:crossAx val="193150048"/>
        <c:crosses val="autoZero"/>
        <c:auto val="0"/>
        <c:lblAlgn val="ctr"/>
        <c:lblOffset val="100"/>
        <c:noMultiLvlLbl val="1"/>
      </c:catAx>
      <c:valAx>
        <c:axId val="19315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255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5651.3</c:v>
                </c:pt>
                <c:pt idx="1">
                  <c:v>7140.3</c:v>
                </c:pt>
                <c:pt idx="2">
                  <c:v>8647.2000000000007</c:v>
                </c:pt>
                <c:pt idx="3">
                  <c:v>6601.4</c:v>
                </c:pt>
                <c:pt idx="4">
                  <c:v>6803.5</c:v>
                </c:pt>
              </c:numCache>
            </c:numRef>
          </c:val>
        </c:ser>
        <c:dLbls>
          <c:showLegendKey val="0"/>
          <c:showVal val="0"/>
          <c:showCatName val="0"/>
          <c:showSerName val="0"/>
          <c:showPercent val="0"/>
          <c:showBubbleSize val="0"/>
        </c:dLbls>
        <c:gapWidth val="180"/>
        <c:overlap val="-90"/>
        <c:axId val="193162368"/>
        <c:axId val="1930596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93162368"/>
        <c:axId val="193059696"/>
      </c:lineChart>
      <c:catAx>
        <c:axId val="193162368"/>
        <c:scaling>
          <c:orientation val="minMax"/>
        </c:scaling>
        <c:delete val="0"/>
        <c:axPos val="b"/>
        <c:numFmt formatCode="ge" sourceLinked="1"/>
        <c:majorTickMark val="none"/>
        <c:minorTickMark val="none"/>
        <c:tickLblPos val="none"/>
        <c:crossAx val="193059696"/>
        <c:crosses val="autoZero"/>
        <c:auto val="0"/>
        <c:lblAlgn val="ctr"/>
        <c:lblOffset val="100"/>
        <c:noMultiLvlLbl val="1"/>
      </c:catAx>
      <c:valAx>
        <c:axId val="19305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16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955278</c:v>
                </c:pt>
                <c:pt idx="1">
                  <c:v>1037140</c:v>
                </c:pt>
                <c:pt idx="2">
                  <c:v>913607</c:v>
                </c:pt>
                <c:pt idx="3">
                  <c:v>1088522</c:v>
                </c:pt>
                <c:pt idx="4">
                  <c:v>1268651</c:v>
                </c:pt>
              </c:numCache>
            </c:numRef>
          </c:val>
        </c:ser>
        <c:dLbls>
          <c:showLegendKey val="0"/>
          <c:showVal val="0"/>
          <c:showCatName val="0"/>
          <c:showSerName val="0"/>
          <c:showPercent val="0"/>
          <c:showBubbleSize val="0"/>
        </c:dLbls>
        <c:gapWidth val="180"/>
        <c:overlap val="-90"/>
        <c:axId val="193231440"/>
        <c:axId val="19185399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193231440"/>
        <c:axId val="191853992"/>
      </c:lineChart>
      <c:catAx>
        <c:axId val="193231440"/>
        <c:scaling>
          <c:orientation val="minMax"/>
        </c:scaling>
        <c:delete val="0"/>
        <c:axPos val="b"/>
        <c:numFmt formatCode="ge" sourceLinked="1"/>
        <c:majorTickMark val="none"/>
        <c:minorTickMark val="none"/>
        <c:tickLblPos val="none"/>
        <c:crossAx val="191853992"/>
        <c:crosses val="autoZero"/>
        <c:auto val="0"/>
        <c:lblAlgn val="ctr"/>
        <c:lblOffset val="100"/>
        <c:noMultiLvlLbl val="1"/>
      </c:catAx>
      <c:valAx>
        <c:axId val="191853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23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48.5</c:v>
                </c:pt>
                <c:pt idx="1">
                  <c:v>38</c:v>
                </c:pt>
                <c:pt idx="2">
                  <c:v>42.7</c:v>
                </c:pt>
                <c:pt idx="3">
                  <c:v>47.6</c:v>
                </c:pt>
                <c:pt idx="4">
                  <c:v>46.3</c:v>
                </c:pt>
              </c:numCache>
            </c:numRef>
          </c:val>
        </c:ser>
        <c:dLbls>
          <c:showLegendKey val="0"/>
          <c:showVal val="0"/>
          <c:showCatName val="0"/>
          <c:showSerName val="0"/>
          <c:showPercent val="0"/>
          <c:showBubbleSize val="0"/>
        </c:dLbls>
        <c:gapWidth val="180"/>
        <c:overlap val="-90"/>
        <c:axId val="191853600"/>
        <c:axId val="19185320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191853600"/>
        <c:axId val="191853208"/>
      </c:lineChart>
      <c:catAx>
        <c:axId val="191853600"/>
        <c:scaling>
          <c:orientation val="minMax"/>
        </c:scaling>
        <c:delete val="0"/>
        <c:axPos val="b"/>
        <c:numFmt formatCode="ge" sourceLinked="1"/>
        <c:majorTickMark val="none"/>
        <c:minorTickMark val="none"/>
        <c:tickLblPos val="none"/>
        <c:crossAx val="191853208"/>
        <c:crosses val="autoZero"/>
        <c:auto val="0"/>
        <c:lblAlgn val="ctr"/>
        <c:lblOffset val="100"/>
        <c:noMultiLvlLbl val="1"/>
      </c:catAx>
      <c:valAx>
        <c:axId val="19185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85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16.100000000000001</c:v>
                </c:pt>
                <c:pt idx="1">
                  <c:v>8.5</c:v>
                </c:pt>
                <c:pt idx="2">
                  <c:v>37.700000000000003</c:v>
                </c:pt>
                <c:pt idx="3">
                  <c:v>16.3</c:v>
                </c:pt>
                <c:pt idx="4">
                  <c:v>16.2</c:v>
                </c:pt>
              </c:numCache>
            </c:numRef>
          </c:val>
        </c:ser>
        <c:dLbls>
          <c:showLegendKey val="0"/>
          <c:showVal val="0"/>
          <c:showCatName val="0"/>
          <c:showSerName val="0"/>
          <c:showPercent val="0"/>
          <c:showBubbleSize val="0"/>
        </c:dLbls>
        <c:gapWidth val="180"/>
        <c:overlap val="-90"/>
        <c:axId val="191852424"/>
        <c:axId val="19185477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191852424"/>
        <c:axId val="191854776"/>
      </c:lineChart>
      <c:catAx>
        <c:axId val="191852424"/>
        <c:scaling>
          <c:orientation val="minMax"/>
        </c:scaling>
        <c:delete val="0"/>
        <c:axPos val="b"/>
        <c:numFmt formatCode="ge" sourceLinked="1"/>
        <c:majorTickMark val="none"/>
        <c:minorTickMark val="none"/>
        <c:tickLblPos val="none"/>
        <c:crossAx val="191854776"/>
        <c:crosses val="autoZero"/>
        <c:auto val="0"/>
        <c:lblAlgn val="ctr"/>
        <c:lblOffset val="100"/>
        <c:noMultiLvlLbl val="1"/>
      </c:catAx>
      <c:valAx>
        <c:axId val="191854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85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607408"/>
        <c:axId val="34960780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49607408"/>
        <c:axId val="349607800"/>
      </c:lineChart>
      <c:catAx>
        <c:axId val="349607408"/>
        <c:scaling>
          <c:orientation val="minMax"/>
        </c:scaling>
        <c:delete val="0"/>
        <c:axPos val="b"/>
        <c:numFmt formatCode="ge" sourceLinked="1"/>
        <c:majorTickMark val="none"/>
        <c:minorTickMark val="none"/>
        <c:tickLblPos val="none"/>
        <c:crossAx val="349607800"/>
        <c:crosses val="autoZero"/>
        <c:auto val="0"/>
        <c:lblAlgn val="ctr"/>
        <c:lblOffset val="100"/>
        <c:noMultiLvlLbl val="1"/>
      </c:catAx>
      <c:valAx>
        <c:axId val="34960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64.7</c:v>
                </c:pt>
                <c:pt idx="1">
                  <c:v>61.8</c:v>
                </c:pt>
                <c:pt idx="2">
                  <c:v>62.5</c:v>
                </c:pt>
                <c:pt idx="3">
                  <c:v>61.1</c:v>
                </c:pt>
                <c:pt idx="4">
                  <c:v>61.8</c:v>
                </c:pt>
              </c:numCache>
            </c:numRef>
          </c:val>
        </c:ser>
        <c:dLbls>
          <c:showLegendKey val="0"/>
          <c:showVal val="0"/>
          <c:showCatName val="0"/>
          <c:showSerName val="0"/>
          <c:showPercent val="0"/>
          <c:showBubbleSize val="0"/>
        </c:dLbls>
        <c:gapWidth val="180"/>
        <c:overlap val="-90"/>
        <c:axId val="349608584"/>
        <c:axId val="3496089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49608584"/>
        <c:axId val="349608976"/>
      </c:lineChart>
      <c:catAx>
        <c:axId val="349608584"/>
        <c:scaling>
          <c:orientation val="minMax"/>
        </c:scaling>
        <c:delete val="0"/>
        <c:axPos val="b"/>
        <c:numFmt formatCode="ge" sourceLinked="1"/>
        <c:majorTickMark val="none"/>
        <c:minorTickMark val="none"/>
        <c:tickLblPos val="none"/>
        <c:crossAx val="349608976"/>
        <c:crosses val="autoZero"/>
        <c:auto val="0"/>
        <c:lblAlgn val="ctr"/>
        <c:lblOffset val="100"/>
        <c:noMultiLvlLbl val="1"/>
      </c:catAx>
      <c:valAx>
        <c:axId val="34960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6085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5.9</c:v>
                </c:pt>
                <c:pt idx="2">
                  <c:v>8.1</c:v>
                </c:pt>
                <c:pt idx="3">
                  <c:v>7.7</c:v>
                </c:pt>
                <c:pt idx="4">
                  <c:v>7.3</c:v>
                </c:pt>
              </c:numCache>
            </c:numRef>
          </c:val>
        </c:ser>
        <c:dLbls>
          <c:showLegendKey val="0"/>
          <c:showVal val="0"/>
          <c:showCatName val="0"/>
          <c:showSerName val="0"/>
          <c:showPercent val="0"/>
          <c:showBubbleSize val="0"/>
        </c:dLbls>
        <c:gapWidth val="180"/>
        <c:overlap val="-90"/>
        <c:axId val="349609760"/>
        <c:axId val="34961015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609760"/>
        <c:axId val="349610152"/>
      </c:lineChart>
      <c:catAx>
        <c:axId val="349609760"/>
        <c:scaling>
          <c:orientation val="minMax"/>
        </c:scaling>
        <c:delete val="0"/>
        <c:axPos val="b"/>
        <c:numFmt formatCode="ge" sourceLinked="1"/>
        <c:majorTickMark val="none"/>
        <c:minorTickMark val="none"/>
        <c:tickLblPos val="none"/>
        <c:crossAx val="349610152"/>
        <c:crosses val="autoZero"/>
        <c:auto val="0"/>
        <c:lblAlgn val="ctr"/>
        <c:lblOffset val="100"/>
        <c:noMultiLvlLbl val="1"/>
      </c:catAx>
      <c:valAx>
        <c:axId val="349610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48.5</c:v>
                </c:pt>
                <c:pt idx="1">
                  <c:v>39.299999999999997</c:v>
                </c:pt>
                <c:pt idx="2">
                  <c:v>43.9</c:v>
                </c:pt>
                <c:pt idx="3">
                  <c:v>49.1</c:v>
                </c:pt>
                <c:pt idx="4">
                  <c:v>47.7</c:v>
                </c:pt>
              </c:numCache>
            </c:numRef>
          </c:val>
        </c:ser>
        <c:dLbls>
          <c:showLegendKey val="0"/>
          <c:showVal val="0"/>
          <c:showCatName val="0"/>
          <c:showSerName val="0"/>
          <c:showPercent val="0"/>
          <c:showBubbleSize val="0"/>
        </c:dLbls>
        <c:gapWidth val="180"/>
        <c:overlap val="-90"/>
        <c:axId val="350056392"/>
        <c:axId val="35005678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50056392"/>
        <c:axId val="350056784"/>
      </c:lineChart>
      <c:catAx>
        <c:axId val="350056392"/>
        <c:scaling>
          <c:orientation val="minMax"/>
        </c:scaling>
        <c:delete val="0"/>
        <c:axPos val="b"/>
        <c:numFmt formatCode="ge" sourceLinked="1"/>
        <c:majorTickMark val="none"/>
        <c:minorTickMark val="none"/>
        <c:tickLblPos val="none"/>
        <c:crossAx val="350056784"/>
        <c:crosses val="autoZero"/>
        <c:auto val="0"/>
        <c:lblAlgn val="ctr"/>
        <c:lblOffset val="100"/>
        <c:noMultiLvlLbl val="1"/>
      </c:catAx>
      <c:valAx>
        <c:axId val="35005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6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16.100000000000001</c:v>
                </c:pt>
                <c:pt idx="1">
                  <c:v>7.9</c:v>
                </c:pt>
                <c:pt idx="2">
                  <c:v>39.1</c:v>
                </c:pt>
                <c:pt idx="3">
                  <c:v>16.8</c:v>
                </c:pt>
                <c:pt idx="4">
                  <c:v>16</c:v>
                </c:pt>
              </c:numCache>
            </c:numRef>
          </c:val>
        </c:ser>
        <c:dLbls>
          <c:showLegendKey val="0"/>
          <c:showVal val="0"/>
          <c:showCatName val="0"/>
          <c:showSerName val="0"/>
          <c:showPercent val="0"/>
          <c:showBubbleSize val="0"/>
        </c:dLbls>
        <c:gapWidth val="180"/>
        <c:overlap val="-90"/>
        <c:axId val="350057568"/>
        <c:axId val="35005796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50057568"/>
        <c:axId val="350057960"/>
      </c:lineChart>
      <c:catAx>
        <c:axId val="350057568"/>
        <c:scaling>
          <c:orientation val="minMax"/>
        </c:scaling>
        <c:delete val="0"/>
        <c:axPos val="b"/>
        <c:numFmt formatCode="ge" sourceLinked="1"/>
        <c:majorTickMark val="none"/>
        <c:minorTickMark val="none"/>
        <c:tickLblPos val="none"/>
        <c:crossAx val="350057960"/>
        <c:crosses val="autoZero"/>
        <c:auto val="0"/>
        <c:lblAlgn val="ctr"/>
        <c:lblOffset val="100"/>
        <c:noMultiLvlLbl val="1"/>
      </c:catAx>
      <c:valAx>
        <c:axId val="35005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0058744"/>
        <c:axId val="35005913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50058744"/>
        <c:axId val="350059136"/>
      </c:lineChart>
      <c:catAx>
        <c:axId val="350058744"/>
        <c:scaling>
          <c:orientation val="minMax"/>
        </c:scaling>
        <c:delete val="0"/>
        <c:axPos val="b"/>
        <c:numFmt formatCode="ge" sourceLinked="1"/>
        <c:majorTickMark val="none"/>
        <c:minorTickMark val="none"/>
        <c:tickLblPos val="none"/>
        <c:crossAx val="350059136"/>
        <c:crosses val="autoZero"/>
        <c:auto val="0"/>
        <c:lblAlgn val="ctr"/>
        <c:lblOffset val="100"/>
        <c:noMultiLvlLbl val="1"/>
      </c:catAx>
      <c:valAx>
        <c:axId val="35005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0058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64.7</c:v>
                </c:pt>
                <c:pt idx="1">
                  <c:v>64.8</c:v>
                </c:pt>
                <c:pt idx="2">
                  <c:v>65.2</c:v>
                </c:pt>
                <c:pt idx="3">
                  <c:v>63.5</c:v>
                </c:pt>
                <c:pt idx="4">
                  <c:v>64</c:v>
                </c:pt>
              </c:numCache>
            </c:numRef>
          </c:val>
        </c:ser>
        <c:dLbls>
          <c:showLegendKey val="0"/>
          <c:showVal val="0"/>
          <c:showCatName val="0"/>
          <c:showSerName val="0"/>
          <c:showPercent val="0"/>
          <c:showBubbleSize val="0"/>
        </c:dLbls>
        <c:gapWidth val="180"/>
        <c:overlap val="-90"/>
        <c:axId val="350059920"/>
        <c:axId val="3498065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50059920"/>
        <c:axId val="349806552"/>
      </c:lineChart>
      <c:catAx>
        <c:axId val="350059920"/>
        <c:scaling>
          <c:orientation val="minMax"/>
        </c:scaling>
        <c:delete val="0"/>
        <c:axPos val="b"/>
        <c:numFmt formatCode="ge" sourceLinked="1"/>
        <c:majorTickMark val="none"/>
        <c:minorTickMark val="none"/>
        <c:tickLblPos val="none"/>
        <c:crossAx val="349806552"/>
        <c:crosses val="autoZero"/>
        <c:auto val="0"/>
        <c:lblAlgn val="ctr"/>
        <c:lblOffset val="100"/>
        <c:noMultiLvlLbl val="1"/>
      </c:catAx>
      <c:valAx>
        <c:axId val="34980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807336"/>
        <c:axId val="34980772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807336"/>
        <c:axId val="349807728"/>
      </c:lineChart>
      <c:catAx>
        <c:axId val="349807336"/>
        <c:scaling>
          <c:orientation val="minMax"/>
        </c:scaling>
        <c:delete val="0"/>
        <c:axPos val="b"/>
        <c:numFmt formatCode="ge" sourceLinked="1"/>
        <c:majorTickMark val="none"/>
        <c:minorTickMark val="none"/>
        <c:tickLblPos val="none"/>
        <c:crossAx val="349807728"/>
        <c:crosses val="autoZero"/>
        <c:auto val="0"/>
        <c:lblAlgn val="ctr"/>
        <c:lblOffset val="100"/>
        <c:noMultiLvlLbl val="1"/>
      </c:catAx>
      <c:valAx>
        <c:axId val="34980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7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08512"/>
        <c:axId val="34980890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08512"/>
        <c:axId val="349808904"/>
      </c:lineChart>
      <c:catAx>
        <c:axId val="349808512"/>
        <c:scaling>
          <c:orientation val="minMax"/>
        </c:scaling>
        <c:delete val="0"/>
        <c:axPos val="b"/>
        <c:numFmt formatCode="ge" sourceLinked="1"/>
        <c:majorTickMark val="none"/>
        <c:minorTickMark val="none"/>
        <c:tickLblPos val="none"/>
        <c:crossAx val="349808904"/>
        <c:crosses val="autoZero"/>
        <c:auto val="0"/>
        <c:lblAlgn val="ctr"/>
        <c:lblOffset val="100"/>
        <c:noMultiLvlLbl val="1"/>
      </c:catAx>
      <c:valAx>
        <c:axId val="34980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09688"/>
        <c:axId val="34981008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09688"/>
        <c:axId val="349810080"/>
      </c:lineChart>
      <c:catAx>
        <c:axId val="349809688"/>
        <c:scaling>
          <c:orientation val="minMax"/>
        </c:scaling>
        <c:delete val="0"/>
        <c:axPos val="b"/>
        <c:numFmt formatCode="ge" sourceLinked="1"/>
        <c:majorTickMark val="none"/>
        <c:minorTickMark val="none"/>
        <c:tickLblPos val="none"/>
        <c:crossAx val="349810080"/>
        <c:crosses val="autoZero"/>
        <c:auto val="0"/>
        <c:lblAlgn val="ctr"/>
        <c:lblOffset val="100"/>
        <c:noMultiLvlLbl val="1"/>
      </c:catAx>
      <c:valAx>
        <c:axId val="34981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91632"/>
        <c:axId val="34999202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91632"/>
        <c:axId val="349992024"/>
      </c:lineChart>
      <c:catAx>
        <c:axId val="349991632"/>
        <c:scaling>
          <c:orientation val="minMax"/>
        </c:scaling>
        <c:delete val="0"/>
        <c:axPos val="b"/>
        <c:numFmt formatCode="ge" sourceLinked="1"/>
        <c:majorTickMark val="none"/>
        <c:minorTickMark val="none"/>
        <c:tickLblPos val="none"/>
        <c:crossAx val="349992024"/>
        <c:crosses val="autoZero"/>
        <c:auto val="0"/>
        <c:lblAlgn val="ctr"/>
        <c:lblOffset val="100"/>
        <c:noMultiLvlLbl val="1"/>
      </c:catAx>
      <c:valAx>
        <c:axId val="349992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92416"/>
        <c:axId val="3499928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92416"/>
        <c:axId val="349992808"/>
      </c:lineChart>
      <c:catAx>
        <c:axId val="349992416"/>
        <c:scaling>
          <c:orientation val="minMax"/>
        </c:scaling>
        <c:delete val="0"/>
        <c:axPos val="b"/>
        <c:numFmt formatCode="ge" sourceLinked="1"/>
        <c:majorTickMark val="none"/>
        <c:minorTickMark val="none"/>
        <c:tickLblPos val="none"/>
        <c:crossAx val="349992808"/>
        <c:crosses val="autoZero"/>
        <c:auto val="0"/>
        <c:lblAlgn val="ctr"/>
        <c:lblOffset val="100"/>
        <c:noMultiLvlLbl val="1"/>
      </c:catAx>
      <c:valAx>
        <c:axId val="34999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93592"/>
        <c:axId val="34999398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93592"/>
        <c:axId val="349993984"/>
      </c:lineChart>
      <c:catAx>
        <c:axId val="349993592"/>
        <c:scaling>
          <c:orientation val="minMax"/>
        </c:scaling>
        <c:delete val="0"/>
        <c:axPos val="b"/>
        <c:numFmt formatCode="ge" sourceLinked="1"/>
        <c:majorTickMark val="none"/>
        <c:minorTickMark val="none"/>
        <c:tickLblPos val="none"/>
        <c:crossAx val="349993984"/>
        <c:crosses val="autoZero"/>
        <c:auto val="0"/>
        <c:lblAlgn val="ctr"/>
        <c:lblOffset val="100"/>
        <c:noMultiLvlLbl val="1"/>
      </c:catAx>
      <c:valAx>
        <c:axId val="34999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3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41800"/>
        <c:axId val="35054219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41800"/>
        <c:axId val="350542192"/>
      </c:lineChart>
      <c:catAx>
        <c:axId val="350541800"/>
        <c:scaling>
          <c:orientation val="minMax"/>
        </c:scaling>
        <c:delete val="0"/>
        <c:axPos val="b"/>
        <c:numFmt formatCode="ge" sourceLinked="1"/>
        <c:majorTickMark val="none"/>
        <c:minorTickMark val="none"/>
        <c:tickLblPos val="none"/>
        <c:crossAx val="350542192"/>
        <c:crosses val="autoZero"/>
        <c:auto val="0"/>
        <c:lblAlgn val="ctr"/>
        <c:lblOffset val="100"/>
        <c:noMultiLvlLbl val="1"/>
      </c:catAx>
      <c:valAx>
        <c:axId val="35054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41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42976"/>
        <c:axId val="35054336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42976"/>
        <c:axId val="350543368"/>
      </c:lineChart>
      <c:catAx>
        <c:axId val="350542976"/>
        <c:scaling>
          <c:orientation val="minMax"/>
        </c:scaling>
        <c:delete val="0"/>
        <c:axPos val="b"/>
        <c:numFmt formatCode="ge" sourceLinked="1"/>
        <c:majorTickMark val="none"/>
        <c:minorTickMark val="none"/>
        <c:tickLblPos val="none"/>
        <c:crossAx val="350543368"/>
        <c:crosses val="autoZero"/>
        <c:auto val="0"/>
        <c:lblAlgn val="ctr"/>
        <c:lblOffset val="100"/>
        <c:noMultiLvlLbl val="1"/>
      </c:catAx>
      <c:valAx>
        <c:axId val="35054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4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16192"/>
        <c:axId val="35071658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16192"/>
        <c:axId val="350716584"/>
      </c:lineChart>
      <c:catAx>
        <c:axId val="350716192"/>
        <c:scaling>
          <c:orientation val="minMax"/>
        </c:scaling>
        <c:delete val="0"/>
        <c:axPos val="b"/>
        <c:numFmt formatCode="ge" sourceLinked="1"/>
        <c:majorTickMark val="none"/>
        <c:minorTickMark val="none"/>
        <c:tickLblPos val="none"/>
        <c:crossAx val="350716584"/>
        <c:crosses val="autoZero"/>
        <c:auto val="0"/>
        <c:lblAlgn val="ctr"/>
        <c:lblOffset val="100"/>
        <c:noMultiLvlLbl val="1"/>
      </c:catAx>
      <c:valAx>
        <c:axId val="350716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16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17368"/>
        <c:axId val="35071776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17368"/>
        <c:axId val="350717760"/>
      </c:lineChart>
      <c:catAx>
        <c:axId val="350717368"/>
        <c:scaling>
          <c:orientation val="minMax"/>
        </c:scaling>
        <c:delete val="0"/>
        <c:axPos val="b"/>
        <c:numFmt formatCode="ge" sourceLinked="1"/>
        <c:majorTickMark val="none"/>
        <c:minorTickMark val="none"/>
        <c:tickLblPos val="none"/>
        <c:crossAx val="350717760"/>
        <c:crosses val="autoZero"/>
        <c:auto val="0"/>
        <c:lblAlgn val="ctr"/>
        <c:lblOffset val="100"/>
        <c:noMultiLvlLbl val="1"/>
      </c:catAx>
      <c:valAx>
        <c:axId val="350717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173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18544"/>
        <c:axId val="35071893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18544"/>
        <c:axId val="350718936"/>
      </c:lineChart>
      <c:catAx>
        <c:axId val="350718544"/>
        <c:scaling>
          <c:orientation val="minMax"/>
        </c:scaling>
        <c:delete val="0"/>
        <c:axPos val="b"/>
        <c:numFmt formatCode="ge" sourceLinked="1"/>
        <c:majorTickMark val="none"/>
        <c:minorTickMark val="none"/>
        <c:tickLblPos val="none"/>
        <c:crossAx val="350718936"/>
        <c:crosses val="autoZero"/>
        <c:auto val="0"/>
        <c:lblAlgn val="ctr"/>
        <c:lblOffset val="100"/>
        <c:noMultiLvlLbl val="1"/>
      </c:catAx>
      <c:valAx>
        <c:axId val="350718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1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10.6</c:v>
                </c:pt>
                <c:pt idx="2">
                  <c:v>16.3</c:v>
                </c:pt>
                <c:pt idx="3">
                  <c:v>15.8</c:v>
                </c:pt>
                <c:pt idx="4">
                  <c:v>16</c:v>
                </c:pt>
              </c:numCache>
            </c:numRef>
          </c:val>
        </c:ser>
        <c:dLbls>
          <c:showLegendKey val="0"/>
          <c:showVal val="0"/>
          <c:showCatName val="0"/>
          <c:showSerName val="0"/>
          <c:showPercent val="0"/>
          <c:showBubbleSize val="0"/>
        </c:dLbls>
        <c:gapWidth val="180"/>
        <c:overlap val="-90"/>
        <c:axId val="350879184"/>
        <c:axId val="35087957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50879184"/>
        <c:axId val="350879576"/>
      </c:lineChart>
      <c:catAx>
        <c:axId val="350879184"/>
        <c:scaling>
          <c:orientation val="minMax"/>
        </c:scaling>
        <c:delete val="0"/>
        <c:axPos val="b"/>
        <c:numFmt formatCode="ge" sourceLinked="1"/>
        <c:majorTickMark val="none"/>
        <c:minorTickMark val="none"/>
        <c:tickLblPos val="none"/>
        <c:crossAx val="350879576"/>
        <c:crosses val="autoZero"/>
        <c:auto val="0"/>
        <c:lblAlgn val="ctr"/>
        <c:lblOffset val="100"/>
        <c:noMultiLvlLbl val="1"/>
      </c:catAx>
      <c:valAx>
        <c:axId val="350879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7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16.100000000000001</c:v>
                </c:pt>
                <c:pt idx="2">
                  <c:v>13</c:v>
                </c:pt>
                <c:pt idx="3">
                  <c:v>11.5</c:v>
                </c:pt>
                <c:pt idx="4">
                  <c:v>17.899999999999999</c:v>
                </c:pt>
              </c:numCache>
            </c:numRef>
          </c:val>
        </c:ser>
        <c:dLbls>
          <c:showLegendKey val="0"/>
          <c:showVal val="0"/>
          <c:showCatName val="0"/>
          <c:showSerName val="0"/>
          <c:showPercent val="0"/>
          <c:showBubbleSize val="0"/>
        </c:dLbls>
        <c:gapWidth val="180"/>
        <c:overlap val="-90"/>
        <c:axId val="350880360"/>
        <c:axId val="35088075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880360"/>
        <c:axId val="350880752"/>
      </c:lineChart>
      <c:catAx>
        <c:axId val="350880360"/>
        <c:scaling>
          <c:orientation val="minMax"/>
        </c:scaling>
        <c:delete val="0"/>
        <c:axPos val="b"/>
        <c:numFmt formatCode="ge" sourceLinked="1"/>
        <c:majorTickMark val="none"/>
        <c:minorTickMark val="none"/>
        <c:tickLblPos val="none"/>
        <c:crossAx val="350880752"/>
        <c:crosses val="autoZero"/>
        <c:auto val="0"/>
        <c:lblAlgn val="ctr"/>
        <c:lblOffset val="100"/>
        <c:noMultiLvlLbl val="1"/>
      </c:catAx>
      <c:valAx>
        <c:axId val="35088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80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50881536"/>
        <c:axId val="35088192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881536"/>
        <c:axId val="350881928"/>
      </c:lineChart>
      <c:catAx>
        <c:axId val="350881536"/>
        <c:scaling>
          <c:orientation val="minMax"/>
        </c:scaling>
        <c:delete val="0"/>
        <c:axPos val="b"/>
        <c:numFmt formatCode="ge" sourceLinked="1"/>
        <c:majorTickMark val="none"/>
        <c:minorTickMark val="none"/>
        <c:tickLblPos val="none"/>
        <c:crossAx val="350881928"/>
        <c:crosses val="autoZero"/>
        <c:auto val="0"/>
        <c:lblAlgn val="ctr"/>
        <c:lblOffset val="100"/>
        <c:noMultiLvlLbl val="1"/>
      </c:catAx>
      <c:valAx>
        <c:axId val="350881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8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3.9</c:v>
                </c:pt>
                <c:pt idx="2">
                  <c:v>9.1</c:v>
                </c:pt>
                <c:pt idx="3">
                  <c:v>14.3</c:v>
                </c:pt>
                <c:pt idx="4">
                  <c:v>19.5</c:v>
                </c:pt>
              </c:numCache>
            </c:numRef>
          </c:val>
        </c:ser>
        <c:dLbls>
          <c:showLegendKey val="0"/>
          <c:showVal val="0"/>
          <c:showCatName val="0"/>
          <c:showSerName val="0"/>
          <c:showPercent val="0"/>
          <c:showBubbleSize val="0"/>
        </c:dLbls>
        <c:gapWidth val="180"/>
        <c:overlap val="-90"/>
        <c:axId val="350882712"/>
        <c:axId val="3509870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882712"/>
        <c:axId val="350987080"/>
      </c:lineChart>
      <c:catAx>
        <c:axId val="350882712"/>
        <c:scaling>
          <c:orientation val="minMax"/>
        </c:scaling>
        <c:delete val="0"/>
        <c:axPos val="b"/>
        <c:numFmt formatCode="ge" sourceLinked="1"/>
        <c:majorTickMark val="none"/>
        <c:minorTickMark val="none"/>
        <c:tickLblPos val="none"/>
        <c:crossAx val="350987080"/>
        <c:crosses val="autoZero"/>
        <c:auto val="0"/>
        <c:lblAlgn val="ctr"/>
        <c:lblOffset val="100"/>
        <c:noMultiLvlLbl val="1"/>
      </c:catAx>
      <c:valAx>
        <c:axId val="35098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8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987864"/>
        <c:axId val="3509882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987864"/>
        <c:axId val="350988256"/>
      </c:lineChart>
      <c:catAx>
        <c:axId val="350987864"/>
        <c:scaling>
          <c:orientation val="minMax"/>
        </c:scaling>
        <c:delete val="0"/>
        <c:axPos val="b"/>
        <c:numFmt formatCode="ge" sourceLinked="1"/>
        <c:majorTickMark val="none"/>
        <c:minorTickMark val="none"/>
        <c:tickLblPos val="none"/>
        <c:crossAx val="350988256"/>
        <c:crosses val="autoZero"/>
        <c:auto val="0"/>
        <c:lblAlgn val="ctr"/>
        <c:lblOffset val="100"/>
        <c:noMultiLvlLbl val="1"/>
      </c:catAx>
      <c:valAx>
        <c:axId val="350988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87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5566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5566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5566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5566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5566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40674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51189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62050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71180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76673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40674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51189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62050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71180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76673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40674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51189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62050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71180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76673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40674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51189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62050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71180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76673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40674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51189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62050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71180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76673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8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8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8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8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8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8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8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8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8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8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8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9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9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9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9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9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90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90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90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90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90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91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91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91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91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91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91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91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91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91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91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92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92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92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92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92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92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92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927"/>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92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181</v>
      </c>
      <c r="K3" s="177"/>
      <c r="L3" s="177"/>
      <c r="M3" s="177"/>
      <c r="N3" s="178">
        <f>データ!L6</f>
        <v>90.9</v>
      </c>
      <c r="O3" s="178"/>
      <c r="P3" s="178"/>
      <c r="Q3" s="179"/>
      <c r="R3" s="1"/>
      <c r="S3" s="180" t="s">
        <v>183</v>
      </c>
      <c r="T3" s="181"/>
      <c r="U3" s="181"/>
      <c r="V3" s="181"/>
      <c r="W3" s="181"/>
      <c r="X3" s="181"/>
      <c r="Y3" s="181"/>
      <c r="Z3" s="181"/>
      <c r="AA3" s="181"/>
      <c r="AB3" s="181"/>
      <c r="AC3" s="181"/>
      <c r="AD3" s="181"/>
      <c r="AE3" s="181"/>
      <c r="AF3" s="181"/>
      <c r="AG3" s="181"/>
      <c r="AH3" s="182"/>
      <c r="AI3" s="1"/>
      <c r="AJ3" s="1"/>
      <c r="AK3" s="113" t="s">
        <v>182</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4</v>
      </c>
      <c r="C5" s="190"/>
      <c r="D5" s="190"/>
      <c r="E5" s="190"/>
      <c r="F5" s="169" t="str">
        <f>データ!N6</f>
        <v>-</v>
      </c>
      <c r="G5" s="169"/>
      <c r="H5" s="169"/>
      <c r="I5" s="169"/>
      <c r="J5" s="169" t="str">
        <f>データ!O6</f>
        <v>-</v>
      </c>
      <c r="K5" s="169"/>
      <c r="L5" s="169"/>
      <c r="M5" s="169"/>
      <c r="N5" s="169">
        <f>データ!P6</f>
        <v>2</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45" customHeight="1">
      <c r="A7" s="1"/>
      <c r="B7" s="168" t="str">
        <f>データ!Q6</f>
        <v>-</v>
      </c>
      <c r="C7" s="169"/>
      <c r="D7" s="169"/>
      <c r="E7" s="169"/>
      <c r="F7" s="170" t="s">
        <v>179</v>
      </c>
      <c r="G7" s="171"/>
      <c r="H7" s="171"/>
      <c r="I7" s="171"/>
      <c r="J7" s="172" t="s">
        <v>180</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21</v>
      </c>
      <c r="C12" s="156"/>
      <c r="D12" s="156"/>
      <c r="E12" s="156"/>
      <c r="F12" s="151">
        <f>データ!W6</f>
        <v>371696</v>
      </c>
      <c r="G12" s="152"/>
      <c r="H12" s="151">
        <f>データ!X6</f>
        <v>300745</v>
      </c>
      <c r="I12" s="152"/>
      <c r="J12" s="151">
        <f>データ!Y6</f>
        <v>336146</v>
      </c>
      <c r="K12" s="152"/>
      <c r="L12" s="151">
        <f>データ!Z6</f>
        <v>376694</v>
      </c>
      <c r="M12" s="152"/>
      <c r="N12" s="153">
        <f>データ!AA6</f>
        <v>365382</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f>データ!AM6</f>
        <v>3716</v>
      </c>
      <c r="I15" s="144"/>
      <c r="J15" s="144">
        <f>データ!AN6</f>
        <v>5706</v>
      </c>
      <c r="K15" s="144"/>
      <c r="L15" s="144">
        <f>データ!AO6</f>
        <v>5563</v>
      </c>
      <c r="M15" s="144"/>
      <c r="N15" s="145">
        <f>データ!AP6</f>
        <v>5606</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25</v>
      </c>
      <c r="C16" s="135"/>
      <c r="D16" s="135"/>
      <c r="E16" s="136"/>
      <c r="F16" s="147">
        <f>データ!AQ6</f>
        <v>371696</v>
      </c>
      <c r="G16" s="147"/>
      <c r="H16" s="147">
        <f>データ!AR6</f>
        <v>304461</v>
      </c>
      <c r="I16" s="147"/>
      <c r="J16" s="147">
        <f>データ!AS6</f>
        <v>341852</v>
      </c>
      <c r="K16" s="147"/>
      <c r="L16" s="147">
        <f>データ!AT6</f>
        <v>382257</v>
      </c>
      <c r="M16" s="147"/>
      <c r="N16" s="139">
        <f>データ!AU6</f>
        <v>370988</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28</v>
      </c>
      <c r="C19" s="135"/>
      <c r="D19" s="135"/>
      <c r="E19" s="136"/>
      <c r="F19" s="137">
        <f>データ!AV6</f>
        <v>2833142</v>
      </c>
      <c r="G19" s="137"/>
      <c r="H19" s="137"/>
      <c r="I19" s="137">
        <f>データ!AW6</f>
        <v>224234</v>
      </c>
      <c r="J19" s="137"/>
      <c r="K19" s="137"/>
      <c r="L19" s="137">
        <f>データ!AX6</f>
        <v>3057376</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185</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184</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6">
      <c r="A6" s="50" t="s">
        <v>114</v>
      </c>
      <c r="B6" s="68" t="str">
        <f>B7</f>
        <v>2016</v>
      </c>
      <c r="C6" s="68" t="str">
        <f t="shared" ref="C6:AX6" si="6">C7</f>
        <v>360007</v>
      </c>
      <c r="D6" s="68" t="str">
        <f t="shared" si="6"/>
        <v>46</v>
      </c>
      <c r="E6" s="68" t="str">
        <f t="shared" si="6"/>
        <v>04</v>
      </c>
      <c r="F6" s="68" t="str">
        <f t="shared" si="6"/>
        <v>0</v>
      </c>
      <c r="G6" s="68" t="str">
        <f t="shared" si="6"/>
        <v>000</v>
      </c>
      <c r="H6" s="68" t="str">
        <f t="shared" si="6"/>
        <v>徳島県</v>
      </c>
      <c r="I6" s="68" t="str">
        <f t="shared" si="6"/>
        <v>法適用</v>
      </c>
      <c r="J6" s="68" t="str">
        <f t="shared" si="6"/>
        <v>電気事業</v>
      </c>
      <c r="K6" s="68" t="str">
        <f t="shared" si="6"/>
        <v/>
      </c>
      <c r="L6" s="69">
        <f t="shared" si="6"/>
        <v>90.9</v>
      </c>
      <c r="M6" s="70">
        <f t="shared" si="6"/>
        <v>4</v>
      </c>
      <c r="N6" s="70" t="str">
        <f t="shared" si="6"/>
        <v>-</v>
      </c>
      <c r="O6" s="70" t="str">
        <f t="shared" si="6"/>
        <v>-</v>
      </c>
      <c r="P6" s="70">
        <f t="shared" si="6"/>
        <v>2</v>
      </c>
      <c r="Q6" s="70" t="str">
        <f t="shared" si="6"/>
        <v>-</v>
      </c>
      <c r="R6" s="71" t="str">
        <f>R7</f>
        <v>平成３７年３月３１日　日野谷発電所ほか</v>
      </c>
      <c r="S6" s="72" t="str">
        <f t="shared" si="6"/>
        <v>平成４５年３月３１日　マリンピア沖洲太陽光発電所ほか</v>
      </c>
      <c r="T6" s="68" t="str">
        <f t="shared" si="6"/>
        <v>無</v>
      </c>
      <c r="U6" s="72" t="str">
        <f t="shared" si="6"/>
        <v>四国電力株式会社</v>
      </c>
      <c r="V6" s="69" t="str">
        <f t="shared" si="6"/>
        <v>-</v>
      </c>
      <c r="W6" s="70">
        <f>W7</f>
        <v>371696</v>
      </c>
      <c r="X6" s="70">
        <f t="shared" si="6"/>
        <v>300745</v>
      </c>
      <c r="Y6" s="70">
        <f t="shared" si="6"/>
        <v>336146</v>
      </c>
      <c r="Z6" s="70">
        <f t="shared" si="6"/>
        <v>376694</v>
      </c>
      <c r="AA6" s="70">
        <f t="shared" si="6"/>
        <v>365382</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3716</v>
      </c>
      <c r="AN6" s="70">
        <f t="shared" si="6"/>
        <v>5706</v>
      </c>
      <c r="AO6" s="70">
        <f t="shared" si="6"/>
        <v>5563</v>
      </c>
      <c r="AP6" s="70">
        <f t="shared" si="6"/>
        <v>5606</v>
      </c>
      <c r="AQ6" s="70">
        <f t="shared" si="6"/>
        <v>371696</v>
      </c>
      <c r="AR6" s="70">
        <f t="shared" si="6"/>
        <v>304461</v>
      </c>
      <c r="AS6" s="70">
        <f t="shared" si="6"/>
        <v>341852</v>
      </c>
      <c r="AT6" s="70">
        <f t="shared" si="6"/>
        <v>382257</v>
      </c>
      <c r="AU6" s="70">
        <f t="shared" si="6"/>
        <v>370988</v>
      </c>
      <c r="AV6" s="70">
        <f t="shared" si="6"/>
        <v>2833142</v>
      </c>
      <c r="AW6" s="70">
        <f t="shared" si="6"/>
        <v>224234</v>
      </c>
      <c r="AX6" s="70">
        <f t="shared" si="6"/>
        <v>3057376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6">
      <c r="A7" s="50"/>
      <c r="B7" s="78" t="s">
        <v>115</v>
      </c>
      <c r="C7" s="78" t="s">
        <v>116</v>
      </c>
      <c r="D7" s="78" t="s">
        <v>117</v>
      </c>
      <c r="E7" s="78" t="s">
        <v>118</v>
      </c>
      <c r="F7" s="78" t="s">
        <v>119</v>
      </c>
      <c r="G7" s="78" t="s">
        <v>120</v>
      </c>
      <c r="H7" s="78" t="s">
        <v>121</v>
      </c>
      <c r="I7" s="78" t="s">
        <v>122</v>
      </c>
      <c r="J7" s="78" t="s">
        <v>123</v>
      </c>
      <c r="K7" s="78" t="s">
        <v>124</v>
      </c>
      <c r="L7" s="79">
        <v>90.9</v>
      </c>
      <c r="M7" s="80">
        <v>4</v>
      </c>
      <c r="N7" s="80" t="s">
        <v>125</v>
      </c>
      <c r="O7" s="81" t="s">
        <v>125</v>
      </c>
      <c r="P7" s="81">
        <v>2</v>
      </c>
      <c r="Q7" s="81" t="s">
        <v>125</v>
      </c>
      <c r="R7" s="82" t="s">
        <v>126</v>
      </c>
      <c r="S7" s="82" t="s">
        <v>127</v>
      </c>
      <c r="T7" s="83" t="s">
        <v>128</v>
      </c>
      <c r="U7" s="82" t="s">
        <v>129</v>
      </c>
      <c r="V7" s="79" t="s">
        <v>125</v>
      </c>
      <c r="W7" s="81">
        <v>371696</v>
      </c>
      <c r="X7" s="81">
        <v>300745</v>
      </c>
      <c r="Y7" s="81">
        <v>336146</v>
      </c>
      <c r="Z7" s="81">
        <v>376694</v>
      </c>
      <c r="AA7" s="81">
        <v>365382</v>
      </c>
      <c r="AB7" s="81" t="s">
        <v>125</v>
      </c>
      <c r="AC7" s="81" t="s">
        <v>125</v>
      </c>
      <c r="AD7" s="81" t="s">
        <v>125</v>
      </c>
      <c r="AE7" s="81" t="s">
        <v>125</v>
      </c>
      <c r="AF7" s="81" t="s">
        <v>125</v>
      </c>
      <c r="AG7" s="81" t="s">
        <v>125</v>
      </c>
      <c r="AH7" s="81" t="s">
        <v>125</v>
      </c>
      <c r="AI7" s="81" t="s">
        <v>125</v>
      </c>
      <c r="AJ7" s="81" t="s">
        <v>125</v>
      </c>
      <c r="AK7" s="81" t="s">
        <v>125</v>
      </c>
      <c r="AL7" s="81" t="s">
        <v>125</v>
      </c>
      <c r="AM7" s="81">
        <v>3716</v>
      </c>
      <c r="AN7" s="81">
        <v>5706</v>
      </c>
      <c r="AO7" s="81">
        <v>5563</v>
      </c>
      <c r="AP7" s="81">
        <v>5606</v>
      </c>
      <c r="AQ7" s="81">
        <v>371696</v>
      </c>
      <c r="AR7" s="81">
        <v>304461</v>
      </c>
      <c r="AS7" s="81">
        <v>341852</v>
      </c>
      <c r="AT7" s="81">
        <v>382257</v>
      </c>
      <c r="AU7" s="81">
        <v>370988</v>
      </c>
      <c r="AV7" s="81">
        <v>2833142</v>
      </c>
      <c r="AW7" s="81">
        <v>224234</v>
      </c>
      <c r="AX7" s="81">
        <v>3057376</v>
      </c>
      <c r="AY7" s="84">
        <v>121.5</v>
      </c>
      <c r="AZ7" s="84">
        <v>120.4</v>
      </c>
      <c r="BA7" s="84">
        <v>112</v>
      </c>
      <c r="BB7" s="84">
        <v>120</v>
      </c>
      <c r="BC7" s="84">
        <v>124.4</v>
      </c>
      <c r="BD7" s="84">
        <v>110.1</v>
      </c>
      <c r="BE7" s="84">
        <v>119.7</v>
      </c>
      <c r="BF7" s="84">
        <v>125.7</v>
      </c>
      <c r="BG7" s="84">
        <v>129.69999999999999</v>
      </c>
      <c r="BH7" s="84">
        <v>135.9</v>
      </c>
      <c r="BI7" s="84">
        <v>100</v>
      </c>
      <c r="BJ7" s="84">
        <v>119.5</v>
      </c>
      <c r="BK7" s="84">
        <v>117.9</v>
      </c>
      <c r="BL7" s="84">
        <v>110.8</v>
      </c>
      <c r="BM7" s="84">
        <v>118.3</v>
      </c>
      <c r="BN7" s="84">
        <v>123.5</v>
      </c>
      <c r="BO7" s="84">
        <v>112.7</v>
      </c>
      <c r="BP7" s="84">
        <v>121.8</v>
      </c>
      <c r="BQ7" s="84">
        <v>124.8</v>
      </c>
      <c r="BR7" s="84">
        <v>130.4</v>
      </c>
      <c r="BS7" s="84">
        <v>136.30000000000001</v>
      </c>
      <c r="BT7" s="84">
        <v>100</v>
      </c>
      <c r="BU7" s="84">
        <v>857.4</v>
      </c>
      <c r="BV7" s="84">
        <v>2099.9</v>
      </c>
      <c r="BW7" s="84">
        <v>494.4</v>
      </c>
      <c r="BX7" s="84">
        <v>1159.2</v>
      </c>
      <c r="BY7" s="84">
        <v>1888.4</v>
      </c>
      <c r="BZ7" s="84">
        <v>1317.9</v>
      </c>
      <c r="CA7" s="84">
        <v>992.4</v>
      </c>
      <c r="CB7" s="84">
        <v>638.79999999999995</v>
      </c>
      <c r="CC7" s="84">
        <v>716.7</v>
      </c>
      <c r="CD7" s="84">
        <v>688</v>
      </c>
      <c r="CE7" s="84">
        <v>100</v>
      </c>
      <c r="CF7" s="84">
        <v>5651.3</v>
      </c>
      <c r="CG7" s="84">
        <v>7140.3</v>
      </c>
      <c r="CH7" s="84">
        <v>8647.2000000000007</v>
      </c>
      <c r="CI7" s="84">
        <v>6601.4</v>
      </c>
      <c r="CJ7" s="84">
        <v>6803.5</v>
      </c>
      <c r="CK7" s="84">
        <v>7970</v>
      </c>
      <c r="CL7" s="84">
        <v>7914.4</v>
      </c>
      <c r="CM7" s="84">
        <v>7493.6</v>
      </c>
      <c r="CN7" s="84">
        <v>8014.2</v>
      </c>
      <c r="CO7" s="84">
        <v>8260</v>
      </c>
      <c r="CP7" s="81">
        <v>955278</v>
      </c>
      <c r="CQ7" s="81">
        <v>1037140</v>
      </c>
      <c r="CR7" s="81">
        <v>913607</v>
      </c>
      <c r="CS7" s="81">
        <v>1088522</v>
      </c>
      <c r="CT7" s="81">
        <v>1268651</v>
      </c>
      <c r="CU7" s="81">
        <v>1043769</v>
      </c>
      <c r="CV7" s="81">
        <v>1160012</v>
      </c>
      <c r="CW7" s="81">
        <v>1146099</v>
      </c>
      <c r="CX7" s="81">
        <v>1494682</v>
      </c>
      <c r="CY7" s="81">
        <v>1543942</v>
      </c>
      <c r="CZ7" s="81">
        <v>91400</v>
      </c>
      <c r="DA7" s="84">
        <v>48.5</v>
      </c>
      <c r="DB7" s="84">
        <v>38</v>
      </c>
      <c r="DC7" s="84">
        <v>42.7</v>
      </c>
      <c r="DD7" s="84">
        <v>47.6</v>
      </c>
      <c r="DE7" s="84">
        <v>46.3</v>
      </c>
      <c r="DF7" s="84">
        <v>37.299999999999997</v>
      </c>
      <c r="DG7" s="84">
        <v>36.299999999999997</v>
      </c>
      <c r="DH7" s="84">
        <v>38.4</v>
      </c>
      <c r="DI7" s="84">
        <v>37.700000000000003</v>
      </c>
      <c r="DJ7" s="84">
        <v>36.200000000000003</v>
      </c>
      <c r="DK7" s="84">
        <v>16.100000000000001</v>
      </c>
      <c r="DL7" s="84">
        <v>8.5</v>
      </c>
      <c r="DM7" s="84">
        <v>37.700000000000003</v>
      </c>
      <c r="DN7" s="84">
        <v>16.3</v>
      </c>
      <c r="DO7" s="84">
        <v>16.2</v>
      </c>
      <c r="DP7" s="84">
        <v>22.3</v>
      </c>
      <c r="DQ7" s="84">
        <v>22.1</v>
      </c>
      <c r="DR7" s="84">
        <v>21.1</v>
      </c>
      <c r="DS7" s="84">
        <v>20</v>
      </c>
      <c r="DT7" s="84">
        <v>18.2</v>
      </c>
      <c r="DU7" s="84">
        <v>0</v>
      </c>
      <c r="DV7" s="84">
        <v>0</v>
      </c>
      <c r="DW7" s="84">
        <v>0</v>
      </c>
      <c r="DX7" s="84">
        <v>0</v>
      </c>
      <c r="DY7" s="84">
        <v>0</v>
      </c>
      <c r="DZ7" s="84">
        <v>146.19999999999999</v>
      </c>
      <c r="EA7" s="84">
        <v>130.19999999999999</v>
      </c>
      <c r="EB7" s="84">
        <v>128.80000000000001</v>
      </c>
      <c r="EC7" s="84">
        <v>109.9</v>
      </c>
      <c r="ED7" s="84">
        <v>103.6</v>
      </c>
      <c r="EE7" s="84">
        <v>64.7</v>
      </c>
      <c r="EF7" s="84">
        <v>61.8</v>
      </c>
      <c r="EG7" s="84">
        <v>62.5</v>
      </c>
      <c r="EH7" s="84">
        <v>61.1</v>
      </c>
      <c r="EI7" s="84">
        <v>61.8</v>
      </c>
      <c r="EJ7" s="84">
        <v>57</v>
      </c>
      <c r="EK7" s="84">
        <v>57.7</v>
      </c>
      <c r="EL7" s="84">
        <v>59.8</v>
      </c>
      <c r="EM7" s="84">
        <v>59.6</v>
      </c>
      <c r="EN7" s="84">
        <v>60.3</v>
      </c>
      <c r="EO7" s="84">
        <v>0</v>
      </c>
      <c r="EP7" s="84">
        <v>5.9</v>
      </c>
      <c r="EQ7" s="84">
        <v>8.1</v>
      </c>
      <c r="ER7" s="84">
        <v>7.7</v>
      </c>
      <c r="ES7" s="84">
        <v>7.3</v>
      </c>
      <c r="ET7" s="84">
        <v>2.8</v>
      </c>
      <c r="EU7" s="84">
        <v>15.4</v>
      </c>
      <c r="EV7" s="84">
        <v>16.2</v>
      </c>
      <c r="EW7" s="84">
        <v>18.7</v>
      </c>
      <c r="EX7" s="84">
        <v>20.5</v>
      </c>
      <c r="EY7" s="81">
        <v>87400</v>
      </c>
      <c r="EZ7" s="84">
        <v>48.5</v>
      </c>
      <c r="FA7" s="84">
        <v>39.299999999999997</v>
      </c>
      <c r="FB7" s="84">
        <v>43.9</v>
      </c>
      <c r="FC7" s="84">
        <v>49.1</v>
      </c>
      <c r="FD7" s="84">
        <v>47.7</v>
      </c>
      <c r="FE7" s="84">
        <v>37.5</v>
      </c>
      <c r="FF7" s="84">
        <v>37</v>
      </c>
      <c r="FG7" s="84">
        <v>39.5</v>
      </c>
      <c r="FH7" s="84">
        <v>39.1</v>
      </c>
      <c r="FI7" s="84">
        <v>37.299999999999997</v>
      </c>
      <c r="FJ7" s="84">
        <v>16.100000000000001</v>
      </c>
      <c r="FK7" s="84">
        <v>7.9</v>
      </c>
      <c r="FL7" s="84">
        <v>39.1</v>
      </c>
      <c r="FM7" s="84">
        <v>16.8</v>
      </c>
      <c r="FN7" s="84">
        <v>16</v>
      </c>
      <c r="FO7" s="84">
        <v>23.1</v>
      </c>
      <c r="FP7" s="84">
        <v>22.6</v>
      </c>
      <c r="FQ7" s="84">
        <v>22</v>
      </c>
      <c r="FR7" s="84">
        <v>21.4</v>
      </c>
      <c r="FS7" s="84">
        <v>19.2</v>
      </c>
      <c r="FT7" s="84">
        <v>0</v>
      </c>
      <c r="FU7" s="84">
        <v>0</v>
      </c>
      <c r="FV7" s="84">
        <v>0</v>
      </c>
      <c r="FW7" s="84">
        <v>0</v>
      </c>
      <c r="FX7" s="84">
        <v>0</v>
      </c>
      <c r="FY7" s="84">
        <v>146</v>
      </c>
      <c r="FZ7" s="84">
        <v>120.9</v>
      </c>
      <c r="GA7" s="84">
        <v>105.7</v>
      </c>
      <c r="GB7" s="84">
        <v>89.4</v>
      </c>
      <c r="GC7" s="84">
        <v>83.2</v>
      </c>
      <c r="GD7" s="84">
        <v>64.7</v>
      </c>
      <c r="GE7" s="84">
        <v>64.8</v>
      </c>
      <c r="GF7" s="84">
        <v>65.2</v>
      </c>
      <c r="GG7" s="84">
        <v>63.5</v>
      </c>
      <c r="GH7" s="84">
        <v>64</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4000</v>
      </c>
      <c r="KW7" s="84" t="s">
        <v>125</v>
      </c>
      <c r="KX7" s="84">
        <v>10.6</v>
      </c>
      <c r="KY7" s="84">
        <v>16.3</v>
      </c>
      <c r="KZ7" s="84">
        <v>15.8</v>
      </c>
      <c r="LA7" s="84">
        <v>16</v>
      </c>
      <c r="LB7" s="84">
        <v>12.1</v>
      </c>
      <c r="LC7" s="84">
        <v>7.1</v>
      </c>
      <c r="LD7" s="84">
        <v>8.9</v>
      </c>
      <c r="LE7" s="84">
        <v>11.8</v>
      </c>
      <c r="LF7" s="84">
        <v>15.3</v>
      </c>
      <c r="LG7" s="84" t="s">
        <v>125</v>
      </c>
      <c r="LH7" s="84">
        <v>16.100000000000001</v>
      </c>
      <c r="LI7" s="84">
        <v>13</v>
      </c>
      <c r="LJ7" s="84">
        <v>11.5</v>
      </c>
      <c r="LK7" s="84">
        <v>17.899999999999999</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3.9</v>
      </c>
      <c r="MC7" s="84">
        <v>9.1</v>
      </c>
      <c r="MD7" s="84">
        <v>14.3</v>
      </c>
      <c r="ME7" s="84">
        <v>19.5</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4</v>
      </c>
      <c r="MV7" s="84">
        <v>4</v>
      </c>
      <c r="MW7" s="84">
        <v>4</v>
      </c>
      <c r="MX7" s="84">
        <v>4</v>
      </c>
      <c r="MY7" s="84" t="s">
        <v>125</v>
      </c>
      <c r="MZ7" s="84" t="s">
        <v>125</v>
      </c>
      <c r="NA7" s="84" t="s">
        <v>125</v>
      </c>
      <c r="NB7" s="84" t="s">
        <v>125</v>
      </c>
      <c r="NC7" s="84" t="s">
        <v>125</v>
      </c>
      <c r="ND7" s="84" t="s">
        <v>125</v>
      </c>
      <c r="NE7" s="84" t="s">
        <v>125</v>
      </c>
      <c r="NF7" s="84" t="s">
        <v>125</v>
      </c>
      <c r="NG7" s="84" t="s">
        <v>125</v>
      </c>
      <c r="NH7" s="84">
        <v>2</v>
      </c>
      <c r="NI7" s="84">
        <v>2</v>
      </c>
      <c r="NJ7" s="84">
        <v>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（最大出力合計91,400kW）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（最大出力合計87,400kW）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（最大出力合計4,000kW）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121.5</v>
      </c>
      <c r="AZ11" s="96">
        <f>AZ7</f>
        <v>120.4</v>
      </c>
      <c r="BA11" s="96">
        <f>BA7</f>
        <v>112</v>
      </c>
      <c r="BB11" s="96">
        <f>BB7</f>
        <v>120</v>
      </c>
      <c r="BC11" s="96">
        <f>BC7</f>
        <v>124.4</v>
      </c>
      <c r="BD11" s="85"/>
      <c r="BE11" s="85"/>
      <c r="BF11" s="85"/>
      <c r="BG11" s="85"/>
      <c r="BH11" s="85"/>
      <c r="BI11" s="95" t="s">
        <v>138</v>
      </c>
      <c r="BJ11" s="96">
        <f>BJ7</f>
        <v>119.5</v>
      </c>
      <c r="BK11" s="96">
        <f>BK7</f>
        <v>117.9</v>
      </c>
      <c r="BL11" s="96">
        <f>BL7</f>
        <v>110.8</v>
      </c>
      <c r="BM11" s="96">
        <f>BM7</f>
        <v>118.3</v>
      </c>
      <c r="BN11" s="96">
        <f>BN7</f>
        <v>123.5</v>
      </c>
      <c r="BO11" s="85"/>
      <c r="BP11" s="85"/>
      <c r="BQ11" s="85"/>
      <c r="BR11" s="85"/>
      <c r="BS11" s="85"/>
      <c r="BT11" s="95" t="s">
        <v>138</v>
      </c>
      <c r="BU11" s="96">
        <f>BU7</f>
        <v>857.4</v>
      </c>
      <c r="BV11" s="96">
        <f>BV7</f>
        <v>2099.9</v>
      </c>
      <c r="BW11" s="96">
        <f>BW7</f>
        <v>494.4</v>
      </c>
      <c r="BX11" s="96">
        <f>BX7</f>
        <v>1159.2</v>
      </c>
      <c r="BY11" s="96">
        <f>BY7</f>
        <v>1888.4</v>
      </c>
      <c r="BZ11" s="85"/>
      <c r="CA11" s="85"/>
      <c r="CB11" s="85"/>
      <c r="CC11" s="85"/>
      <c r="CD11" s="85"/>
      <c r="CE11" s="95" t="s">
        <v>138</v>
      </c>
      <c r="CF11" s="96">
        <f>CF7</f>
        <v>5651.3</v>
      </c>
      <c r="CG11" s="96">
        <f>CG7</f>
        <v>7140.3</v>
      </c>
      <c r="CH11" s="96">
        <f>CH7</f>
        <v>8647.2000000000007</v>
      </c>
      <c r="CI11" s="96">
        <f>CI7</f>
        <v>6601.4</v>
      </c>
      <c r="CJ11" s="96">
        <f>CJ7</f>
        <v>6803.5</v>
      </c>
      <c r="CK11" s="85"/>
      <c r="CL11" s="85"/>
      <c r="CM11" s="85"/>
      <c r="CN11" s="85"/>
      <c r="CO11" s="95" t="s">
        <v>138</v>
      </c>
      <c r="CP11" s="97">
        <f>CP7</f>
        <v>955278</v>
      </c>
      <c r="CQ11" s="97">
        <f>CQ7</f>
        <v>1037140</v>
      </c>
      <c r="CR11" s="97">
        <f>CR7</f>
        <v>913607</v>
      </c>
      <c r="CS11" s="97">
        <f>CS7</f>
        <v>1088522</v>
      </c>
      <c r="CT11" s="97">
        <f>CT7</f>
        <v>1268651</v>
      </c>
      <c r="CU11" s="85"/>
      <c r="CV11" s="85"/>
      <c r="CW11" s="85"/>
      <c r="CX11" s="85"/>
      <c r="CY11" s="85"/>
      <c r="CZ11" s="95" t="s">
        <v>138</v>
      </c>
      <c r="DA11" s="96">
        <f>DA7</f>
        <v>48.5</v>
      </c>
      <c r="DB11" s="96">
        <f>DB7</f>
        <v>38</v>
      </c>
      <c r="DC11" s="96">
        <f>DC7</f>
        <v>42.7</v>
      </c>
      <c r="DD11" s="96">
        <f>DD7</f>
        <v>47.6</v>
      </c>
      <c r="DE11" s="96">
        <f>DE7</f>
        <v>46.3</v>
      </c>
      <c r="DF11" s="85"/>
      <c r="DG11" s="85"/>
      <c r="DH11" s="85"/>
      <c r="DI11" s="85"/>
      <c r="DJ11" s="95" t="s">
        <v>138</v>
      </c>
      <c r="DK11" s="96">
        <f>DK7</f>
        <v>16.100000000000001</v>
      </c>
      <c r="DL11" s="96">
        <f>DL7</f>
        <v>8.5</v>
      </c>
      <c r="DM11" s="96">
        <f>DM7</f>
        <v>37.700000000000003</v>
      </c>
      <c r="DN11" s="96">
        <f>DN7</f>
        <v>16.3</v>
      </c>
      <c r="DO11" s="96">
        <f>DO7</f>
        <v>16.2</v>
      </c>
      <c r="DP11" s="85"/>
      <c r="DQ11" s="85"/>
      <c r="DR11" s="85"/>
      <c r="DS11" s="85"/>
      <c r="DT11" s="95" t="s">
        <v>138</v>
      </c>
      <c r="DU11" s="96">
        <f>DU7</f>
        <v>0</v>
      </c>
      <c r="DV11" s="96">
        <f>DV7</f>
        <v>0</v>
      </c>
      <c r="DW11" s="96">
        <f>DW7</f>
        <v>0</v>
      </c>
      <c r="DX11" s="96">
        <f>DX7</f>
        <v>0</v>
      </c>
      <c r="DY11" s="96">
        <f>DY7</f>
        <v>0</v>
      </c>
      <c r="DZ11" s="85"/>
      <c r="EA11" s="85"/>
      <c r="EB11" s="85"/>
      <c r="EC11" s="85"/>
      <c r="ED11" s="95" t="s">
        <v>138</v>
      </c>
      <c r="EE11" s="96">
        <f>EE7</f>
        <v>64.7</v>
      </c>
      <c r="EF11" s="96">
        <f>EF7</f>
        <v>61.8</v>
      </c>
      <c r="EG11" s="96">
        <f>EG7</f>
        <v>62.5</v>
      </c>
      <c r="EH11" s="96">
        <f>EH7</f>
        <v>61.1</v>
      </c>
      <c r="EI11" s="96">
        <f>EI7</f>
        <v>61.8</v>
      </c>
      <c r="EJ11" s="85"/>
      <c r="EK11" s="85"/>
      <c r="EL11" s="85"/>
      <c r="EM11" s="85"/>
      <c r="EN11" s="95" t="s">
        <v>139</v>
      </c>
      <c r="EO11" s="96">
        <f>EO7</f>
        <v>0</v>
      </c>
      <c r="EP11" s="96">
        <f>EP7</f>
        <v>5.9</v>
      </c>
      <c r="EQ11" s="96">
        <f>EQ7</f>
        <v>8.1</v>
      </c>
      <c r="ER11" s="96">
        <f>ER7</f>
        <v>7.7</v>
      </c>
      <c r="ES11" s="96">
        <f>ES7</f>
        <v>7.3</v>
      </c>
      <c r="ET11" s="85"/>
      <c r="EU11" s="85"/>
      <c r="EV11" s="85"/>
      <c r="EW11" s="85"/>
      <c r="EX11" s="85"/>
      <c r="EY11" s="95" t="s">
        <v>138</v>
      </c>
      <c r="EZ11" s="96">
        <f>EZ7</f>
        <v>48.5</v>
      </c>
      <c r="FA11" s="96">
        <f>FA7</f>
        <v>39.299999999999997</v>
      </c>
      <c r="FB11" s="96">
        <f>FB7</f>
        <v>43.9</v>
      </c>
      <c r="FC11" s="96">
        <f>FC7</f>
        <v>49.1</v>
      </c>
      <c r="FD11" s="96">
        <f>FD7</f>
        <v>47.7</v>
      </c>
      <c r="FE11" s="85"/>
      <c r="FF11" s="85"/>
      <c r="FG11" s="85"/>
      <c r="FH11" s="85"/>
      <c r="FI11" s="95" t="s">
        <v>140</v>
      </c>
      <c r="FJ11" s="96">
        <f>FJ7</f>
        <v>16.100000000000001</v>
      </c>
      <c r="FK11" s="96">
        <f>FK7</f>
        <v>7.9</v>
      </c>
      <c r="FL11" s="96">
        <f>FL7</f>
        <v>39.1</v>
      </c>
      <c r="FM11" s="96">
        <f>FM7</f>
        <v>16.8</v>
      </c>
      <c r="FN11" s="96">
        <f>FN7</f>
        <v>16</v>
      </c>
      <c r="FO11" s="85"/>
      <c r="FP11" s="85"/>
      <c r="FQ11" s="85"/>
      <c r="FR11" s="85"/>
      <c r="FS11" s="95" t="s">
        <v>138</v>
      </c>
      <c r="FT11" s="96">
        <f>FT7</f>
        <v>0</v>
      </c>
      <c r="FU11" s="96">
        <f>FU7</f>
        <v>0</v>
      </c>
      <c r="FV11" s="96">
        <f>FV7</f>
        <v>0</v>
      </c>
      <c r="FW11" s="96">
        <f>FW7</f>
        <v>0</v>
      </c>
      <c r="FX11" s="96">
        <f>FX7</f>
        <v>0</v>
      </c>
      <c r="FY11" s="85"/>
      <c r="FZ11" s="85"/>
      <c r="GA11" s="85"/>
      <c r="GB11" s="85"/>
      <c r="GC11" s="95" t="s">
        <v>139</v>
      </c>
      <c r="GD11" s="96">
        <f>GD7</f>
        <v>64.7</v>
      </c>
      <c r="GE11" s="96">
        <f>GE7</f>
        <v>64.8</v>
      </c>
      <c r="GF11" s="96">
        <f>GF7</f>
        <v>65.2</v>
      </c>
      <c r="GG11" s="96">
        <f>GG7</f>
        <v>63.5</v>
      </c>
      <c r="GH11" s="96">
        <f>GH7</f>
        <v>64</v>
      </c>
      <c r="GI11" s="85"/>
      <c r="GJ11" s="85"/>
      <c r="GK11" s="85"/>
      <c r="GL11" s="85"/>
      <c r="GM11" s="95" t="s">
        <v>141</v>
      </c>
      <c r="GN11" s="96">
        <f>GN7</f>
        <v>0</v>
      </c>
      <c r="GO11" s="96">
        <f>GO7</f>
        <v>0</v>
      </c>
      <c r="GP11" s="96">
        <f>GP7</f>
        <v>0</v>
      </c>
      <c r="GQ11" s="96">
        <f>GQ7</f>
        <v>0</v>
      </c>
      <c r="GR11" s="96">
        <f>GR7</f>
        <v>0</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143</v>
      </c>
      <c r="KL11" s="96" t="str">
        <f>KL7</f>
        <v>-</v>
      </c>
      <c r="KM11" s="96" t="str">
        <f>KM7</f>
        <v>-</v>
      </c>
      <c r="KN11" s="96" t="str">
        <f>KN7</f>
        <v>-</v>
      </c>
      <c r="KO11" s="96" t="str">
        <f>KO7</f>
        <v>-</v>
      </c>
      <c r="KP11" s="96" t="str">
        <f>KP7</f>
        <v>-</v>
      </c>
      <c r="KQ11" s="85"/>
      <c r="KR11" s="85"/>
      <c r="KS11" s="85"/>
      <c r="KT11" s="85"/>
      <c r="KU11" s="85"/>
      <c r="KV11" s="95" t="s">
        <v>143</v>
      </c>
      <c r="KW11" s="96" t="str">
        <f>KW7</f>
        <v>-</v>
      </c>
      <c r="KX11" s="96">
        <f>KX7</f>
        <v>10.6</v>
      </c>
      <c r="KY11" s="96">
        <f>KY7</f>
        <v>16.3</v>
      </c>
      <c r="KZ11" s="96">
        <f>KZ7</f>
        <v>15.8</v>
      </c>
      <c r="LA11" s="96">
        <f>LA7</f>
        <v>16</v>
      </c>
      <c r="LB11" s="85"/>
      <c r="LC11" s="85"/>
      <c r="LD11" s="85"/>
      <c r="LE11" s="85"/>
      <c r="LF11" s="95" t="s">
        <v>139</v>
      </c>
      <c r="LG11" s="96" t="str">
        <f>LG7</f>
        <v>-</v>
      </c>
      <c r="LH11" s="96">
        <f>LH7</f>
        <v>16.100000000000001</v>
      </c>
      <c r="LI11" s="96">
        <f>LI7</f>
        <v>13</v>
      </c>
      <c r="LJ11" s="96">
        <f>LJ7</f>
        <v>11.5</v>
      </c>
      <c r="LK11" s="96">
        <f>LK7</f>
        <v>17.899999999999999</v>
      </c>
      <c r="LL11" s="85"/>
      <c r="LM11" s="85"/>
      <c r="LN11" s="85"/>
      <c r="LO11" s="85"/>
      <c r="LP11" s="95" t="s">
        <v>138</v>
      </c>
      <c r="LQ11" s="96" t="str">
        <f>LQ7</f>
        <v>-</v>
      </c>
      <c r="LR11" s="96">
        <f>LR7</f>
        <v>0</v>
      </c>
      <c r="LS11" s="96">
        <f>LS7</f>
        <v>0</v>
      </c>
      <c r="LT11" s="96">
        <f>LT7</f>
        <v>0</v>
      </c>
      <c r="LU11" s="96">
        <f>LU7</f>
        <v>0</v>
      </c>
      <c r="LV11" s="85"/>
      <c r="LW11" s="85"/>
      <c r="LX11" s="85"/>
      <c r="LY11" s="85"/>
      <c r="LZ11" s="95" t="s">
        <v>138</v>
      </c>
      <c r="MA11" s="96" t="str">
        <f>MA7</f>
        <v>-</v>
      </c>
      <c r="MB11" s="96">
        <f>MB7</f>
        <v>3.9</v>
      </c>
      <c r="MC11" s="96">
        <f>MC7</f>
        <v>9.1</v>
      </c>
      <c r="MD11" s="96">
        <f>MD7</f>
        <v>14.3</v>
      </c>
      <c r="ME11" s="96">
        <f>ME7</f>
        <v>19.5</v>
      </c>
      <c r="MF11" s="85"/>
      <c r="MG11" s="85"/>
      <c r="MH11" s="85"/>
      <c r="MI11" s="85"/>
      <c r="MJ11" s="95" t="s">
        <v>139</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144</v>
      </c>
      <c r="CP12" s="97">
        <f>CU7</f>
        <v>1043769</v>
      </c>
      <c r="CQ12" s="97">
        <f>CV7</f>
        <v>1160012</v>
      </c>
      <c r="CR12" s="97">
        <f>CW7</f>
        <v>1146099</v>
      </c>
      <c r="CS12" s="97">
        <f>CX7</f>
        <v>1494682</v>
      </c>
      <c r="CT12" s="97">
        <f>CY7</f>
        <v>1543942</v>
      </c>
      <c r="CU12" s="85"/>
      <c r="CV12" s="85"/>
      <c r="CW12" s="85"/>
      <c r="CX12" s="85"/>
      <c r="CY12" s="85"/>
      <c r="CZ12" s="95" t="s">
        <v>145</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144</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144</v>
      </c>
      <c r="EO12" s="96">
        <f>ET7</f>
        <v>2.8</v>
      </c>
      <c r="EP12" s="96">
        <f>EU7</f>
        <v>15.4</v>
      </c>
      <c r="EQ12" s="96">
        <f>EV7</f>
        <v>16.2</v>
      </c>
      <c r="ER12" s="96">
        <f>EW7</f>
        <v>18.7</v>
      </c>
      <c r="ES12" s="96">
        <f>EX7</f>
        <v>20.5</v>
      </c>
      <c r="ET12" s="85"/>
      <c r="EU12" s="85"/>
      <c r="EV12" s="85"/>
      <c r="EW12" s="85"/>
      <c r="EX12" s="85"/>
      <c r="EY12" s="95" t="s">
        <v>144</v>
      </c>
      <c r="EZ12" s="96">
        <f>IF($EZ$8,FE7,"-")</f>
        <v>37.5</v>
      </c>
      <c r="FA12" s="96">
        <f>IF($EZ$8,FF7,"-")</f>
        <v>37</v>
      </c>
      <c r="FB12" s="96">
        <f>IF($EZ$8,FG7,"-")</f>
        <v>39.5</v>
      </c>
      <c r="FC12" s="96">
        <f>IF($EZ$8,FH7,"-")</f>
        <v>39.1</v>
      </c>
      <c r="FD12" s="96">
        <f>IF($EZ$8,FI7,"-")</f>
        <v>37.299999999999997</v>
      </c>
      <c r="FE12" s="85"/>
      <c r="FF12" s="85"/>
      <c r="FG12" s="85"/>
      <c r="FH12" s="85"/>
      <c r="FI12" s="95" t="s">
        <v>144</v>
      </c>
      <c r="FJ12" s="96">
        <f>IF($FJ$8,FO7,"-")</f>
        <v>23.1</v>
      </c>
      <c r="FK12" s="96">
        <f>IF($FJ$8,FP7,"-")</f>
        <v>22.6</v>
      </c>
      <c r="FL12" s="96">
        <f>IF($FJ$8,FQ7,"-")</f>
        <v>22</v>
      </c>
      <c r="FM12" s="96">
        <f>IF($FJ$8,FR7,"-")</f>
        <v>21.4</v>
      </c>
      <c r="FN12" s="96">
        <f>IF($FJ$8,FS7,"-")</f>
        <v>19.2</v>
      </c>
      <c r="FO12" s="85"/>
      <c r="FP12" s="85"/>
      <c r="FQ12" s="85"/>
      <c r="FR12" s="85"/>
      <c r="FS12" s="95" t="s">
        <v>144</v>
      </c>
      <c r="FT12" s="96">
        <f>IF($FT$8,FY7,"-")</f>
        <v>146</v>
      </c>
      <c r="FU12" s="96">
        <f>IF($FT$8,FZ7,"-")</f>
        <v>120.9</v>
      </c>
      <c r="FV12" s="96">
        <f>IF($FT$8,GA7,"-")</f>
        <v>105.7</v>
      </c>
      <c r="FW12" s="96">
        <f>IF($FT$8,GB7,"-")</f>
        <v>89.4</v>
      </c>
      <c r="FX12" s="96">
        <f>IF($FT$8,GC7,"-")</f>
        <v>83.2</v>
      </c>
      <c r="FY12" s="85"/>
      <c r="FZ12" s="85"/>
      <c r="GA12" s="85"/>
      <c r="GB12" s="85"/>
      <c r="GC12" s="95" t="s">
        <v>144</v>
      </c>
      <c r="GD12" s="96">
        <f>IF($GD$8,GI7,"-")</f>
        <v>57.6</v>
      </c>
      <c r="GE12" s="96">
        <f>IF($GD$8,GJ7,"-")</f>
        <v>58.6</v>
      </c>
      <c r="GF12" s="96">
        <f>IF($GD$8,GK7,"-")</f>
        <v>61.3</v>
      </c>
      <c r="GG12" s="96">
        <f>IF($GD$8,GL7,"-")</f>
        <v>61.7</v>
      </c>
      <c r="GH12" s="96">
        <f>IF($GD$8,GM7,"-")</f>
        <v>62.1</v>
      </c>
      <c r="GI12" s="85"/>
      <c r="GJ12" s="85"/>
      <c r="GK12" s="85"/>
      <c r="GL12" s="85"/>
      <c r="GM12" s="95" t="s">
        <v>144</v>
      </c>
      <c r="GN12" s="96">
        <f>IF($GN$8,GS7,"-")</f>
        <v>1.8</v>
      </c>
      <c r="GO12" s="96">
        <f>IF($GN$8,GT7,"-")</f>
        <v>12.3</v>
      </c>
      <c r="GP12" s="96">
        <f>IF($GN$8,GU7,"-")</f>
        <v>11.9</v>
      </c>
      <c r="GQ12" s="96">
        <f>IF($GN$8,GV7,"-")</f>
        <v>13.3</v>
      </c>
      <c r="GR12" s="96">
        <f>IF($GN$8,GW7,"-")</f>
        <v>14.4</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f>IF($KW$8,LB7,"-")</f>
        <v>12.1</v>
      </c>
      <c r="KX12" s="96">
        <f>IF($KW$8,LC7,"-")</f>
        <v>7.1</v>
      </c>
      <c r="KY12" s="96">
        <f>IF($KW$8,LD7,"-")</f>
        <v>8.9</v>
      </c>
      <c r="KZ12" s="96">
        <f>IF($KW$8,LE7,"-")</f>
        <v>11.8</v>
      </c>
      <c r="LA12" s="96">
        <f>IF($KW$8,LF7,"-")</f>
        <v>15.3</v>
      </c>
      <c r="LB12" s="85"/>
      <c r="LC12" s="85"/>
      <c r="LD12" s="85"/>
      <c r="LE12" s="85"/>
      <c r="LF12" s="95" t="s">
        <v>144</v>
      </c>
      <c r="LG12" s="96">
        <f>IF($LG$8,LL7,"-")</f>
        <v>1.4</v>
      </c>
      <c r="LH12" s="96">
        <f>IF($LG$8,LM7,"-")</f>
        <v>8.6</v>
      </c>
      <c r="LI12" s="96">
        <f>IF($LG$8,LN7,"-")</f>
        <v>2</v>
      </c>
      <c r="LJ12" s="96">
        <f>IF($LG$8,LO7,"-")</f>
        <v>1.4</v>
      </c>
      <c r="LK12" s="96">
        <f>IF($LG$8,LP7,"-")</f>
        <v>2.9</v>
      </c>
      <c r="LL12" s="85"/>
      <c r="LM12" s="85"/>
      <c r="LN12" s="85"/>
      <c r="LO12" s="85"/>
      <c r="LP12" s="95" t="s">
        <v>144</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144</v>
      </c>
      <c r="MA12" s="96">
        <f>IF($MA$8,MF7,"-")</f>
        <v>1.7</v>
      </c>
      <c r="MB12" s="96">
        <f>IF($MA$8,MG7,"-")</f>
        <v>2.9</v>
      </c>
      <c r="MC12" s="96">
        <f>IF($MA$8,MH7,"-")</f>
        <v>3.4</v>
      </c>
      <c r="MD12" s="96">
        <f>IF($MA$8,MI7,"-")</f>
        <v>5.6</v>
      </c>
      <c r="ME12" s="96">
        <f>IF($MA$8,MJ7,"-")</f>
        <v>11.5</v>
      </c>
      <c r="MF12" s="85"/>
      <c r="MG12" s="85"/>
      <c r="MH12" s="85"/>
      <c r="MI12" s="85"/>
      <c r="MJ12" s="95" t="s">
        <v>144</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8" t="s">
        <v>148</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121.5</v>
      </c>
      <c r="AZ17" s="107">
        <f t="shared" ref="AZ17:BC17" si="9">IF(AZ7="-",NA(),AZ7)</f>
        <v>120.4</v>
      </c>
      <c r="BA17" s="107">
        <f t="shared" si="9"/>
        <v>112</v>
      </c>
      <c r="BB17" s="107">
        <f t="shared" si="9"/>
        <v>120</v>
      </c>
      <c r="BC17" s="107">
        <f t="shared" si="9"/>
        <v>124.4</v>
      </c>
      <c r="BD17" s="101"/>
      <c r="BE17" s="101"/>
      <c r="BF17" s="101"/>
      <c r="BG17" s="101"/>
      <c r="BH17" s="101"/>
      <c r="BI17" s="106" t="s">
        <v>159</v>
      </c>
      <c r="BJ17" s="107">
        <f>IF(BJ7="-",NA(),BJ7)</f>
        <v>119.5</v>
      </c>
      <c r="BK17" s="107">
        <f t="shared" ref="BK17:BN17" si="10">IF(BK7="-",NA(),BK7)</f>
        <v>117.9</v>
      </c>
      <c r="BL17" s="107">
        <f t="shared" si="10"/>
        <v>110.8</v>
      </c>
      <c r="BM17" s="107">
        <f t="shared" si="10"/>
        <v>118.3</v>
      </c>
      <c r="BN17" s="107">
        <f t="shared" si="10"/>
        <v>123.5</v>
      </c>
      <c r="BO17" s="101"/>
      <c r="BP17" s="101"/>
      <c r="BQ17" s="101"/>
      <c r="BR17" s="101"/>
      <c r="BS17" s="101"/>
      <c r="BT17" s="106" t="s">
        <v>159</v>
      </c>
      <c r="BU17" s="107">
        <f>IF(BU7="-",NA(),BU7)</f>
        <v>857.4</v>
      </c>
      <c r="BV17" s="107">
        <f t="shared" ref="BV17:BY17" si="11">IF(BV7="-",NA(),BV7)</f>
        <v>2099.9</v>
      </c>
      <c r="BW17" s="107">
        <f t="shared" si="11"/>
        <v>494.4</v>
      </c>
      <c r="BX17" s="107">
        <f t="shared" si="11"/>
        <v>1159.2</v>
      </c>
      <c r="BY17" s="107">
        <f t="shared" si="11"/>
        <v>1888.4</v>
      </c>
      <c r="BZ17" s="101"/>
      <c r="CA17" s="101"/>
      <c r="CB17" s="101"/>
      <c r="CC17" s="101"/>
      <c r="CD17" s="101"/>
      <c r="CE17" s="106" t="s">
        <v>159</v>
      </c>
      <c r="CF17" s="107">
        <f>IF(CF7="-",NA(),CF7)</f>
        <v>5651.3</v>
      </c>
      <c r="CG17" s="107">
        <f t="shared" ref="CG17:CJ17" si="12">IF(CG7="-",NA(),CG7)</f>
        <v>7140.3</v>
      </c>
      <c r="CH17" s="107">
        <f t="shared" si="12"/>
        <v>8647.2000000000007</v>
      </c>
      <c r="CI17" s="107">
        <f t="shared" si="12"/>
        <v>6601.4</v>
      </c>
      <c r="CJ17" s="107">
        <f t="shared" si="12"/>
        <v>6803.5</v>
      </c>
      <c r="CK17" s="101"/>
      <c r="CL17" s="101"/>
      <c r="CM17" s="101"/>
      <c r="CN17" s="101"/>
      <c r="CO17" s="106" t="s">
        <v>159</v>
      </c>
      <c r="CP17" s="108">
        <f>IF(CP7="-",NA(),CP7)</f>
        <v>955278</v>
      </c>
      <c r="CQ17" s="108">
        <f t="shared" ref="CQ17:CT17" si="13">IF(CQ7="-",NA(),CQ7)</f>
        <v>1037140</v>
      </c>
      <c r="CR17" s="108">
        <f t="shared" si="13"/>
        <v>913607</v>
      </c>
      <c r="CS17" s="108">
        <f t="shared" si="13"/>
        <v>1088522</v>
      </c>
      <c r="CT17" s="108">
        <f t="shared" si="13"/>
        <v>1268651</v>
      </c>
      <c r="CU17" s="101"/>
      <c r="CV17" s="101"/>
      <c r="CW17" s="101"/>
      <c r="CX17" s="101"/>
      <c r="CY17" s="101"/>
      <c r="CZ17" s="106" t="s">
        <v>159</v>
      </c>
      <c r="DA17" s="107">
        <f>IF(DA7="-",NA(),DA7)</f>
        <v>48.5</v>
      </c>
      <c r="DB17" s="107">
        <f t="shared" ref="DB17:DE17" si="14">IF(DB7="-",NA(),DB7)</f>
        <v>38</v>
      </c>
      <c r="DC17" s="107">
        <f t="shared" si="14"/>
        <v>42.7</v>
      </c>
      <c r="DD17" s="107">
        <f t="shared" si="14"/>
        <v>47.6</v>
      </c>
      <c r="DE17" s="107">
        <f t="shared" si="14"/>
        <v>46.3</v>
      </c>
      <c r="DF17" s="101"/>
      <c r="DG17" s="101"/>
      <c r="DH17" s="101"/>
      <c r="DI17" s="101"/>
      <c r="DJ17" s="106" t="s">
        <v>159</v>
      </c>
      <c r="DK17" s="107">
        <f>IF(DK7="-",NA(),DK7)</f>
        <v>16.100000000000001</v>
      </c>
      <c r="DL17" s="107">
        <f t="shared" ref="DL17:DO17" si="15">IF(DL7="-",NA(),DL7)</f>
        <v>8.5</v>
      </c>
      <c r="DM17" s="107">
        <f t="shared" si="15"/>
        <v>37.700000000000003</v>
      </c>
      <c r="DN17" s="107">
        <f t="shared" si="15"/>
        <v>16.3</v>
      </c>
      <c r="DO17" s="107">
        <f t="shared" si="15"/>
        <v>16.2</v>
      </c>
      <c r="DP17" s="101"/>
      <c r="DQ17" s="101"/>
      <c r="DR17" s="101"/>
      <c r="DS17" s="101"/>
      <c r="DT17" s="106" t="s">
        <v>159</v>
      </c>
      <c r="DU17" s="107">
        <f>IF(DU7="-",NA(),DU7)</f>
        <v>0</v>
      </c>
      <c r="DV17" s="107">
        <f t="shared" ref="DV17:DY17" si="16">IF(DV7="-",NA(),DV7)</f>
        <v>0</v>
      </c>
      <c r="DW17" s="107">
        <f t="shared" si="16"/>
        <v>0</v>
      </c>
      <c r="DX17" s="107">
        <f t="shared" si="16"/>
        <v>0</v>
      </c>
      <c r="DY17" s="107">
        <f t="shared" si="16"/>
        <v>0</v>
      </c>
      <c r="DZ17" s="101"/>
      <c r="EA17" s="101"/>
      <c r="EB17" s="101"/>
      <c r="EC17" s="101"/>
      <c r="ED17" s="106" t="s">
        <v>159</v>
      </c>
      <c r="EE17" s="107">
        <f>IF(EE7="-",NA(),EE7)</f>
        <v>64.7</v>
      </c>
      <c r="EF17" s="107">
        <f t="shared" ref="EF17:EI17" si="17">IF(EF7="-",NA(),EF7)</f>
        <v>61.8</v>
      </c>
      <c r="EG17" s="107">
        <f t="shared" si="17"/>
        <v>62.5</v>
      </c>
      <c r="EH17" s="107">
        <f t="shared" si="17"/>
        <v>61.1</v>
      </c>
      <c r="EI17" s="107">
        <f t="shared" si="17"/>
        <v>61.8</v>
      </c>
      <c r="EJ17" s="101"/>
      <c r="EK17" s="101"/>
      <c r="EL17" s="101"/>
      <c r="EM17" s="101"/>
      <c r="EN17" s="106" t="s">
        <v>159</v>
      </c>
      <c r="EO17" s="107">
        <f>IF(EO7="-",NA(),EO7)</f>
        <v>0</v>
      </c>
      <c r="EP17" s="107">
        <f t="shared" ref="EP17:ES17" si="18">IF(EP7="-",NA(),EP7)</f>
        <v>5.9</v>
      </c>
      <c r="EQ17" s="107">
        <f t="shared" si="18"/>
        <v>8.1</v>
      </c>
      <c r="ER17" s="107">
        <f t="shared" si="18"/>
        <v>7.7</v>
      </c>
      <c r="ES17" s="107">
        <f t="shared" si="18"/>
        <v>7.3</v>
      </c>
      <c r="ET17" s="101"/>
      <c r="EU17" s="101"/>
      <c r="EV17" s="101"/>
      <c r="EW17" s="101"/>
      <c r="EX17" s="101"/>
      <c r="EY17" s="106" t="s">
        <v>159</v>
      </c>
      <c r="EZ17" s="107">
        <f>IF(EZ7="-",NA(),EZ7)</f>
        <v>48.5</v>
      </c>
      <c r="FA17" s="107">
        <f t="shared" ref="FA17:FD17" si="19">IF(FA7="-",NA(),FA7)</f>
        <v>39.299999999999997</v>
      </c>
      <c r="FB17" s="107">
        <f t="shared" si="19"/>
        <v>43.9</v>
      </c>
      <c r="FC17" s="107">
        <f t="shared" si="19"/>
        <v>49.1</v>
      </c>
      <c r="FD17" s="107">
        <f t="shared" si="19"/>
        <v>47.7</v>
      </c>
      <c r="FE17" s="101"/>
      <c r="FF17" s="101"/>
      <c r="FG17" s="101"/>
      <c r="FH17" s="101"/>
      <c r="FI17" s="106" t="s">
        <v>159</v>
      </c>
      <c r="FJ17" s="107">
        <f>IF(FJ7="-",NA(),FJ7)</f>
        <v>16.100000000000001</v>
      </c>
      <c r="FK17" s="107">
        <f t="shared" ref="FK17:FN17" si="20">IF(FK7="-",NA(),FK7)</f>
        <v>7.9</v>
      </c>
      <c r="FL17" s="107">
        <f t="shared" si="20"/>
        <v>39.1</v>
      </c>
      <c r="FM17" s="107">
        <f t="shared" si="20"/>
        <v>16.8</v>
      </c>
      <c r="FN17" s="107">
        <f t="shared" si="20"/>
        <v>16</v>
      </c>
      <c r="FO17" s="101"/>
      <c r="FP17" s="101"/>
      <c r="FQ17" s="101"/>
      <c r="FR17" s="101"/>
      <c r="FS17" s="106" t="s">
        <v>159</v>
      </c>
      <c r="FT17" s="107">
        <f>IF(FT7="-",NA(),FT7)</f>
        <v>0</v>
      </c>
      <c r="FU17" s="107">
        <f t="shared" ref="FU17:FX17" si="21">IF(FU7="-",NA(),FU7)</f>
        <v>0</v>
      </c>
      <c r="FV17" s="107">
        <f t="shared" si="21"/>
        <v>0</v>
      </c>
      <c r="FW17" s="107">
        <f t="shared" si="21"/>
        <v>0</v>
      </c>
      <c r="FX17" s="107">
        <f t="shared" si="21"/>
        <v>0</v>
      </c>
      <c r="FY17" s="101"/>
      <c r="FZ17" s="101"/>
      <c r="GA17" s="101"/>
      <c r="GB17" s="101"/>
      <c r="GC17" s="106" t="s">
        <v>159</v>
      </c>
      <c r="GD17" s="107">
        <f>IF(GD7="-",NA(),GD7)</f>
        <v>64.7</v>
      </c>
      <c r="GE17" s="107">
        <f t="shared" ref="GE17:GH17" si="22">IF(GE7="-",NA(),GE7)</f>
        <v>64.8</v>
      </c>
      <c r="GF17" s="107">
        <f t="shared" si="22"/>
        <v>65.2</v>
      </c>
      <c r="GG17" s="107">
        <f t="shared" si="22"/>
        <v>63.5</v>
      </c>
      <c r="GH17" s="107">
        <f t="shared" si="22"/>
        <v>64</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f t="shared" ref="KX17:LA17" si="34">IF(KX7="-",NA(),KX7)</f>
        <v>10.6</v>
      </c>
      <c r="KY17" s="107">
        <f t="shared" si="34"/>
        <v>16.3</v>
      </c>
      <c r="KZ17" s="107">
        <f t="shared" si="34"/>
        <v>15.8</v>
      </c>
      <c r="LA17" s="107">
        <f t="shared" si="34"/>
        <v>16</v>
      </c>
      <c r="LB17" s="101"/>
      <c r="LC17" s="101"/>
      <c r="LD17" s="101"/>
      <c r="LE17" s="101"/>
      <c r="LF17" s="106" t="s">
        <v>159</v>
      </c>
      <c r="LG17" s="107" t="e">
        <f>IF(LG7="-",NA(),LG7)</f>
        <v>#N/A</v>
      </c>
      <c r="LH17" s="107">
        <f t="shared" ref="LH17:LK17" si="35">IF(LH7="-",NA(),LH7)</f>
        <v>16.100000000000001</v>
      </c>
      <c r="LI17" s="107">
        <f t="shared" si="35"/>
        <v>13</v>
      </c>
      <c r="LJ17" s="107">
        <f t="shared" si="35"/>
        <v>11.5</v>
      </c>
      <c r="LK17" s="107">
        <f t="shared" si="35"/>
        <v>17.899999999999999</v>
      </c>
      <c r="LL17" s="101"/>
      <c r="LM17" s="101"/>
      <c r="LN17" s="101"/>
      <c r="LO17" s="101"/>
      <c r="LP17" s="106" t="s">
        <v>159</v>
      </c>
      <c r="LQ17" s="107" t="e">
        <f>IF(LQ7="-",NA(),LQ7)</f>
        <v>#N/A</v>
      </c>
      <c r="LR17" s="107">
        <f t="shared" ref="LR17:LU17" si="36">IF(LR7="-",NA(),LR7)</f>
        <v>0</v>
      </c>
      <c r="LS17" s="107">
        <f t="shared" si="36"/>
        <v>0</v>
      </c>
      <c r="LT17" s="107">
        <f t="shared" si="36"/>
        <v>0</v>
      </c>
      <c r="LU17" s="107">
        <f t="shared" si="36"/>
        <v>0</v>
      </c>
      <c r="LV17" s="101"/>
      <c r="LW17" s="101"/>
      <c r="LX17" s="101"/>
      <c r="LY17" s="101"/>
      <c r="LZ17" s="106" t="s">
        <v>159</v>
      </c>
      <c r="MA17" s="107" t="e">
        <f>IF(MA7="-",NA(),MA7)</f>
        <v>#N/A</v>
      </c>
      <c r="MB17" s="107">
        <f t="shared" ref="MB17:ME17" si="37">IF(MB7="-",NA(),MB7)</f>
        <v>3.9</v>
      </c>
      <c r="MC17" s="107">
        <f t="shared" si="37"/>
        <v>9.1</v>
      </c>
      <c r="MD17" s="107">
        <f t="shared" si="37"/>
        <v>14.3</v>
      </c>
      <c r="ME17" s="107">
        <f t="shared" si="37"/>
        <v>19.5</v>
      </c>
      <c r="MF17" s="101"/>
      <c r="MG17" s="101"/>
      <c r="MH17" s="101"/>
      <c r="MI17" s="101"/>
      <c r="MJ17" s="106" t="s">
        <v>159</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161</v>
      </c>
      <c r="LG18" s="107">
        <f>IF(OR(NOT($LG$8),LL7="-"),NA(),LL7)</f>
        <v>1.4</v>
      </c>
      <c r="LH18" s="107">
        <f>IF(OR(NOT($LG$8),LM7="-"),NA(),LM7)</f>
        <v>8.6</v>
      </c>
      <c r="LI18" s="107">
        <f>IF(OR(NOT($LG$8),LN7="-"),NA(),LN7)</f>
        <v>2</v>
      </c>
      <c r="LJ18" s="107">
        <f>IF(OR(NOT($LG$8),LO7="-"),NA(),LO7)</f>
        <v>1.4</v>
      </c>
      <c r="LK18" s="107">
        <f>IF(OR(NOT($LG$8),LP7="-"),NA(),LP7)</f>
        <v>2.9</v>
      </c>
      <c r="LL18" s="101"/>
      <c r="LM18" s="101"/>
      <c r="LN18" s="101"/>
      <c r="LO18" s="101"/>
      <c r="LP18" s="106" t="s">
        <v>161</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161</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161</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199" t="s">
        <v>166</v>
      </c>
      <c r="F22" s="200"/>
      <c r="G22" s="200"/>
      <c r="H22" s="200"/>
      <c r="I22" s="201"/>
    </row>
    <row r="23" spans="1:374">
      <c r="A23" s="98">
        <f t="shared" si="7"/>
        <v>9</v>
      </c>
      <c r="B23" s="198" t="s">
        <v>167</v>
      </c>
      <c r="C23" s="198"/>
      <c r="D23" s="101"/>
      <c r="E23" s="202"/>
      <c r="F23" s="203"/>
      <c r="G23" s="203"/>
      <c r="H23" s="203"/>
      <c r="I23" s="204"/>
    </row>
    <row r="24" spans="1:374">
      <c r="A24" s="98">
        <f t="shared" si="7"/>
        <v>10</v>
      </c>
      <c r="B24" s="198" t="s">
        <v>168</v>
      </c>
      <c r="C24" s="198"/>
      <c r="D24" s="101"/>
      <c r="E24" s="202"/>
      <c r="F24" s="203"/>
      <c r="G24" s="203"/>
      <c r="H24" s="203"/>
      <c r="I24" s="204"/>
    </row>
    <row r="25" spans="1:374">
      <c r="A25" s="98">
        <f t="shared" si="7"/>
        <v>11</v>
      </c>
      <c r="B25" s="198" t="s">
        <v>169</v>
      </c>
      <c r="C25" s="198"/>
      <c r="D25" s="101"/>
      <c r="E25" s="202"/>
      <c r="F25" s="203"/>
      <c r="G25" s="203"/>
      <c r="H25" s="203"/>
      <c r="I25" s="204"/>
    </row>
    <row r="26" spans="1:374">
      <c r="A26" s="98">
        <f t="shared" si="7"/>
        <v>12</v>
      </c>
      <c r="B26" s="198" t="s">
        <v>170</v>
      </c>
      <c r="C26" s="198"/>
      <c r="D26" s="101"/>
      <c r="E26" s="202"/>
      <c r="F26" s="203"/>
      <c r="G26" s="203"/>
      <c r="H26" s="203"/>
      <c r="I26" s="204"/>
    </row>
    <row r="27" spans="1:374">
      <c r="A27" s="98">
        <f t="shared" si="7"/>
        <v>13</v>
      </c>
      <c r="B27" s="198" t="s">
        <v>171</v>
      </c>
      <c r="C27" s="198"/>
      <c r="D27" s="101"/>
      <c r="E27" s="202"/>
      <c r="F27" s="203"/>
      <c r="G27" s="203"/>
      <c r="H27" s="203"/>
      <c r="I27" s="204"/>
    </row>
    <row r="28" spans="1:374">
      <c r="A28" s="98">
        <f t="shared" si="7"/>
        <v>14</v>
      </c>
      <c r="B28" s="198" t="s">
        <v>172</v>
      </c>
      <c r="C28" s="198"/>
      <c r="D28" s="101"/>
      <c r="E28" s="202"/>
      <c r="F28" s="203"/>
      <c r="G28" s="203"/>
      <c r="H28" s="203"/>
      <c r="I28" s="204"/>
    </row>
    <row r="29" spans="1:374">
      <c r="A29" s="98">
        <f t="shared" si="7"/>
        <v>15</v>
      </c>
      <c r="B29" s="198" t="s">
        <v>173</v>
      </c>
      <c r="C29" s="198"/>
      <c r="D29" s="101"/>
      <c r="E29" s="202"/>
      <c r="F29" s="203"/>
      <c r="G29" s="203"/>
      <c r="H29" s="203"/>
      <c r="I29" s="204"/>
    </row>
    <row r="30" spans="1:374">
      <c r="A30" s="98">
        <f t="shared" si="7"/>
        <v>16</v>
      </c>
      <c r="B30" s="198" t="s">
        <v>174</v>
      </c>
      <c r="C30" s="198"/>
      <c r="D30" s="101"/>
      <c r="E30" s="202"/>
      <c r="F30" s="203"/>
      <c r="G30" s="203"/>
      <c r="H30" s="203"/>
      <c r="I30" s="204"/>
    </row>
    <row r="31" spans="1:374">
      <c r="A31" s="98">
        <f t="shared" si="7"/>
        <v>17</v>
      </c>
      <c r="B31" s="198" t="s">
        <v>175</v>
      </c>
      <c r="C31" s="198"/>
      <c r="D31" s="101"/>
      <c r="E31" s="202"/>
      <c r="F31" s="203"/>
      <c r="G31" s="203"/>
      <c r="H31" s="203"/>
      <c r="I31" s="204"/>
    </row>
    <row r="32" spans="1:374">
      <c r="A32" s="98">
        <f t="shared" si="7"/>
        <v>18</v>
      </c>
      <c r="B32" s="198" t="s">
        <v>176</v>
      </c>
      <c r="C32" s="198"/>
      <c r="D32" s="101"/>
      <c r="E32" s="202"/>
      <c r="F32" s="203"/>
      <c r="G32" s="203"/>
      <c r="H32" s="203"/>
      <c r="I32" s="204"/>
    </row>
    <row r="33" spans="1:9">
      <c r="A33" s="98">
        <f t="shared" si="7"/>
        <v>19</v>
      </c>
      <c r="B33" s="198" t="s">
        <v>177</v>
      </c>
      <c r="C33" s="198"/>
      <c r="D33" s="101"/>
      <c r="E33" s="202"/>
      <c r="F33" s="203"/>
      <c r="G33" s="203"/>
      <c r="H33" s="203"/>
      <c r="I33" s="204"/>
    </row>
    <row r="34" spans="1:9">
      <c r="A34" s="98">
        <f t="shared" si="7"/>
        <v>20</v>
      </c>
      <c r="B34" s="198" t="s">
        <v>178</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2018-02-15T06:23:36Z</cp:lastPrinted>
  <dcterms:created xsi:type="dcterms:W3CDTF">2017-12-18T05:10:59Z</dcterms:created>
  <dcterms:modified xsi:type="dcterms:W3CDTF">2018-02-20T09:50:09Z</dcterms:modified>
  <cp:category/>
</cp:coreProperties>
</file>