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0" yWindow="0" windowWidth="20496" windowHeight="738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H12" i="5" s="1"/>
  <c r="LF8" i="5"/>
  <c r="KW8" i="5"/>
  <c r="KV8" i="5"/>
  <c r="KU8" i="5"/>
  <c r="KL8" i="5"/>
  <c r="KL12" i="5" s="1"/>
  <c r="KK8" i="5"/>
  <c r="KB8" i="5"/>
  <c r="KD12" i="5" s="1"/>
  <c r="KA8" i="5"/>
  <c r="JR8" i="5"/>
  <c r="JQ8" i="5"/>
  <c r="JH8" i="5"/>
  <c r="JJ12" i="5" s="1"/>
  <c r="JG8" i="5"/>
  <c r="IX8" i="5"/>
  <c r="JB12" i="5" s="1"/>
  <c r="IW8" i="5"/>
  <c r="IV8" i="5"/>
  <c r="IM8" i="5"/>
  <c r="IM12" i="5" s="1"/>
  <c r="IL8" i="5"/>
  <c r="IC8" i="5"/>
  <c r="IB8" i="5"/>
  <c r="HS8" i="5"/>
  <c r="HW12" i="5" s="1"/>
  <c r="HR8" i="5"/>
  <c r="HI8" i="5"/>
  <c r="HH8" i="5"/>
  <c r="GY8" i="5"/>
  <c r="HC12" i="5" s="1"/>
  <c r="GX8" i="5"/>
  <c r="GW8" i="5"/>
  <c r="GN8" i="5"/>
  <c r="GO12" i="5" s="1"/>
  <c r="GM8" i="5"/>
  <c r="GD8" i="5"/>
  <c r="GH12" i="5" s="1"/>
  <c r="GC8" i="5"/>
  <c r="FT8" i="5"/>
  <c r="FW12" i="5" s="1"/>
  <c r="FS8" i="5"/>
  <c r="FJ8" i="5"/>
  <c r="FL12" i="5" s="1"/>
  <c r="FI8" i="5"/>
  <c r="EZ8" i="5"/>
  <c r="FA12" i="5" s="1"/>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AN6" i="5"/>
  <c r="J15" i="4" s="1"/>
  <c r="AM6" i="5"/>
  <c r="AL6" i="5"/>
  <c r="F15" i="4" s="1"/>
  <c r="AK6" i="5"/>
  <c r="AJ6" i="5"/>
  <c r="L14" i="4" s="1"/>
  <c r="AI6" i="5"/>
  <c r="AH6" i="5"/>
  <c r="H14" i="4" s="1"/>
  <c r="AG6" i="5"/>
  <c r="AF6" i="5"/>
  <c r="N13" i="4" s="1"/>
  <c r="AE6" i="5"/>
  <c r="AD6" i="5"/>
  <c r="J13" i="4" s="1"/>
  <c r="AC6" i="5"/>
  <c r="AB6" i="5"/>
  <c r="F13" i="4" s="1"/>
  <c r="AA6" i="5"/>
  <c r="Z6" i="5"/>
  <c r="L12" i="4" s="1"/>
  <c r="Y6" i="5"/>
  <c r="X6" i="5"/>
  <c r="H12" i="4" s="1"/>
  <c r="W6" i="5"/>
  <c r="V6" i="5"/>
  <c r="F9" i="4" s="1"/>
  <c r="U6" i="5"/>
  <c r="T6" i="5"/>
  <c r="S6" i="5"/>
  <c r="R6" i="5"/>
  <c r="Q6" i="5"/>
  <c r="P6" i="5"/>
  <c r="O6" i="5"/>
  <c r="N6" i="5"/>
  <c r="M6" i="5"/>
  <c r="L6" i="5"/>
  <c r="K6" i="5"/>
  <c r="J6" i="5"/>
  <c r="F3" i="4" s="1"/>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N7" i="4"/>
  <c r="B7" i="4"/>
  <c r="N5" i="4"/>
  <c r="J5" i="4"/>
  <c r="F5" i="4"/>
  <c r="B5" i="4"/>
  <c r="N3" i="4"/>
  <c r="B3" i="4"/>
  <c r="LH16" i="5" l="1"/>
  <c r="JS16" i="5"/>
  <c r="ID16" i="5"/>
  <c r="GO16" i="5"/>
  <c r="FA16" i="5"/>
  <c r="DL16" i="5"/>
  <c r="BV16" i="5"/>
  <c r="ML16" i="5"/>
  <c r="KX16" i="5"/>
  <c r="JI16" i="5"/>
  <c r="HT16" i="5"/>
  <c r="GE16" i="5"/>
  <c r="EP16" i="5"/>
  <c r="DB16" i="5"/>
  <c r="BK16" i="5"/>
  <c r="MB16" i="5"/>
  <c r="KM16" i="5"/>
  <c r="IY16" i="5"/>
  <c r="HJ16" i="5"/>
  <c r="FU16" i="5"/>
  <c r="EF16" i="5"/>
  <c r="CQ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AZ16" i="5"/>
  <c r="MB10" i="5"/>
  <c r="KM10" i="5"/>
  <c r="IY10" i="5"/>
  <c r="HJ10" i="5"/>
  <c r="FU10" i="5"/>
  <c r="EF10" i="5"/>
  <c r="CQ10" i="5"/>
  <c r="AZ10" i="5"/>
  <c r="H11" i="4"/>
  <c r="HM18" i="5"/>
  <c r="HI18" i="5"/>
  <c r="HK12" i="5"/>
  <c r="HL18" i="5"/>
  <c r="HK18" i="5"/>
  <c r="HJ18" i="5"/>
  <c r="IE18" i="5"/>
  <c r="IG12" i="5"/>
  <c r="IC12" i="5"/>
  <c r="ID18" i="5"/>
  <c r="IG18" i="5"/>
  <c r="IC18" i="5"/>
  <c r="IF18" i="5"/>
  <c r="KZ18" i="5"/>
  <c r="KX12" i="5"/>
  <c r="KY18" i="5"/>
  <c r="LA12" i="5"/>
  <c r="KW12" i="5"/>
  <c r="KX18" i="5"/>
  <c r="LA18" i="5"/>
  <c r="KW18" i="5"/>
  <c r="LR18" i="5"/>
  <c r="LT12" i="5"/>
  <c r="LU18" i="5"/>
  <c r="LQ18" i="5"/>
  <c r="LS12" i="5"/>
  <c r="LT18" i="5"/>
  <c r="LS18" i="5"/>
  <c r="LU12" i="5"/>
  <c r="LQ12" i="5"/>
  <c r="MN18" i="5"/>
  <c r="ML12" i="5"/>
  <c r="MM18" i="5"/>
  <c r="MO12" i="5"/>
  <c r="MK12" i="5"/>
  <c r="ML18" i="5"/>
  <c r="MO18" i="5"/>
  <c r="MK18" i="5"/>
  <c r="MM12" i="5"/>
  <c r="D10" i="5"/>
  <c r="FC12" i="5"/>
  <c r="FU12" i="5"/>
  <c r="GD12" i="5"/>
  <c r="GQ12" i="5"/>
  <c r="HA12" i="5"/>
  <c r="HL12" i="5"/>
  <c r="HV12" i="5"/>
  <c r="IF12" i="5"/>
  <c r="IQ12" i="5"/>
  <c r="JL12" i="5"/>
  <c r="KB12" i="5"/>
  <c r="KZ12" i="5"/>
  <c r="MA12" i="5"/>
  <c r="FK18" i="5"/>
  <c r="FN18" i="5"/>
  <c r="FJ18" i="5"/>
  <c r="FM18" i="5"/>
  <c r="FL18" i="5"/>
  <c r="GG18" i="5"/>
  <c r="GF18" i="5"/>
  <c r="GE18" i="5"/>
  <c r="GH18" i="5"/>
  <c r="GD18" i="5"/>
  <c r="JB18" i="5"/>
  <c r="IX18" i="5"/>
  <c r="IZ12" i="5"/>
  <c r="JA18" i="5"/>
  <c r="IZ18" i="5"/>
  <c r="IY18" i="5"/>
  <c r="JT18" i="5"/>
  <c r="JV12" i="5"/>
  <c r="JR12" i="5"/>
  <c r="JS18" i="5"/>
  <c r="JV18" i="5"/>
  <c r="JR18" i="5"/>
  <c r="JU18" i="5"/>
  <c r="KP18" i="5"/>
  <c r="KL18" i="5"/>
  <c r="KN12" i="5"/>
  <c r="KO18" i="5"/>
  <c r="KM12" i="5"/>
  <c r="KN18" i="5"/>
  <c r="KM18" i="5"/>
  <c r="E10" i="5"/>
  <c r="EZ12" i="5"/>
  <c r="FD12" i="5"/>
  <c r="FM12" i="5"/>
  <c r="FV12" i="5"/>
  <c r="GE12" i="5"/>
  <c r="GN12" i="5"/>
  <c r="GR12" i="5"/>
  <c r="HM12" i="5"/>
  <c r="IX12" i="5"/>
  <c r="JH12" i="5"/>
  <c r="JS12" i="5"/>
  <c r="KC12" i="5"/>
  <c r="KO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ME18" i="5"/>
  <c r="MA18" i="5"/>
  <c r="MC12" i="5"/>
  <c r="MD18" i="5"/>
  <c r="MB12" i="5"/>
  <c r="MC18" i="5"/>
  <c r="MB18" i="5"/>
  <c r="MD12" i="5"/>
  <c r="B10" i="5"/>
  <c r="F10" i="5"/>
  <c r="FJ12" i="5"/>
  <c r="FN12" i="5"/>
  <c r="GF12" i="5"/>
  <c r="GY12" i="5"/>
  <c r="HI12" i="5"/>
  <c r="HS12" i="5"/>
  <c r="ID12" i="5"/>
  <c r="IN12" i="5"/>
  <c r="IY12" i="5"/>
  <c r="JT12" i="5"/>
  <c r="KP12" i="5"/>
  <c r="LI12" i="5"/>
  <c r="MN12" i="5"/>
  <c r="FB18" i="5"/>
  <c r="FA18" i="5"/>
  <c r="FD18" i="5"/>
  <c r="EZ18" i="5"/>
  <c r="FC18" i="5"/>
  <c r="FX18" i="5"/>
  <c r="FT18" i="5"/>
  <c r="FW18" i="5"/>
  <c r="FV18" i="5"/>
  <c r="FU18" i="5"/>
  <c r="GP18" i="5"/>
  <c r="GO18" i="5"/>
  <c r="GR18" i="5"/>
  <c r="GN18" i="5"/>
  <c r="GQ18" i="5"/>
  <c r="JK18" i="5"/>
  <c r="JI12" i="5"/>
  <c r="JJ18" i="5"/>
  <c r="JI18" i="5"/>
  <c r="JL18" i="5"/>
  <c r="JH18" i="5"/>
  <c r="KC18" i="5"/>
  <c r="KE12" i="5"/>
  <c r="KF18" i="5"/>
  <c r="KB18" i="5"/>
  <c r="KE18" i="5"/>
  <c r="KD18" i="5"/>
  <c r="FB12" i="5"/>
  <c r="FK12" i="5"/>
  <c r="FT12" i="5"/>
  <c r="FX12" i="5"/>
  <c r="GG12" i="5"/>
  <c r="GP12" i="5"/>
  <c r="GZ12" i="5"/>
  <c r="HJ12" i="5"/>
  <c r="HU12" i="5"/>
  <c r="IE12" i="5"/>
  <c r="IO12" i="5"/>
  <c r="JA12" i="5"/>
  <c r="JK12" i="5"/>
  <c r="JU12" i="5"/>
  <c r="KF12" i="5"/>
  <c r="KY12" i="5"/>
  <c r="LR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LG10" i="5"/>
  <c r="JR10" i="5"/>
  <c r="IC10" i="5"/>
  <c r="GN10" i="5"/>
  <c r="EZ10" i="5"/>
  <c r="DK10" i="5"/>
  <c r="BU10" i="5"/>
  <c r="MK10" i="5"/>
  <c r="KW10" i="5"/>
  <c r="JH10" i="5"/>
  <c r="HS10" i="5"/>
  <c r="GD10" i="5"/>
  <c r="EO10" i="5"/>
  <c r="DA10" i="5"/>
  <c r="BJ10" i="5"/>
  <c r="F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LK10" i="5"/>
  <c r="JV10" i="5"/>
  <c r="IG10" i="5"/>
  <c r="GR10" i="5"/>
  <c r="FD10" i="5"/>
  <c r="DO10" i="5"/>
  <c r="BY10" i="5"/>
  <c r="MO10" i="5"/>
  <c r="LA10" i="5"/>
  <c r="JL10" i="5"/>
  <c r="HW10" i="5"/>
  <c r="GH10" i="5"/>
  <c r="ES10" i="5"/>
  <c r="DE10" i="5"/>
  <c r="BN10" i="5"/>
  <c r="N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alcChain>
</file>

<file path=xl/sharedStrings.xml><?xml version="1.0" encoding="utf-8"?>
<sst xmlns="http://schemas.openxmlformats.org/spreadsheetml/2006/main" count="801" uniqueCount="183">
  <si>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</si>
  <si>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</si>
  <si>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</si>
  <si>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</si>
  <si>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</si>
  <si>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</si>
  <si>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</si>
  <si>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</si>
  <si>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減債積立計画に基づく額を、企業債償還のための減債積立金に積み立てる。減債積立金の取崩により発生したその他未処分利益剰余金変動額は、資本金へ組み入れる。残額を、水力発電設備に係る建設改良のための中小水力発電開発改良積立金に積み立てる。
減債積立金への積立て　21,000千円
中小水力発電開発改良積立金への積立て　280,650千円
資本金への組入れ　33,896千円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</si>
  <si>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</si>
  <si>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</si>
  <si>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</si>
  <si>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</si>
  <si>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</si>
  <si>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</si>
  <si>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</si>
  <si>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</si>
  <si>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</si>
  <si>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</si>
  <si>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</si>
  <si>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</si>
  <si>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</si>
  <si>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</si>
  <si>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</si>
  <si>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</si>
  <si>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</si>
  <si>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</si>
  <si>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</si>
  <si>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</si>
  <si>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</si>
  <si>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</si>
  <si>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</si>
  <si>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</si>
  <si>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</si>
  <si>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</si>
  <si>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</si>
  <si>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</si>
  <si>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</si>
  <si>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</si>
  <si>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</si>
  <si>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</si>
  <si>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</si>
  <si>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</si>
  <si>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</si>
  <si>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</si>
  <si>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</si>
  <si>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</si>
  <si>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</si>
  <si>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</si>
  <si>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</si>
  <si>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</si>
  <si>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</si>
  <si>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</si>
  <si>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</si>
  <si>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</si>
  <si>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</si>
  <si>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</si>
  <si>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</si>
  <si>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</si>
  <si>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</si>
  <si>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</si>
  <si>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</si>
  <si>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</si>
  <si>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</si>
  <si>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</si>
  <si>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</si>
  <si>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</si>
  <si>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</si>
  <si>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</si>
  <si>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</si>
  <si>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</si>
  <si>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</si>
  <si>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</si>
  <si>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</si>
  <si>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</si>
  <si>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</si>
  <si>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</si>
  <si>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</si>
  <si>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</si>
  <si>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</si>
  <si>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</si>
  <si>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</si>
  <si>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</si>
  <si>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</si>
  <si>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</si>
  <si>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</si>
  <si>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</si>
  <si>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</si>
  <si>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</si>
  <si>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</si>
  <si>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</si>
  <si>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</si>
  <si>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</si>
  <si>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</si>
  <si>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</si>
  <si>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</si>
  <si>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</si>
  <si>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</si>
  <si>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</si>
  <si>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</si>
  <si>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</si>
  <si>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</si>
  <si>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</si>
  <si>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</si>
  <si>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</si>
  <si>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</si>
  <si>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</si>
  <si>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</si>
  <si>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</si>
  <si>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</si>
  <si>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</si>
  <si>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</si>
  <si>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</si>
  <si>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</si>
  <si>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</si>
  <si>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</si>
  <si>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</si>
  <si>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390003</t>
  </si>
  <si>
    <t>46</t>
  </si>
  <si>
    <t>04</t>
  </si>
  <si>
    <t>0</t>
  </si>
  <si>
    <t>000</t>
  </si>
  <si>
    <t>高知県</t>
  </si>
  <si>
    <t>法適用</t>
  </si>
  <si>
    <t>電気事業</t>
  </si>
  <si>
    <t/>
  </si>
  <si>
    <t>-</t>
  </si>
  <si>
    <t>平成37年3月31日　永瀬発電所ほか</t>
  </si>
  <si>
    <t>平成31年8月31日　大豊風力発電所</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</si>
  <si>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</si>
  <si>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</si>
  <si>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</si>
  <si>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</si>
  <si>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</si>
  <si>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</si>
  <si>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</si>
  <si>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</si>
  <si>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</si>
  <si>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</si>
  <si>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</si>
  <si>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</si>
  <si>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</si>
  <si>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</si>
  <si>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</si>
  <si>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</si>
  <si>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</si>
  <si>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</si>
  <si>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</si>
  <si>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</si>
  <si>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</si>
  <si>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</si>
  <si>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</si>
  <si>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</si>
  <si>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</si>
  <si>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</si>
  <si>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</si>
  <si>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</si>
  <si>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</si>
  <si>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</si>
  <si>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</si>
  <si>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</si>
  <si>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</si>
  <si>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</si>
  <si>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</si>
  <si>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</si>
  <si>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</si>
  <si>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</si>
  <si>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</si>
  <si>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</si>
  <si>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</si>
  <si>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</si>
  <si>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</si>
  <si>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</si>
  <si>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</si>
  <si>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</si>
  <si>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</si>
  <si>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</si>
  <si>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</si>
  <si>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</si>
  <si>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</si>
  <si>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xml:space="preserve">　電気事業の経営状況については、安定的な売電料金収入の確保と、経費削減や業務の効率化などに努めており、全体的には健全な経営が行えています。
　また、風力発電事業については、安定した電力供給の確保に向け、施設の適切な維持管理を行うとともに、故障の際には停止期間の短縮を図ります。
　なお、風力発電のFIT適用終了（H31及びH36）後の事業のあり方については、H29年度に実施したリプレース可能性調査の結果を踏まえ、現在、検討中です。
　今後も、経営の効率化と施設の適切な維持管理に努め、有利な条件の下での水力発電の売電料金の確保に取り組むなど、営業利益の安定確保を目指すとともに、H30年度を目処に策定を予定している経営戦略のなかでも、引き続き取り組んでまいりたいと考えています。
</t>
    <rPh sb="99" eb="100">
      <t>ム</t>
    </rPh>
    <rPh sb="113" eb="114">
      <t>オコナ</t>
    </rPh>
    <rPh sb="134" eb="135">
      <t>ハカ</t>
    </rPh>
    <rPh sb="144" eb="146">
      <t>フウリョク</t>
    </rPh>
    <rPh sb="146" eb="148">
      <t>ハツデン</t>
    </rPh>
    <rPh sb="152" eb="154">
      <t>テキヨウ</t>
    </rPh>
    <rPh sb="168" eb="170">
      <t>ジギョウ</t>
    </rPh>
    <rPh sb="173" eb="174">
      <t>カタ</t>
    </rPh>
    <rPh sb="183" eb="185">
      <t>ネンド</t>
    </rPh>
    <rPh sb="186" eb="188">
      <t>ジッシ</t>
    </rPh>
    <rPh sb="195" eb="198">
      <t>カノウセイ</t>
    </rPh>
    <rPh sb="198" eb="200">
      <t>チョウサ</t>
    </rPh>
    <rPh sb="201" eb="203">
      <t>ケッカ</t>
    </rPh>
    <rPh sb="204" eb="205">
      <t>フ</t>
    </rPh>
    <rPh sb="208" eb="210">
      <t>ゲンザイ</t>
    </rPh>
    <rPh sb="211" eb="213">
      <t>ケントウ</t>
    </rPh>
    <rPh sb="213" eb="214">
      <t>チュウ</t>
    </rPh>
    <rPh sb="295" eb="297">
      <t>ネンド</t>
    </rPh>
    <rPh sb="298" eb="300">
      <t>メド</t>
    </rPh>
    <rPh sb="301" eb="303">
      <t>サクテイ</t>
    </rPh>
    <rPh sb="304" eb="306">
      <t>ヨテイ</t>
    </rPh>
    <rPh sb="310" eb="312">
      <t>ケイエイ</t>
    </rPh>
    <rPh sb="312" eb="314">
      <t>センリャク</t>
    </rPh>
    <rPh sb="320" eb="321">
      <t>ヒ</t>
    </rPh>
    <rPh sb="322" eb="323">
      <t>ツヅ</t>
    </rPh>
    <rPh sb="324" eb="325">
      <t>ト</t>
    </rPh>
    <rPh sb="326" eb="327">
      <t>ク</t>
    </rPh>
    <rPh sb="335" eb="336">
      <t>カンガ</t>
    </rPh>
    <phoneticPr fontId="3"/>
  </si>
  <si>
    <t>　経常収支比率、営業収支比率は、ともに100％を超えています。また、流動比率も、変動はあるものの100％を大幅に超えています。H28年度に流動比率が全国平均を下回っていますが、水車発電機オーバーホールなどにかかる未払金の増によるものです。
　供給原価は全国平均を下回っていますが、機器の長寿命化等による設備投資の効率化や経費削減等の経営効率化の取組を行っていることによるものです。
　EBITDAについて、微増傾向にあったものの、H26年度に減となっています。これは、新会計制度の適用に伴い義務化された退職給付引当金等の繰入れによる総費用の増加額が、引当要件を満たさなくなった修繕準備引当金等の取崩しによる総収益の増加額を上回ったことにより純損益の黒字が減少したことが原因です。
　H28年度に減となっているのは、水車発電機オーバーホールや風力発電所撤去などにより費用が増加したためです。</t>
    <rPh sb="56" eb="57">
      <t>コ</t>
    </rPh>
    <rPh sb="66" eb="68">
      <t>ネンド</t>
    </rPh>
    <rPh sb="69" eb="71">
      <t>リュウドウ</t>
    </rPh>
    <rPh sb="71" eb="73">
      <t>ヒリツ</t>
    </rPh>
    <rPh sb="74" eb="76">
      <t>ゼンコク</t>
    </rPh>
    <rPh sb="76" eb="78">
      <t>ヘイキン</t>
    </rPh>
    <rPh sb="79" eb="81">
      <t>シタマワ</t>
    </rPh>
    <rPh sb="88" eb="90">
      <t>スイシャ</t>
    </rPh>
    <rPh sb="90" eb="93">
      <t>ハツデンキ</t>
    </rPh>
    <rPh sb="106" eb="107">
      <t>ミ</t>
    </rPh>
    <rPh sb="107" eb="108">
      <t>バライ</t>
    </rPh>
    <rPh sb="108" eb="109">
      <t>キン</t>
    </rPh>
    <rPh sb="110" eb="111">
      <t>ゾウ</t>
    </rPh>
    <rPh sb="133" eb="134">
      <t>マワ</t>
    </rPh>
    <rPh sb="141" eb="143">
      <t>キキ</t>
    </rPh>
    <rPh sb="144" eb="145">
      <t>チョウ</t>
    </rPh>
    <rPh sb="145" eb="148">
      <t>ジュミョウカ</t>
    </rPh>
    <rPh sb="148" eb="149">
      <t>トウ</t>
    </rPh>
    <rPh sb="152" eb="154">
      <t>セツビ</t>
    </rPh>
    <rPh sb="154" eb="156">
      <t>トウシ</t>
    </rPh>
    <rPh sb="157" eb="160">
      <t>コウリツカ</t>
    </rPh>
    <rPh sb="346" eb="348">
      <t>ネンド</t>
    </rPh>
    <rPh sb="349" eb="350">
      <t>ゲン</t>
    </rPh>
    <rPh sb="359" eb="361">
      <t>スイシャ</t>
    </rPh>
    <rPh sb="361" eb="364">
      <t>ハツデンキ</t>
    </rPh>
    <rPh sb="372" eb="374">
      <t>フウリョク</t>
    </rPh>
    <rPh sb="374" eb="376">
      <t>ハツデン</t>
    </rPh>
    <rPh sb="376" eb="377">
      <t>ショ</t>
    </rPh>
    <rPh sb="377" eb="379">
      <t>テッキョ</t>
    </rPh>
    <rPh sb="384" eb="386">
      <t>ヒヨウ</t>
    </rPh>
    <rPh sb="387" eb="389">
      <t>ゾウカ</t>
    </rPh>
    <phoneticPr fontId="3"/>
  </si>
  <si>
    <t>[水力発電]
　設備利用率は、施設がダム式及びダム水路式発電所であるため、全国平均より高い数値となっています。
　なお、H25年度に低下しているのは、年間降水量が少なかったことから計画の９割程度の供給電力量となったことなどが原因です。
　修繕費比率は、全国平均よりやや低い10～20％で推移しています。H26年度及びH27年度は、大規模な修繕が無く低い割合となっていますが、H28年度は水車発電機オーバーホールがあったものの、特別修繕引当金の取り崩しによる費用の平準化が図れています。
　企業債残高対料金収入比率は、計画どおりの企業債償還により低下傾向にあります。
　有形固定資産減価償却率は、全国平均よりも高い割合となっており施設の老朽化が進んでいる状況と言えます。
　なお、水車発電機の修繕・改良は定期的に実施しており、施設の適切な管理に努めています。
　FIT収入割合については、該当施設がありません。
[風力発電]
　設備利用率は、低下傾向にありますが、これは自然災害等による故障停止と故障停止期間の長期化が主な要因であり、故障停止等からの早期復旧による停止期間の短縮に向けた取り組みの強化が重要となっています。
　修繕費比率は、H26年度及びH27年度において落雷等による故障に伴う大規模修繕を実施した影響から高い割合となっています。H28年度は１件の落雷被害があったものの、全国平均並みの数値となっています。
　企業債残高対料金収入比率については、該当ありません。
　有形固定資産減価償却率は、H26年度から増となっています。これは新会計制度の適用に伴い、みなし償却制度が廃止され、補助金で取得した固定資産の減価償却見合いを償却累計額に含めたことが原因です。
　FIT収入割合については、H24年12月より３風力発電所すべてがFIT単価に移行したことにより上昇しています。
　なお、運転開始後20年経過した１風力発電所(250kW)は、施設の老朽化対策のための経費の増加が見込まれることや、FIT期間終了により収入が大幅に減少することなどから、H28年9月に営業運転を終了し、撤去しました。
　また、２風力発電所についても、FIT期間終了（H31及びH36）後は収入が大きく変動するリスクを抱えています。</t>
    <rPh sb="94" eb="95">
      <t>ワリ</t>
    </rPh>
    <rPh sb="95" eb="97">
      <t>テイド</t>
    </rPh>
    <rPh sb="155" eb="157">
      <t>ネンド</t>
    </rPh>
    <rPh sb="157" eb="158">
      <t>オヨ</t>
    </rPh>
    <rPh sb="162" eb="164">
      <t>ネンド</t>
    </rPh>
    <rPh sb="166" eb="169">
      <t>ダイキボ</t>
    </rPh>
    <rPh sb="170" eb="172">
      <t>シュウゼン</t>
    </rPh>
    <rPh sb="173" eb="174">
      <t>ナ</t>
    </rPh>
    <rPh sb="175" eb="176">
      <t>ヒク</t>
    </rPh>
    <rPh sb="177" eb="179">
      <t>ワリアイ</t>
    </rPh>
    <rPh sb="191" eb="193">
      <t>ネンド</t>
    </rPh>
    <rPh sb="194" eb="196">
      <t>スイシャ</t>
    </rPh>
    <rPh sb="196" eb="199">
      <t>ハツデンキ</t>
    </rPh>
    <rPh sb="214" eb="216">
      <t>トクベツ</t>
    </rPh>
    <rPh sb="216" eb="218">
      <t>シュウゼン</t>
    </rPh>
    <rPh sb="218" eb="220">
      <t>ヒキアテ</t>
    </rPh>
    <rPh sb="220" eb="221">
      <t>キン</t>
    </rPh>
    <rPh sb="222" eb="223">
      <t>ト</t>
    </rPh>
    <rPh sb="224" eb="225">
      <t>クズ</t>
    </rPh>
    <rPh sb="229" eb="231">
      <t>ヒヨウ</t>
    </rPh>
    <rPh sb="232" eb="235">
      <t>ヘイジュンカ</t>
    </rPh>
    <rPh sb="236" eb="237">
      <t>ハカ</t>
    </rPh>
    <rPh sb="260" eb="262">
      <t>ケイカク</t>
    </rPh>
    <rPh sb="332" eb="333">
      <t>イ</t>
    </rPh>
    <rPh sb="425" eb="427">
      <t>テイカ</t>
    </rPh>
    <rPh sb="427" eb="429">
      <t>ケイコウ</t>
    </rPh>
    <rPh sb="439" eb="441">
      <t>シゼン</t>
    </rPh>
    <rPh sb="441" eb="443">
      <t>サイガイ</t>
    </rPh>
    <rPh sb="443" eb="444">
      <t>トウ</t>
    </rPh>
    <rPh sb="447" eb="449">
      <t>コショウ</t>
    </rPh>
    <rPh sb="449" eb="451">
      <t>テイシ</t>
    </rPh>
    <rPh sb="452" eb="454">
      <t>コショウ</t>
    </rPh>
    <rPh sb="454" eb="456">
      <t>テイシ</t>
    </rPh>
    <rPh sb="456" eb="458">
      <t>キカン</t>
    </rPh>
    <rPh sb="459" eb="462">
      <t>チョウキカ</t>
    </rPh>
    <rPh sb="463" eb="464">
      <t>オモ</t>
    </rPh>
    <rPh sb="465" eb="467">
      <t>ヨウイン</t>
    </rPh>
    <rPh sb="471" eb="473">
      <t>コショウ</t>
    </rPh>
    <rPh sb="473" eb="475">
      <t>テイシ</t>
    </rPh>
    <rPh sb="475" eb="476">
      <t>トウ</t>
    </rPh>
    <rPh sb="479" eb="481">
      <t>ソウキ</t>
    </rPh>
    <rPh sb="481" eb="483">
      <t>フッキュウ</t>
    </rPh>
    <rPh sb="486" eb="488">
      <t>テイシ</t>
    </rPh>
    <rPh sb="488" eb="490">
      <t>キカン</t>
    </rPh>
    <rPh sb="491" eb="493">
      <t>タンシュク</t>
    </rPh>
    <rPh sb="494" eb="495">
      <t>ム</t>
    </rPh>
    <rPh sb="497" eb="498">
      <t>ト</t>
    </rPh>
    <rPh sb="499" eb="500">
      <t>ク</t>
    </rPh>
    <rPh sb="502" eb="504">
      <t>キョウカ</t>
    </rPh>
    <rPh sb="505" eb="507">
      <t>ジュウヨウ</t>
    </rPh>
    <rPh sb="530" eb="531">
      <t>オヨ</t>
    </rPh>
    <rPh sb="581" eb="583">
      <t>ネンド</t>
    </rPh>
    <rPh sb="585" eb="586">
      <t>ケン</t>
    </rPh>
    <rPh sb="587" eb="589">
      <t>ラクライ</t>
    </rPh>
    <rPh sb="589" eb="591">
      <t>ヒガイ</t>
    </rPh>
    <rPh sb="599" eb="601">
      <t>ゼンコク</t>
    </rPh>
    <rPh sb="601" eb="603">
      <t>ヘイキン</t>
    </rPh>
    <rPh sb="603" eb="604">
      <t>ナ</t>
    </rPh>
    <rPh sb="606" eb="608">
      <t>スウチ</t>
    </rPh>
    <rPh sb="619" eb="621">
      <t>キギョウ</t>
    </rPh>
    <rPh sb="621" eb="622">
      <t>サイ</t>
    </rPh>
    <rPh sb="622" eb="624">
      <t>ザンダカ</t>
    </rPh>
    <rPh sb="624" eb="625">
      <t>タイ</t>
    </rPh>
    <rPh sb="625" eb="627">
      <t>リョウキン</t>
    </rPh>
    <rPh sb="627" eb="629">
      <t>シュウニュウ</t>
    </rPh>
    <rPh sb="629" eb="631">
      <t>ヒリツ</t>
    </rPh>
    <rPh sb="637" eb="639">
      <t>ガイトウ</t>
    </rPh>
    <rPh sb="664" eb="666">
      <t>ネンド</t>
    </rPh>
    <rPh sb="726" eb="728">
      <t>ショウキャク</t>
    </rPh>
    <rPh sb="728" eb="731">
      <t>ルイケイガク</t>
    </rPh>
    <rPh sb="732" eb="733">
      <t>フク</t>
    </rPh>
    <rPh sb="738" eb="740">
      <t>ゲンイン</t>
    </rPh>
    <rPh sb="806" eb="808">
      <t>ウンテン</t>
    </rPh>
    <rPh sb="808" eb="810">
      <t>カイシ</t>
    </rPh>
    <rPh sb="810" eb="811">
      <t>ゴ</t>
    </rPh>
    <rPh sb="813" eb="814">
      <t>ネン</t>
    </rPh>
    <rPh sb="814" eb="816">
      <t>ケイカ</t>
    </rPh>
    <rPh sb="833" eb="835">
      <t>シセツ</t>
    </rPh>
    <rPh sb="836" eb="839">
      <t>ロウキュウカ</t>
    </rPh>
    <rPh sb="839" eb="841">
      <t>タイサク</t>
    </rPh>
    <rPh sb="845" eb="847">
      <t>ケイヒ</t>
    </rPh>
    <rPh sb="848" eb="850">
      <t>ゾウカ</t>
    </rPh>
    <rPh sb="851" eb="853">
      <t>ミコ</t>
    </rPh>
    <rPh sb="863" eb="865">
      <t>キカン</t>
    </rPh>
    <rPh sb="865" eb="867">
      <t>シュウリョウ</t>
    </rPh>
    <rPh sb="870" eb="872">
      <t>シュウニュウ</t>
    </rPh>
    <rPh sb="873" eb="875">
      <t>オオハバ</t>
    </rPh>
    <rPh sb="876" eb="878">
      <t>ゲンショウ</t>
    </rPh>
    <rPh sb="890" eb="891">
      <t>ネン</t>
    </rPh>
    <rPh sb="892" eb="893">
      <t>ガツ</t>
    </rPh>
    <rPh sb="894" eb="896">
      <t>エイギョウ</t>
    </rPh>
    <rPh sb="896" eb="898">
      <t>ウンテン</t>
    </rPh>
    <rPh sb="899" eb="901">
      <t>シュウリョウ</t>
    </rPh>
    <rPh sb="903" eb="905">
      <t>テッキョ</t>
    </rPh>
    <rPh sb="916" eb="918">
      <t>フウリョク</t>
    </rPh>
    <rPh sb="918" eb="920">
      <t>ハツデン</t>
    </rPh>
    <rPh sb="920" eb="921">
      <t>ショ</t>
    </rPh>
    <rPh sb="930" eb="932">
      <t>キカン</t>
    </rPh>
    <rPh sb="932" eb="934">
      <t>シュウリョウ</t>
    </rPh>
    <rPh sb="938" eb="939">
      <t>オヨ</t>
    </rPh>
    <rPh sb="944" eb="945">
      <t>ゴ</t>
    </rPh>
    <rPh sb="946" eb="948">
      <t>シュウニュウ</t>
    </rPh>
    <rPh sb="949" eb="950">
      <t>オオ</t>
    </rPh>
    <rPh sb="952" eb="954">
      <t>ヘンドウ</t>
    </rPh>
    <rPh sb="960" eb="961">
      <t>カカ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</si>
</sst>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4"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0" fontId="9"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111</c:v>
                </c:pt>
                <c:pt idx="1">
                  <c:v>115.2</c:v>
                </c:pt>
                <c:pt idx="2">
                  <c:v>129.4</c:v>
                </c:pt>
                <c:pt idx="3">
                  <c:v>127.4</c:v>
                </c:pt>
                <c:pt idx="4">
                  <c:v>123.7</c:v>
                </c:pt>
              </c:numCache>
            </c:numRef>
          </c:val>
        </c:ser>
        <c:dLbls>
          <c:showLegendKey val="0"/>
          <c:showVal val="0"/>
          <c:showCatName val="0"/>
          <c:showSerName val="0"/>
          <c:showPercent val="0"/>
          <c:showBubbleSize val="0"/>
        </c:dLbls>
        <c:gapWidth val="180"/>
        <c:overlap val="-90"/>
        <c:axId val="217738536"/>
        <c:axId val="21834900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738536"/>
        <c:axId val="218349008"/>
      </c:lineChart>
      <c:catAx>
        <c:axId val="217738536"/>
        <c:scaling>
          <c:orientation val="minMax"/>
        </c:scaling>
        <c:delete val="0"/>
        <c:axPos val="b"/>
        <c:numFmt formatCode="ge" sourceLinked="1"/>
        <c:majorTickMark val="none"/>
        <c:minorTickMark val="none"/>
        <c:tickLblPos val="none"/>
        <c:crossAx val="218349008"/>
        <c:crosses val="autoZero"/>
        <c:auto val="0"/>
        <c:lblAlgn val="ctr"/>
        <c:lblOffset val="100"/>
        <c:noMultiLvlLbl val="1"/>
      </c:catAx>
      <c:valAx>
        <c:axId val="21834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38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2.8</c:v>
                </c:pt>
                <c:pt idx="1">
                  <c:v>5.4</c:v>
                </c:pt>
                <c:pt idx="2">
                  <c:v>4.4000000000000004</c:v>
                </c:pt>
                <c:pt idx="3">
                  <c:v>4.4000000000000004</c:v>
                </c:pt>
                <c:pt idx="4">
                  <c:v>4.3</c:v>
                </c:pt>
              </c:numCache>
            </c:numRef>
          </c:val>
        </c:ser>
        <c:dLbls>
          <c:showLegendKey val="0"/>
          <c:showVal val="0"/>
          <c:showCatName val="0"/>
          <c:showSerName val="0"/>
          <c:showPercent val="0"/>
          <c:showBubbleSize val="0"/>
        </c:dLbls>
        <c:gapWidth val="180"/>
        <c:overlap val="-90"/>
        <c:axId val="349534288"/>
        <c:axId val="34953468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534288"/>
        <c:axId val="349534680"/>
      </c:lineChart>
      <c:catAx>
        <c:axId val="349534288"/>
        <c:scaling>
          <c:orientation val="minMax"/>
        </c:scaling>
        <c:delete val="0"/>
        <c:axPos val="b"/>
        <c:numFmt formatCode="ge" sourceLinked="1"/>
        <c:majorTickMark val="none"/>
        <c:minorTickMark val="none"/>
        <c:tickLblPos val="none"/>
        <c:crossAx val="349534680"/>
        <c:crosses val="autoZero"/>
        <c:auto val="0"/>
        <c:lblAlgn val="ctr"/>
        <c:lblOffset val="100"/>
        <c:noMultiLvlLbl val="1"/>
      </c:catAx>
      <c:valAx>
        <c:axId val="34953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59.3</c:v>
                </c:pt>
                <c:pt idx="1">
                  <c:v>46</c:v>
                </c:pt>
                <c:pt idx="2">
                  <c:v>52.4</c:v>
                </c:pt>
                <c:pt idx="3">
                  <c:v>59.7</c:v>
                </c:pt>
                <c:pt idx="4">
                  <c:v>53.1</c:v>
                </c:pt>
              </c:numCache>
            </c:numRef>
          </c:val>
        </c:ser>
        <c:dLbls>
          <c:showLegendKey val="0"/>
          <c:showVal val="0"/>
          <c:showCatName val="0"/>
          <c:showSerName val="0"/>
          <c:showPercent val="0"/>
          <c:showBubbleSize val="0"/>
        </c:dLbls>
        <c:gapWidth val="180"/>
        <c:overlap val="-90"/>
        <c:axId val="349535464"/>
        <c:axId val="35001388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49535464"/>
        <c:axId val="350013888"/>
      </c:lineChart>
      <c:catAx>
        <c:axId val="349535464"/>
        <c:scaling>
          <c:orientation val="minMax"/>
        </c:scaling>
        <c:delete val="0"/>
        <c:axPos val="b"/>
        <c:numFmt formatCode="ge" sourceLinked="1"/>
        <c:majorTickMark val="none"/>
        <c:minorTickMark val="none"/>
        <c:tickLblPos val="none"/>
        <c:crossAx val="350013888"/>
        <c:crosses val="autoZero"/>
        <c:auto val="0"/>
        <c:lblAlgn val="ctr"/>
        <c:lblOffset val="100"/>
        <c:noMultiLvlLbl val="1"/>
      </c:catAx>
      <c:valAx>
        <c:axId val="35001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5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21.1</c:v>
                </c:pt>
                <c:pt idx="1">
                  <c:v>20.2</c:v>
                </c:pt>
                <c:pt idx="2">
                  <c:v>12.8</c:v>
                </c:pt>
                <c:pt idx="3">
                  <c:v>16</c:v>
                </c:pt>
                <c:pt idx="4">
                  <c:v>21.7</c:v>
                </c:pt>
              </c:numCache>
            </c:numRef>
          </c:val>
        </c:ser>
        <c:dLbls>
          <c:showLegendKey val="0"/>
          <c:showVal val="0"/>
          <c:showCatName val="0"/>
          <c:showSerName val="0"/>
          <c:showPercent val="0"/>
          <c:showBubbleSize val="0"/>
        </c:dLbls>
        <c:gapWidth val="180"/>
        <c:overlap val="-90"/>
        <c:axId val="350014672"/>
        <c:axId val="35001506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50014672"/>
        <c:axId val="350015064"/>
      </c:lineChart>
      <c:catAx>
        <c:axId val="350014672"/>
        <c:scaling>
          <c:orientation val="minMax"/>
        </c:scaling>
        <c:delete val="0"/>
        <c:axPos val="b"/>
        <c:numFmt formatCode="ge" sourceLinked="1"/>
        <c:majorTickMark val="none"/>
        <c:minorTickMark val="none"/>
        <c:tickLblPos val="none"/>
        <c:crossAx val="350015064"/>
        <c:crosses val="autoZero"/>
        <c:auto val="0"/>
        <c:lblAlgn val="ctr"/>
        <c:lblOffset val="100"/>
        <c:noMultiLvlLbl val="1"/>
      </c:catAx>
      <c:valAx>
        <c:axId val="350015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43.9</c:v>
                </c:pt>
                <c:pt idx="1">
                  <c:v>40.799999999999997</c:v>
                </c:pt>
                <c:pt idx="2">
                  <c:v>33.5</c:v>
                </c:pt>
                <c:pt idx="3">
                  <c:v>29.4</c:v>
                </c:pt>
                <c:pt idx="4">
                  <c:v>25.6</c:v>
                </c:pt>
              </c:numCache>
            </c:numRef>
          </c:val>
        </c:ser>
        <c:dLbls>
          <c:showLegendKey val="0"/>
          <c:showVal val="0"/>
          <c:showCatName val="0"/>
          <c:showSerName val="0"/>
          <c:showPercent val="0"/>
          <c:showBubbleSize val="0"/>
        </c:dLbls>
        <c:gapWidth val="180"/>
        <c:overlap val="-90"/>
        <c:axId val="350015848"/>
        <c:axId val="35001624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50015848"/>
        <c:axId val="350016240"/>
      </c:lineChart>
      <c:catAx>
        <c:axId val="350015848"/>
        <c:scaling>
          <c:orientation val="minMax"/>
        </c:scaling>
        <c:delete val="0"/>
        <c:axPos val="b"/>
        <c:numFmt formatCode="ge" sourceLinked="1"/>
        <c:majorTickMark val="none"/>
        <c:minorTickMark val="none"/>
        <c:tickLblPos val="none"/>
        <c:crossAx val="350016240"/>
        <c:crosses val="autoZero"/>
        <c:auto val="0"/>
        <c:lblAlgn val="ctr"/>
        <c:lblOffset val="100"/>
        <c:noMultiLvlLbl val="1"/>
      </c:catAx>
      <c:valAx>
        <c:axId val="35001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0015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69.099999999999994</c:v>
                </c:pt>
                <c:pt idx="1">
                  <c:v>70.3</c:v>
                </c:pt>
                <c:pt idx="2">
                  <c:v>71.7</c:v>
                </c:pt>
                <c:pt idx="3">
                  <c:v>72</c:v>
                </c:pt>
                <c:pt idx="4">
                  <c:v>71</c:v>
                </c:pt>
              </c:numCache>
            </c:numRef>
          </c:val>
        </c:ser>
        <c:dLbls>
          <c:showLegendKey val="0"/>
          <c:showVal val="0"/>
          <c:showCatName val="0"/>
          <c:showSerName val="0"/>
          <c:showPercent val="0"/>
          <c:showBubbleSize val="0"/>
        </c:dLbls>
        <c:gapWidth val="180"/>
        <c:overlap val="-90"/>
        <c:axId val="350017024"/>
        <c:axId val="3500174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50017024"/>
        <c:axId val="350017416"/>
      </c:lineChart>
      <c:catAx>
        <c:axId val="350017024"/>
        <c:scaling>
          <c:orientation val="minMax"/>
        </c:scaling>
        <c:delete val="0"/>
        <c:axPos val="b"/>
        <c:numFmt formatCode="ge" sourceLinked="1"/>
        <c:majorTickMark val="none"/>
        <c:minorTickMark val="none"/>
        <c:tickLblPos val="none"/>
        <c:crossAx val="350017416"/>
        <c:crosses val="autoZero"/>
        <c:auto val="0"/>
        <c:lblAlgn val="ctr"/>
        <c:lblOffset val="100"/>
        <c:noMultiLvlLbl val="1"/>
      </c:catAx>
      <c:valAx>
        <c:axId val="35001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0284840"/>
        <c:axId val="35028523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50284840"/>
        <c:axId val="350285232"/>
      </c:lineChart>
      <c:catAx>
        <c:axId val="350284840"/>
        <c:scaling>
          <c:orientation val="minMax"/>
        </c:scaling>
        <c:delete val="0"/>
        <c:axPos val="b"/>
        <c:numFmt formatCode="ge" sourceLinked="1"/>
        <c:majorTickMark val="none"/>
        <c:minorTickMark val="none"/>
        <c:tickLblPos val="none"/>
        <c:crossAx val="350285232"/>
        <c:crosses val="autoZero"/>
        <c:auto val="0"/>
        <c:lblAlgn val="ctr"/>
        <c:lblOffset val="100"/>
        <c:noMultiLvlLbl val="1"/>
      </c:catAx>
      <c:valAx>
        <c:axId val="35028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84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86016"/>
        <c:axId val="35028640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86016"/>
        <c:axId val="350286408"/>
      </c:lineChart>
      <c:catAx>
        <c:axId val="350286016"/>
        <c:scaling>
          <c:orientation val="minMax"/>
        </c:scaling>
        <c:delete val="0"/>
        <c:axPos val="b"/>
        <c:numFmt formatCode="ge" sourceLinked="1"/>
        <c:majorTickMark val="none"/>
        <c:minorTickMark val="none"/>
        <c:tickLblPos val="none"/>
        <c:crossAx val="350286408"/>
        <c:crosses val="autoZero"/>
        <c:auto val="0"/>
        <c:lblAlgn val="ctr"/>
        <c:lblOffset val="100"/>
        <c:noMultiLvlLbl val="1"/>
      </c:catAx>
      <c:valAx>
        <c:axId val="350286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86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87192"/>
        <c:axId val="35028758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87192"/>
        <c:axId val="350287584"/>
      </c:lineChart>
      <c:catAx>
        <c:axId val="350287192"/>
        <c:scaling>
          <c:orientation val="minMax"/>
        </c:scaling>
        <c:delete val="0"/>
        <c:axPos val="b"/>
        <c:numFmt formatCode="ge" sourceLinked="1"/>
        <c:majorTickMark val="none"/>
        <c:minorTickMark val="none"/>
        <c:tickLblPos val="none"/>
        <c:crossAx val="350287584"/>
        <c:crosses val="autoZero"/>
        <c:auto val="0"/>
        <c:lblAlgn val="ctr"/>
        <c:lblOffset val="100"/>
        <c:noMultiLvlLbl val="1"/>
      </c:catAx>
      <c:valAx>
        <c:axId val="35028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87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24184"/>
        <c:axId val="35072457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24184"/>
        <c:axId val="350724576"/>
      </c:lineChart>
      <c:catAx>
        <c:axId val="350724184"/>
        <c:scaling>
          <c:orientation val="minMax"/>
        </c:scaling>
        <c:delete val="0"/>
        <c:axPos val="b"/>
        <c:numFmt formatCode="ge" sourceLinked="1"/>
        <c:majorTickMark val="none"/>
        <c:minorTickMark val="none"/>
        <c:tickLblPos val="none"/>
        <c:crossAx val="350724576"/>
        <c:crosses val="autoZero"/>
        <c:auto val="0"/>
        <c:lblAlgn val="ctr"/>
        <c:lblOffset val="100"/>
        <c:noMultiLvlLbl val="1"/>
      </c:catAx>
      <c:valAx>
        <c:axId val="35072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24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24968"/>
        <c:axId val="3507253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24968"/>
        <c:axId val="350725360"/>
      </c:lineChart>
      <c:catAx>
        <c:axId val="350724968"/>
        <c:scaling>
          <c:orientation val="minMax"/>
        </c:scaling>
        <c:delete val="0"/>
        <c:axPos val="b"/>
        <c:numFmt formatCode="ge" sourceLinked="1"/>
        <c:majorTickMark val="none"/>
        <c:minorTickMark val="none"/>
        <c:tickLblPos val="none"/>
        <c:crossAx val="350725360"/>
        <c:crosses val="autoZero"/>
        <c:auto val="0"/>
        <c:lblAlgn val="ctr"/>
        <c:lblOffset val="100"/>
        <c:noMultiLvlLbl val="1"/>
      </c:catAx>
      <c:valAx>
        <c:axId val="35072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24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108.9</c:v>
                </c:pt>
                <c:pt idx="1">
                  <c:v>114.7</c:v>
                </c:pt>
                <c:pt idx="2">
                  <c:v>127.6</c:v>
                </c:pt>
                <c:pt idx="3">
                  <c:v>123.2</c:v>
                </c:pt>
                <c:pt idx="4">
                  <c:v>120.4</c:v>
                </c:pt>
              </c:numCache>
            </c:numRef>
          </c:val>
        </c:ser>
        <c:dLbls>
          <c:showLegendKey val="0"/>
          <c:showVal val="0"/>
          <c:showCatName val="0"/>
          <c:showSerName val="0"/>
          <c:showPercent val="0"/>
          <c:showBubbleSize val="0"/>
        </c:dLbls>
        <c:gapWidth val="180"/>
        <c:overlap val="-90"/>
        <c:axId val="218349792"/>
        <c:axId val="2183501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349792"/>
        <c:axId val="218350184"/>
      </c:lineChart>
      <c:catAx>
        <c:axId val="218349792"/>
        <c:scaling>
          <c:orientation val="minMax"/>
        </c:scaling>
        <c:delete val="0"/>
        <c:axPos val="b"/>
        <c:numFmt formatCode="ge" sourceLinked="1"/>
        <c:majorTickMark val="none"/>
        <c:minorTickMark val="none"/>
        <c:tickLblPos val="none"/>
        <c:crossAx val="218350184"/>
        <c:crosses val="autoZero"/>
        <c:auto val="0"/>
        <c:lblAlgn val="ctr"/>
        <c:lblOffset val="100"/>
        <c:noMultiLvlLbl val="1"/>
      </c:catAx>
      <c:valAx>
        <c:axId val="21835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34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26144"/>
        <c:axId val="35072653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26144"/>
        <c:axId val="350726536"/>
      </c:lineChart>
      <c:catAx>
        <c:axId val="350726144"/>
        <c:scaling>
          <c:orientation val="minMax"/>
        </c:scaling>
        <c:delete val="0"/>
        <c:axPos val="b"/>
        <c:numFmt formatCode="ge" sourceLinked="1"/>
        <c:majorTickMark val="none"/>
        <c:minorTickMark val="none"/>
        <c:tickLblPos val="none"/>
        <c:crossAx val="350726536"/>
        <c:crosses val="autoZero"/>
        <c:auto val="0"/>
        <c:lblAlgn val="ctr"/>
        <c:lblOffset val="100"/>
        <c:noMultiLvlLbl val="1"/>
      </c:catAx>
      <c:valAx>
        <c:axId val="35072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2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16.8</c:v>
                </c:pt>
                <c:pt idx="1">
                  <c:v>15.1</c:v>
                </c:pt>
                <c:pt idx="2">
                  <c:v>13.6</c:v>
                </c:pt>
                <c:pt idx="3">
                  <c:v>14.3</c:v>
                </c:pt>
                <c:pt idx="4">
                  <c:v>14.7</c:v>
                </c:pt>
              </c:numCache>
            </c:numRef>
          </c:val>
        </c:ser>
        <c:dLbls>
          <c:showLegendKey val="0"/>
          <c:showVal val="0"/>
          <c:showCatName val="0"/>
          <c:showSerName val="0"/>
          <c:showPercent val="0"/>
          <c:showBubbleSize val="0"/>
        </c:dLbls>
        <c:gapWidth val="180"/>
        <c:overlap val="-90"/>
        <c:axId val="350727320"/>
        <c:axId val="35089966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ser>
        <c:dLbls>
          <c:showLegendKey val="0"/>
          <c:showVal val="0"/>
          <c:showCatName val="0"/>
          <c:showSerName val="0"/>
          <c:showPercent val="0"/>
          <c:showBubbleSize val="0"/>
        </c:dLbls>
        <c:marker val="1"/>
        <c:smooth val="0"/>
        <c:axId val="350727320"/>
        <c:axId val="350899664"/>
      </c:lineChart>
      <c:catAx>
        <c:axId val="350727320"/>
        <c:scaling>
          <c:orientation val="minMax"/>
        </c:scaling>
        <c:delete val="0"/>
        <c:axPos val="b"/>
        <c:numFmt formatCode="ge" sourceLinked="1"/>
        <c:majorTickMark val="none"/>
        <c:minorTickMark val="none"/>
        <c:tickLblPos val="none"/>
        <c:crossAx val="350899664"/>
        <c:crosses val="autoZero"/>
        <c:auto val="0"/>
        <c:lblAlgn val="ctr"/>
        <c:lblOffset val="100"/>
        <c:noMultiLvlLbl val="1"/>
      </c:catAx>
      <c:valAx>
        <c:axId val="35089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27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29.1</c:v>
                </c:pt>
                <c:pt idx="1">
                  <c:v>29.5</c:v>
                </c:pt>
                <c:pt idx="2">
                  <c:v>45.8</c:v>
                </c:pt>
                <c:pt idx="3">
                  <c:v>46.8</c:v>
                </c:pt>
                <c:pt idx="4">
                  <c:v>30.9</c:v>
                </c:pt>
              </c:numCache>
            </c:numRef>
          </c:val>
        </c:ser>
        <c:dLbls>
          <c:showLegendKey val="0"/>
          <c:showVal val="0"/>
          <c:showCatName val="0"/>
          <c:showSerName val="0"/>
          <c:showPercent val="0"/>
          <c:showBubbleSize val="0"/>
        </c:dLbls>
        <c:gapWidth val="180"/>
        <c:overlap val="-90"/>
        <c:axId val="350900448"/>
        <c:axId val="35090084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ser>
        <c:dLbls>
          <c:showLegendKey val="0"/>
          <c:showVal val="0"/>
          <c:showCatName val="0"/>
          <c:showSerName val="0"/>
          <c:showPercent val="0"/>
          <c:showBubbleSize val="0"/>
        </c:dLbls>
        <c:marker val="1"/>
        <c:smooth val="0"/>
        <c:axId val="350900448"/>
        <c:axId val="350900840"/>
      </c:lineChart>
      <c:catAx>
        <c:axId val="350900448"/>
        <c:scaling>
          <c:orientation val="minMax"/>
        </c:scaling>
        <c:delete val="0"/>
        <c:axPos val="b"/>
        <c:numFmt formatCode="ge" sourceLinked="1"/>
        <c:majorTickMark val="none"/>
        <c:minorTickMark val="none"/>
        <c:tickLblPos val="none"/>
        <c:crossAx val="350900840"/>
        <c:crosses val="autoZero"/>
        <c:auto val="0"/>
        <c:lblAlgn val="ctr"/>
        <c:lblOffset val="100"/>
        <c:noMultiLvlLbl val="1"/>
      </c:catAx>
      <c:valAx>
        <c:axId val="350900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00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0901624"/>
        <c:axId val="35090201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ser>
        <c:dLbls>
          <c:showLegendKey val="0"/>
          <c:showVal val="0"/>
          <c:showCatName val="0"/>
          <c:showSerName val="0"/>
          <c:showPercent val="0"/>
          <c:showBubbleSize val="0"/>
        </c:dLbls>
        <c:marker val="1"/>
        <c:smooth val="0"/>
        <c:axId val="350901624"/>
        <c:axId val="350902016"/>
      </c:lineChart>
      <c:catAx>
        <c:axId val="350901624"/>
        <c:scaling>
          <c:orientation val="minMax"/>
        </c:scaling>
        <c:delete val="0"/>
        <c:axPos val="b"/>
        <c:numFmt formatCode="ge" sourceLinked="1"/>
        <c:majorTickMark val="none"/>
        <c:minorTickMark val="none"/>
        <c:tickLblPos val="none"/>
        <c:crossAx val="350902016"/>
        <c:crosses val="autoZero"/>
        <c:auto val="0"/>
        <c:lblAlgn val="ctr"/>
        <c:lblOffset val="100"/>
        <c:noMultiLvlLbl val="1"/>
      </c:catAx>
      <c:valAx>
        <c:axId val="350902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01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32.799999999999997</c:v>
                </c:pt>
                <c:pt idx="1">
                  <c:v>35.200000000000003</c:v>
                </c:pt>
                <c:pt idx="2">
                  <c:v>72.599999999999994</c:v>
                </c:pt>
                <c:pt idx="3">
                  <c:v>77.2</c:v>
                </c:pt>
                <c:pt idx="4">
                  <c:v>80</c:v>
                </c:pt>
              </c:numCache>
            </c:numRef>
          </c:val>
        </c:ser>
        <c:dLbls>
          <c:showLegendKey val="0"/>
          <c:showVal val="0"/>
          <c:showCatName val="0"/>
          <c:showSerName val="0"/>
          <c:showPercent val="0"/>
          <c:showBubbleSize val="0"/>
        </c:dLbls>
        <c:gapWidth val="180"/>
        <c:overlap val="-90"/>
        <c:axId val="350902800"/>
        <c:axId val="3509031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ser>
        <c:dLbls>
          <c:showLegendKey val="0"/>
          <c:showVal val="0"/>
          <c:showCatName val="0"/>
          <c:showSerName val="0"/>
          <c:showPercent val="0"/>
          <c:showBubbleSize val="0"/>
        </c:dLbls>
        <c:marker val="1"/>
        <c:smooth val="0"/>
        <c:axId val="350902800"/>
        <c:axId val="350903192"/>
      </c:lineChart>
      <c:catAx>
        <c:axId val="350902800"/>
        <c:scaling>
          <c:orientation val="minMax"/>
        </c:scaling>
        <c:delete val="0"/>
        <c:axPos val="b"/>
        <c:numFmt formatCode="ge" sourceLinked="1"/>
        <c:majorTickMark val="none"/>
        <c:minorTickMark val="none"/>
        <c:tickLblPos val="none"/>
        <c:crossAx val="350903192"/>
        <c:crosses val="autoZero"/>
        <c:auto val="0"/>
        <c:lblAlgn val="ctr"/>
        <c:lblOffset val="100"/>
        <c:noMultiLvlLbl val="1"/>
      </c:catAx>
      <c:valAx>
        <c:axId val="35090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028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60.7</c:v>
                </c:pt>
                <c:pt idx="1">
                  <c:v>100</c:v>
                </c:pt>
                <c:pt idx="2">
                  <c:v>100</c:v>
                </c:pt>
                <c:pt idx="3">
                  <c:v>100</c:v>
                </c:pt>
                <c:pt idx="4">
                  <c:v>99.7</c:v>
                </c:pt>
              </c:numCache>
            </c:numRef>
          </c:val>
        </c:ser>
        <c:dLbls>
          <c:showLegendKey val="0"/>
          <c:showVal val="0"/>
          <c:showCatName val="0"/>
          <c:showSerName val="0"/>
          <c:showPercent val="0"/>
          <c:showBubbleSize val="0"/>
        </c:dLbls>
        <c:gapWidth val="180"/>
        <c:overlap val="-90"/>
        <c:axId val="350666984"/>
        <c:axId val="35066737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666984"/>
        <c:axId val="350667376"/>
      </c:lineChart>
      <c:catAx>
        <c:axId val="350666984"/>
        <c:scaling>
          <c:orientation val="minMax"/>
        </c:scaling>
        <c:delete val="0"/>
        <c:axPos val="b"/>
        <c:numFmt formatCode="ge" sourceLinked="1"/>
        <c:majorTickMark val="none"/>
        <c:minorTickMark val="none"/>
        <c:tickLblPos val="none"/>
        <c:crossAx val="350667376"/>
        <c:crosses val="autoZero"/>
        <c:auto val="0"/>
        <c:lblAlgn val="ctr"/>
        <c:lblOffset val="100"/>
        <c:noMultiLvlLbl val="1"/>
      </c:catAx>
      <c:valAx>
        <c:axId val="35066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66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68160"/>
        <c:axId val="35066855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68160"/>
        <c:axId val="350668552"/>
      </c:lineChart>
      <c:catAx>
        <c:axId val="350668160"/>
        <c:scaling>
          <c:orientation val="minMax"/>
        </c:scaling>
        <c:delete val="0"/>
        <c:axPos val="b"/>
        <c:numFmt formatCode="ge" sourceLinked="1"/>
        <c:majorTickMark val="none"/>
        <c:minorTickMark val="none"/>
        <c:tickLblPos val="none"/>
        <c:crossAx val="350668552"/>
        <c:crosses val="autoZero"/>
        <c:auto val="0"/>
        <c:lblAlgn val="ctr"/>
        <c:lblOffset val="100"/>
        <c:noMultiLvlLbl val="1"/>
      </c:catAx>
      <c:valAx>
        <c:axId val="35066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6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69336"/>
        <c:axId val="3506697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69336"/>
        <c:axId val="350669728"/>
      </c:lineChart>
      <c:catAx>
        <c:axId val="350669336"/>
        <c:scaling>
          <c:orientation val="minMax"/>
        </c:scaling>
        <c:delete val="0"/>
        <c:axPos val="b"/>
        <c:numFmt formatCode="ge" sourceLinked="1"/>
        <c:majorTickMark val="none"/>
        <c:minorTickMark val="none"/>
        <c:tickLblPos val="none"/>
        <c:crossAx val="350669728"/>
        <c:crosses val="autoZero"/>
        <c:auto val="0"/>
        <c:lblAlgn val="ctr"/>
        <c:lblOffset val="100"/>
        <c:noMultiLvlLbl val="1"/>
      </c:catAx>
      <c:valAx>
        <c:axId val="35066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6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19144"/>
        <c:axId val="35141953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19144"/>
        <c:axId val="351419536"/>
      </c:lineChart>
      <c:catAx>
        <c:axId val="351419144"/>
        <c:scaling>
          <c:orientation val="minMax"/>
        </c:scaling>
        <c:delete val="0"/>
        <c:axPos val="b"/>
        <c:numFmt formatCode="ge" sourceLinked="1"/>
        <c:majorTickMark val="none"/>
        <c:minorTickMark val="none"/>
        <c:tickLblPos val="none"/>
        <c:crossAx val="351419536"/>
        <c:crosses val="autoZero"/>
        <c:auto val="0"/>
        <c:lblAlgn val="ctr"/>
        <c:lblOffset val="100"/>
        <c:noMultiLvlLbl val="1"/>
      </c:catAx>
      <c:valAx>
        <c:axId val="35141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19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20320"/>
        <c:axId val="35142071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20320"/>
        <c:axId val="351420712"/>
      </c:lineChart>
      <c:catAx>
        <c:axId val="351420320"/>
        <c:scaling>
          <c:orientation val="minMax"/>
        </c:scaling>
        <c:delete val="0"/>
        <c:axPos val="b"/>
        <c:numFmt formatCode="ge" sourceLinked="1"/>
        <c:majorTickMark val="none"/>
        <c:minorTickMark val="none"/>
        <c:tickLblPos val="none"/>
        <c:crossAx val="351420712"/>
        <c:crosses val="autoZero"/>
        <c:auto val="0"/>
        <c:lblAlgn val="ctr"/>
        <c:lblOffset val="100"/>
        <c:noMultiLvlLbl val="1"/>
      </c:catAx>
      <c:valAx>
        <c:axId val="351420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2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909.5</c:v>
                </c:pt>
                <c:pt idx="1">
                  <c:v>1406.9</c:v>
                </c:pt>
                <c:pt idx="2">
                  <c:v>1074.0999999999999</c:v>
                </c:pt>
                <c:pt idx="3">
                  <c:v>1161.5</c:v>
                </c:pt>
                <c:pt idx="4">
                  <c:v>597.20000000000005</c:v>
                </c:pt>
              </c:numCache>
            </c:numRef>
          </c:val>
        </c:ser>
        <c:dLbls>
          <c:showLegendKey val="0"/>
          <c:showVal val="0"/>
          <c:showCatName val="0"/>
          <c:showSerName val="0"/>
          <c:showPercent val="0"/>
          <c:showBubbleSize val="0"/>
        </c:dLbls>
        <c:gapWidth val="180"/>
        <c:overlap val="-90"/>
        <c:axId val="218350968"/>
        <c:axId val="2183513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350968"/>
        <c:axId val="218351360"/>
      </c:lineChart>
      <c:catAx>
        <c:axId val="218350968"/>
        <c:scaling>
          <c:orientation val="minMax"/>
        </c:scaling>
        <c:delete val="0"/>
        <c:axPos val="b"/>
        <c:numFmt formatCode="ge" sourceLinked="1"/>
        <c:majorTickMark val="none"/>
        <c:minorTickMark val="none"/>
        <c:tickLblPos val="none"/>
        <c:crossAx val="218351360"/>
        <c:crosses val="autoZero"/>
        <c:auto val="0"/>
        <c:lblAlgn val="ctr"/>
        <c:lblOffset val="100"/>
        <c:noMultiLvlLbl val="1"/>
      </c:catAx>
      <c:valAx>
        <c:axId val="21835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350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21496"/>
        <c:axId val="35142188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21496"/>
        <c:axId val="351421888"/>
      </c:lineChart>
      <c:catAx>
        <c:axId val="351421496"/>
        <c:scaling>
          <c:orientation val="minMax"/>
        </c:scaling>
        <c:delete val="0"/>
        <c:axPos val="b"/>
        <c:numFmt formatCode="ge" sourceLinked="1"/>
        <c:majorTickMark val="none"/>
        <c:minorTickMark val="none"/>
        <c:tickLblPos val="none"/>
        <c:crossAx val="351421888"/>
        <c:crosses val="autoZero"/>
        <c:auto val="0"/>
        <c:lblAlgn val="ctr"/>
        <c:lblOffset val="100"/>
        <c:noMultiLvlLbl val="1"/>
      </c:catAx>
      <c:valAx>
        <c:axId val="35142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21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5978.3</c:v>
                </c:pt>
                <c:pt idx="1">
                  <c:v>7078.6</c:v>
                </c:pt>
                <c:pt idx="2">
                  <c:v>5977.7</c:v>
                </c:pt>
                <c:pt idx="3">
                  <c:v>5579</c:v>
                </c:pt>
                <c:pt idx="4">
                  <c:v>6727.7</c:v>
                </c:pt>
              </c:numCache>
            </c:numRef>
          </c:val>
        </c:ser>
        <c:dLbls>
          <c:showLegendKey val="0"/>
          <c:showVal val="0"/>
          <c:showCatName val="0"/>
          <c:showSerName val="0"/>
          <c:showPercent val="0"/>
          <c:showBubbleSize val="0"/>
        </c:dLbls>
        <c:gapWidth val="180"/>
        <c:overlap val="-90"/>
        <c:axId val="218352144"/>
        <c:axId val="21835253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8352144"/>
        <c:axId val="218352536"/>
      </c:lineChart>
      <c:catAx>
        <c:axId val="218352144"/>
        <c:scaling>
          <c:orientation val="minMax"/>
        </c:scaling>
        <c:delete val="0"/>
        <c:axPos val="b"/>
        <c:numFmt formatCode="ge" sourceLinked="1"/>
        <c:majorTickMark val="none"/>
        <c:minorTickMark val="none"/>
        <c:tickLblPos val="none"/>
        <c:crossAx val="218352536"/>
        <c:crosses val="autoZero"/>
        <c:auto val="0"/>
        <c:lblAlgn val="ctr"/>
        <c:lblOffset val="100"/>
        <c:noMultiLvlLbl val="1"/>
      </c:catAx>
      <c:valAx>
        <c:axId val="218352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35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398151</c:v>
                </c:pt>
                <c:pt idx="1">
                  <c:v>413592</c:v>
                </c:pt>
                <c:pt idx="2">
                  <c:v>302780</c:v>
                </c:pt>
                <c:pt idx="3">
                  <c:v>531831</c:v>
                </c:pt>
                <c:pt idx="4">
                  <c:v>499742</c:v>
                </c:pt>
              </c:numCache>
            </c:numRef>
          </c:val>
        </c:ser>
        <c:dLbls>
          <c:showLegendKey val="0"/>
          <c:showVal val="0"/>
          <c:showCatName val="0"/>
          <c:showSerName val="0"/>
          <c:showPercent val="0"/>
          <c:showBubbleSize val="0"/>
        </c:dLbls>
        <c:gapWidth val="180"/>
        <c:overlap val="-90"/>
        <c:axId val="349796920"/>
        <c:axId val="34979731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349796920"/>
        <c:axId val="349797312"/>
      </c:lineChart>
      <c:catAx>
        <c:axId val="349796920"/>
        <c:scaling>
          <c:orientation val="minMax"/>
        </c:scaling>
        <c:delete val="0"/>
        <c:axPos val="b"/>
        <c:numFmt formatCode="ge" sourceLinked="1"/>
        <c:majorTickMark val="none"/>
        <c:minorTickMark val="none"/>
        <c:tickLblPos val="none"/>
        <c:crossAx val="349797312"/>
        <c:crosses val="autoZero"/>
        <c:auto val="0"/>
        <c:lblAlgn val="ctr"/>
        <c:lblOffset val="100"/>
        <c:noMultiLvlLbl val="1"/>
      </c:catAx>
      <c:valAx>
        <c:axId val="349797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96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56.4</c:v>
                </c:pt>
                <c:pt idx="1">
                  <c:v>43.8</c:v>
                </c:pt>
                <c:pt idx="2">
                  <c:v>49.7</c:v>
                </c:pt>
                <c:pt idx="3">
                  <c:v>56.6</c:v>
                </c:pt>
                <c:pt idx="4">
                  <c:v>50.4</c:v>
                </c:pt>
              </c:numCache>
            </c:numRef>
          </c:val>
        </c:ser>
        <c:dLbls>
          <c:showLegendKey val="0"/>
          <c:showVal val="0"/>
          <c:showCatName val="0"/>
          <c:showSerName val="0"/>
          <c:showPercent val="0"/>
          <c:showBubbleSize val="0"/>
        </c:dLbls>
        <c:gapWidth val="180"/>
        <c:overlap val="-90"/>
        <c:axId val="349799664"/>
        <c:axId val="34953193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349799664"/>
        <c:axId val="349531936"/>
      </c:lineChart>
      <c:catAx>
        <c:axId val="349799664"/>
        <c:scaling>
          <c:orientation val="minMax"/>
        </c:scaling>
        <c:delete val="0"/>
        <c:axPos val="b"/>
        <c:numFmt formatCode="ge" sourceLinked="1"/>
        <c:majorTickMark val="none"/>
        <c:minorTickMark val="none"/>
        <c:tickLblPos val="none"/>
        <c:crossAx val="349531936"/>
        <c:crosses val="autoZero"/>
        <c:auto val="0"/>
        <c:lblAlgn val="ctr"/>
        <c:lblOffset val="100"/>
        <c:noMultiLvlLbl val="1"/>
      </c:catAx>
      <c:valAx>
        <c:axId val="34953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9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21.7</c:v>
                </c:pt>
                <c:pt idx="1">
                  <c:v>20.9</c:v>
                </c:pt>
                <c:pt idx="2">
                  <c:v>17.600000000000001</c:v>
                </c:pt>
                <c:pt idx="3">
                  <c:v>20.399999999999999</c:v>
                </c:pt>
                <c:pt idx="4">
                  <c:v>23.1</c:v>
                </c:pt>
              </c:numCache>
            </c:numRef>
          </c:val>
        </c:ser>
        <c:dLbls>
          <c:showLegendKey val="0"/>
          <c:showVal val="0"/>
          <c:showCatName val="0"/>
          <c:showSerName val="0"/>
          <c:showPercent val="0"/>
          <c:showBubbleSize val="0"/>
        </c:dLbls>
        <c:gapWidth val="180"/>
        <c:overlap val="-90"/>
        <c:axId val="349799272"/>
        <c:axId val="34979888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349799272"/>
        <c:axId val="349798880"/>
      </c:lineChart>
      <c:catAx>
        <c:axId val="349799272"/>
        <c:scaling>
          <c:orientation val="minMax"/>
        </c:scaling>
        <c:delete val="0"/>
        <c:axPos val="b"/>
        <c:numFmt formatCode="ge" sourceLinked="1"/>
        <c:majorTickMark val="none"/>
        <c:minorTickMark val="none"/>
        <c:tickLblPos val="none"/>
        <c:crossAx val="349798880"/>
        <c:crosses val="autoZero"/>
        <c:auto val="0"/>
        <c:lblAlgn val="ctr"/>
        <c:lblOffset val="100"/>
        <c:noMultiLvlLbl val="1"/>
      </c:catAx>
      <c:valAx>
        <c:axId val="34979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99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41.9</c:v>
                </c:pt>
                <c:pt idx="1">
                  <c:v>38.6</c:v>
                </c:pt>
                <c:pt idx="2">
                  <c:v>32</c:v>
                </c:pt>
                <c:pt idx="3">
                  <c:v>28.1</c:v>
                </c:pt>
                <c:pt idx="4">
                  <c:v>24.5</c:v>
                </c:pt>
              </c:numCache>
            </c:numRef>
          </c:val>
        </c:ser>
        <c:dLbls>
          <c:showLegendKey val="0"/>
          <c:showVal val="0"/>
          <c:showCatName val="0"/>
          <c:showSerName val="0"/>
          <c:showPercent val="0"/>
          <c:showBubbleSize val="0"/>
        </c:dLbls>
        <c:gapWidth val="180"/>
        <c:overlap val="-90"/>
        <c:axId val="349798096"/>
        <c:axId val="34953272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349798096"/>
        <c:axId val="349532720"/>
      </c:lineChart>
      <c:catAx>
        <c:axId val="349798096"/>
        <c:scaling>
          <c:orientation val="minMax"/>
        </c:scaling>
        <c:delete val="0"/>
        <c:axPos val="b"/>
        <c:numFmt formatCode="ge" sourceLinked="1"/>
        <c:majorTickMark val="none"/>
        <c:minorTickMark val="none"/>
        <c:tickLblPos val="none"/>
        <c:crossAx val="349532720"/>
        <c:crosses val="autoZero"/>
        <c:auto val="0"/>
        <c:lblAlgn val="ctr"/>
        <c:lblOffset val="100"/>
        <c:noMultiLvlLbl val="1"/>
      </c:catAx>
      <c:valAx>
        <c:axId val="34953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9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66.400000000000006</c:v>
                </c:pt>
                <c:pt idx="1">
                  <c:v>67.7</c:v>
                </c:pt>
                <c:pt idx="2">
                  <c:v>71.8</c:v>
                </c:pt>
                <c:pt idx="3">
                  <c:v>72.400000000000006</c:v>
                </c:pt>
                <c:pt idx="4">
                  <c:v>71.599999999999994</c:v>
                </c:pt>
              </c:numCache>
            </c:numRef>
          </c:val>
        </c:ser>
        <c:dLbls>
          <c:showLegendKey val="0"/>
          <c:showVal val="0"/>
          <c:showCatName val="0"/>
          <c:showSerName val="0"/>
          <c:showPercent val="0"/>
          <c:showBubbleSize val="0"/>
        </c:dLbls>
        <c:gapWidth val="180"/>
        <c:overlap val="-90"/>
        <c:axId val="349796528"/>
        <c:axId val="34953350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49796528"/>
        <c:axId val="349533504"/>
      </c:lineChart>
      <c:catAx>
        <c:axId val="349796528"/>
        <c:scaling>
          <c:orientation val="minMax"/>
        </c:scaling>
        <c:delete val="0"/>
        <c:axPos val="b"/>
        <c:numFmt formatCode="ge" sourceLinked="1"/>
        <c:majorTickMark val="none"/>
        <c:minorTickMark val="none"/>
        <c:tickLblPos val="none"/>
        <c:crossAx val="349533504"/>
        <c:crosses val="autoZero"/>
        <c:auto val="0"/>
        <c:lblAlgn val="ctr"/>
        <c:lblOffset val="100"/>
        <c:noMultiLvlLbl val="1"/>
      </c:catAx>
      <c:valAx>
        <c:axId val="34953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7965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（最大出力合計42,150kW）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559855</xdr:colOff>
      <xdr:row>41</xdr:row>
      <xdr:rowOff>117765</xdr:rowOff>
    </xdr:from>
    <xdr:ext cx="2839239" cy="392415"/>
    <xdr:sp macro="" textlink="データ!IV9">
      <xdr:nvSpPr>
        <xdr:cNvPr id="25" name="正方形/長方形 24"/>
        <xdr:cNvSpPr/>
      </xdr:nvSpPr>
      <xdr:spPr>
        <a:xfrm>
          <a:off x="20956962"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9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9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9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9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9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9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9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9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9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9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9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9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9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9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9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9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96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96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96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96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96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96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96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96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96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97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97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97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97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97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983"/>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984"/>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高知県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179</v>
      </c>
      <c r="K3" s="177"/>
      <c r="L3" s="177"/>
      <c r="M3" s="177"/>
      <c r="N3" s="178">
        <f>データ!L6</f>
        <v>82.3</v>
      </c>
      <c r="O3" s="178"/>
      <c r="P3" s="178"/>
      <c r="Q3" s="179"/>
      <c r="R3" s="1"/>
      <c r="S3" s="180" t="s">
        <v>8</v>
      </c>
      <c r="T3" s="181"/>
      <c r="U3" s="181"/>
      <c r="V3" s="181"/>
      <c r="W3" s="181"/>
      <c r="X3" s="181"/>
      <c r="Y3" s="181"/>
      <c r="Z3" s="181"/>
      <c r="AA3" s="181"/>
      <c r="AB3" s="181"/>
      <c r="AC3" s="181"/>
      <c r="AD3" s="181"/>
      <c r="AE3" s="181"/>
      <c r="AF3" s="181"/>
      <c r="AG3" s="181"/>
      <c r="AH3" s="182"/>
      <c r="AI3" s="1"/>
      <c r="AJ3" s="1"/>
      <c r="AK3" s="113" t="s">
        <v>181</v>
      </c>
      <c r="AL3" s="114"/>
      <c r="AM3" s="114"/>
      <c r="AN3" s="114"/>
      <c r="AO3" s="114"/>
      <c r="AP3" s="114"/>
      <c r="AQ3" s="115"/>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3</v>
      </c>
      <c r="C5" s="190"/>
      <c r="D5" s="190"/>
      <c r="E5" s="190"/>
      <c r="F5" s="169" t="str">
        <f>データ!N6</f>
        <v>-</v>
      </c>
      <c r="G5" s="169"/>
      <c r="H5" s="169"/>
      <c r="I5" s="169"/>
      <c r="J5" s="169">
        <f>データ!O6</f>
        <v>3</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127</v>
      </c>
      <c r="G7" s="171"/>
      <c r="H7" s="171"/>
      <c r="I7" s="171"/>
      <c r="J7" s="172" t="s">
        <v>128</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130</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22</v>
      </c>
      <c r="C12" s="156"/>
      <c r="D12" s="156"/>
      <c r="E12" s="156"/>
      <c r="F12" s="151">
        <f>データ!W6</f>
        <v>203781</v>
      </c>
      <c r="G12" s="152"/>
      <c r="H12" s="151">
        <f>データ!X6</f>
        <v>157812</v>
      </c>
      <c r="I12" s="152"/>
      <c r="J12" s="151">
        <f>データ!Y6</f>
        <v>179853</v>
      </c>
      <c r="K12" s="152"/>
      <c r="L12" s="151">
        <f>データ!Z6</f>
        <v>205717</v>
      </c>
      <c r="M12" s="152"/>
      <c r="N12" s="153">
        <f>データ!AA6</f>
        <v>182350</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24</v>
      </c>
      <c r="C14" s="149"/>
      <c r="D14" s="149"/>
      <c r="E14" s="150"/>
      <c r="F14" s="151">
        <f>データ!AG6</f>
        <v>4335</v>
      </c>
      <c r="G14" s="152"/>
      <c r="H14" s="151">
        <f>データ!AH6</f>
        <v>3910</v>
      </c>
      <c r="I14" s="152"/>
      <c r="J14" s="151">
        <f>データ!AI6</f>
        <v>3508</v>
      </c>
      <c r="K14" s="152"/>
      <c r="L14" s="151">
        <f>データ!AJ6</f>
        <v>3714</v>
      </c>
      <c r="M14" s="152"/>
      <c r="N14" s="153">
        <f>データ!AK6</f>
        <v>3800</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26</v>
      </c>
      <c r="C16" s="135"/>
      <c r="D16" s="135"/>
      <c r="E16" s="136"/>
      <c r="F16" s="147">
        <f>データ!AQ6</f>
        <v>208116</v>
      </c>
      <c r="G16" s="147"/>
      <c r="H16" s="147">
        <f>データ!AR6</f>
        <v>161722</v>
      </c>
      <c r="I16" s="147"/>
      <c r="J16" s="147">
        <f>データ!AS6</f>
        <v>183361</v>
      </c>
      <c r="K16" s="147"/>
      <c r="L16" s="147">
        <f>データ!AT6</f>
        <v>209431</v>
      </c>
      <c r="M16" s="147"/>
      <c r="N16" s="139">
        <f>データ!AU6</f>
        <v>186150</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29</v>
      </c>
      <c r="C19" s="135"/>
      <c r="D19" s="135"/>
      <c r="E19" s="136"/>
      <c r="F19" s="137">
        <f>データ!AV6</f>
        <v>1450211</v>
      </c>
      <c r="G19" s="137"/>
      <c r="H19" s="137"/>
      <c r="I19" s="137">
        <f>データ!AW6</f>
        <v>65911</v>
      </c>
      <c r="J19" s="137"/>
      <c r="K19" s="137"/>
      <c r="L19" s="137">
        <f>データ!AX6</f>
        <v>1516122</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32</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182</v>
      </c>
      <c r="AL40" s="114"/>
      <c r="AM40" s="114"/>
      <c r="AN40" s="114"/>
      <c r="AO40" s="114"/>
      <c r="AP40" s="114"/>
      <c r="AQ40" s="115"/>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35</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180</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390003</v>
      </c>
      <c r="D6" s="68" t="str">
        <f t="shared" si="6"/>
        <v>46</v>
      </c>
      <c r="E6" s="68" t="str">
        <f t="shared" si="6"/>
        <v>04</v>
      </c>
      <c r="F6" s="68" t="str">
        <f t="shared" si="6"/>
        <v>0</v>
      </c>
      <c r="G6" s="68" t="str">
        <f t="shared" si="6"/>
        <v>000</v>
      </c>
      <c r="H6" s="68" t="str">
        <f t="shared" si="6"/>
        <v>高知県</v>
      </c>
      <c r="I6" s="68" t="str">
        <f t="shared" si="6"/>
        <v>法適用</v>
      </c>
      <c r="J6" s="68" t="str">
        <f t="shared" si="6"/>
        <v>電気事業</v>
      </c>
      <c r="K6" s="68" t="str">
        <f t="shared" si="6"/>
        <v/>
      </c>
      <c r="L6" s="69">
        <f t="shared" si="6"/>
        <v>82.3</v>
      </c>
      <c r="M6" s="70">
        <f t="shared" si="6"/>
        <v>3</v>
      </c>
      <c r="N6" s="70" t="str">
        <f t="shared" si="6"/>
        <v>-</v>
      </c>
      <c r="O6" s="70">
        <f t="shared" si="6"/>
        <v>3</v>
      </c>
      <c r="P6" s="70" t="str">
        <f t="shared" si="6"/>
        <v>-</v>
      </c>
      <c r="Q6" s="70" t="str">
        <f t="shared" si="6"/>
        <v>-</v>
      </c>
      <c r="R6" s="71" t="str">
        <f>R7</f>
        <v>平成37年3月31日　永瀬発電所ほか</v>
      </c>
      <c r="S6" s="72" t="str">
        <f t="shared" si="6"/>
        <v>平成31年8月31日　大豊風力発電所</v>
      </c>
      <c r="T6" s="68" t="str">
        <f t="shared" si="6"/>
        <v>無</v>
      </c>
      <c r="U6" s="72" t="str">
        <f t="shared" si="6"/>
        <v>四国電力株式会社</v>
      </c>
      <c r="V6" s="69" t="str">
        <f t="shared" si="6"/>
        <v>-</v>
      </c>
      <c r="W6" s="70">
        <f>W7</f>
        <v>203781</v>
      </c>
      <c r="X6" s="70">
        <f t="shared" si="6"/>
        <v>157812</v>
      </c>
      <c r="Y6" s="70">
        <f t="shared" si="6"/>
        <v>179853</v>
      </c>
      <c r="Z6" s="70">
        <f t="shared" si="6"/>
        <v>205717</v>
      </c>
      <c r="AA6" s="70">
        <f t="shared" si="6"/>
        <v>182350</v>
      </c>
      <c r="AB6" s="70" t="str">
        <f t="shared" si="6"/>
        <v>-</v>
      </c>
      <c r="AC6" s="70" t="str">
        <f t="shared" si="6"/>
        <v>-</v>
      </c>
      <c r="AD6" s="70" t="str">
        <f t="shared" si="6"/>
        <v>-</v>
      </c>
      <c r="AE6" s="70" t="str">
        <f t="shared" si="6"/>
        <v>-</v>
      </c>
      <c r="AF6" s="70" t="str">
        <f t="shared" si="6"/>
        <v>-</v>
      </c>
      <c r="AG6" s="70">
        <f t="shared" si="6"/>
        <v>4335</v>
      </c>
      <c r="AH6" s="70">
        <f t="shared" si="6"/>
        <v>3910</v>
      </c>
      <c r="AI6" s="70">
        <f t="shared" si="6"/>
        <v>3508</v>
      </c>
      <c r="AJ6" s="70">
        <f t="shared" si="6"/>
        <v>3714</v>
      </c>
      <c r="AK6" s="70">
        <f t="shared" si="6"/>
        <v>3800</v>
      </c>
      <c r="AL6" s="70" t="str">
        <f t="shared" si="6"/>
        <v>-</v>
      </c>
      <c r="AM6" s="70" t="str">
        <f t="shared" si="6"/>
        <v>-</v>
      </c>
      <c r="AN6" s="70" t="str">
        <f t="shared" si="6"/>
        <v>-</v>
      </c>
      <c r="AO6" s="70" t="str">
        <f t="shared" si="6"/>
        <v>-</v>
      </c>
      <c r="AP6" s="70" t="str">
        <f t="shared" si="6"/>
        <v>-</v>
      </c>
      <c r="AQ6" s="70">
        <f t="shared" si="6"/>
        <v>208116</v>
      </c>
      <c r="AR6" s="70">
        <f t="shared" si="6"/>
        <v>161722</v>
      </c>
      <c r="AS6" s="70">
        <f t="shared" si="6"/>
        <v>183361</v>
      </c>
      <c r="AT6" s="70">
        <f t="shared" si="6"/>
        <v>209431</v>
      </c>
      <c r="AU6" s="70">
        <f t="shared" si="6"/>
        <v>186150</v>
      </c>
      <c r="AV6" s="70">
        <f t="shared" si="6"/>
        <v>1450211</v>
      </c>
      <c r="AW6" s="70">
        <f t="shared" si="6"/>
        <v>65911</v>
      </c>
      <c r="AX6" s="70">
        <f t="shared" si="6"/>
        <v>1516122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82.3</v>
      </c>
      <c r="M7" s="80">
        <v>3</v>
      </c>
      <c r="N7" s="80" t="s">
        <v>126</v>
      </c>
      <c r="O7" s="81">
        <v>3</v>
      </c>
      <c r="P7" s="81" t="s">
        <v>126</v>
      </c>
      <c r="Q7" s="81" t="s">
        <v>126</v>
      </c>
      <c r="R7" s="82" t="s">
        <v>127</v>
      </c>
      <c r="S7" s="82" t="s">
        <v>128</v>
      </c>
      <c r="T7" s="83" t="s">
        <v>129</v>
      </c>
      <c r="U7" s="82" t="s">
        <v>130</v>
      </c>
      <c r="V7" s="79" t="s">
        <v>126</v>
      </c>
      <c r="W7" s="81">
        <v>203781</v>
      </c>
      <c r="X7" s="81">
        <v>157812</v>
      </c>
      <c r="Y7" s="81">
        <v>179853</v>
      </c>
      <c r="Z7" s="81">
        <v>205717</v>
      </c>
      <c r="AA7" s="81">
        <v>182350</v>
      </c>
      <c r="AB7" s="81" t="s">
        <v>126</v>
      </c>
      <c r="AC7" s="81" t="s">
        <v>126</v>
      </c>
      <c r="AD7" s="81" t="s">
        <v>126</v>
      </c>
      <c r="AE7" s="81" t="s">
        <v>126</v>
      </c>
      <c r="AF7" s="81" t="s">
        <v>126</v>
      </c>
      <c r="AG7" s="81">
        <v>4335</v>
      </c>
      <c r="AH7" s="81">
        <v>3910</v>
      </c>
      <c r="AI7" s="81">
        <v>3508</v>
      </c>
      <c r="AJ7" s="81">
        <v>3714</v>
      </c>
      <c r="AK7" s="81">
        <v>3800</v>
      </c>
      <c r="AL7" s="81" t="s">
        <v>126</v>
      </c>
      <c r="AM7" s="81" t="s">
        <v>126</v>
      </c>
      <c r="AN7" s="81" t="s">
        <v>126</v>
      </c>
      <c r="AO7" s="81" t="s">
        <v>126</v>
      </c>
      <c r="AP7" s="81" t="s">
        <v>126</v>
      </c>
      <c r="AQ7" s="81">
        <v>208116</v>
      </c>
      <c r="AR7" s="81">
        <v>161722</v>
      </c>
      <c r="AS7" s="81">
        <v>183361</v>
      </c>
      <c r="AT7" s="81">
        <v>209431</v>
      </c>
      <c r="AU7" s="81">
        <v>186150</v>
      </c>
      <c r="AV7" s="81">
        <v>1450211</v>
      </c>
      <c r="AW7" s="81">
        <v>65911</v>
      </c>
      <c r="AX7" s="81">
        <v>1516122</v>
      </c>
      <c r="AY7" s="84">
        <v>111</v>
      </c>
      <c r="AZ7" s="84">
        <v>115.2</v>
      </c>
      <c r="BA7" s="84">
        <v>129.4</v>
      </c>
      <c r="BB7" s="84">
        <v>127.4</v>
      </c>
      <c r="BC7" s="84">
        <v>123.7</v>
      </c>
      <c r="BD7" s="84">
        <v>110.1</v>
      </c>
      <c r="BE7" s="84">
        <v>119.7</v>
      </c>
      <c r="BF7" s="84">
        <v>125.7</v>
      </c>
      <c r="BG7" s="84">
        <v>129.69999999999999</v>
      </c>
      <c r="BH7" s="84">
        <v>135.9</v>
      </c>
      <c r="BI7" s="84">
        <v>100</v>
      </c>
      <c r="BJ7" s="84">
        <v>108.9</v>
      </c>
      <c r="BK7" s="84">
        <v>114.7</v>
      </c>
      <c r="BL7" s="84">
        <v>127.6</v>
      </c>
      <c r="BM7" s="84">
        <v>123.2</v>
      </c>
      <c r="BN7" s="84">
        <v>120.4</v>
      </c>
      <c r="BO7" s="84">
        <v>112.7</v>
      </c>
      <c r="BP7" s="84">
        <v>121.8</v>
      </c>
      <c r="BQ7" s="84">
        <v>124.8</v>
      </c>
      <c r="BR7" s="84">
        <v>130.4</v>
      </c>
      <c r="BS7" s="84">
        <v>136.30000000000001</v>
      </c>
      <c r="BT7" s="84">
        <v>100</v>
      </c>
      <c r="BU7" s="84">
        <v>909.5</v>
      </c>
      <c r="BV7" s="84">
        <v>1406.9</v>
      </c>
      <c r="BW7" s="84">
        <v>1074.0999999999999</v>
      </c>
      <c r="BX7" s="84">
        <v>1161.5</v>
      </c>
      <c r="BY7" s="84">
        <v>597.20000000000005</v>
      </c>
      <c r="BZ7" s="84">
        <v>1317.9</v>
      </c>
      <c r="CA7" s="84">
        <v>992.4</v>
      </c>
      <c r="CB7" s="84">
        <v>638.79999999999995</v>
      </c>
      <c r="CC7" s="84">
        <v>716.7</v>
      </c>
      <c r="CD7" s="84">
        <v>688</v>
      </c>
      <c r="CE7" s="84">
        <v>100</v>
      </c>
      <c r="CF7" s="84">
        <v>5978.3</v>
      </c>
      <c r="CG7" s="84">
        <v>7078.6</v>
      </c>
      <c r="CH7" s="84">
        <v>5977.7</v>
      </c>
      <c r="CI7" s="84">
        <v>5579</v>
      </c>
      <c r="CJ7" s="84">
        <v>6727.7</v>
      </c>
      <c r="CK7" s="84">
        <v>7970</v>
      </c>
      <c r="CL7" s="84">
        <v>7914.4</v>
      </c>
      <c r="CM7" s="84">
        <v>7493.6</v>
      </c>
      <c r="CN7" s="84">
        <v>8014.2</v>
      </c>
      <c r="CO7" s="84">
        <v>8260</v>
      </c>
      <c r="CP7" s="81">
        <v>398151</v>
      </c>
      <c r="CQ7" s="81">
        <v>413592</v>
      </c>
      <c r="CR7" s="81">
        <v>302780</v>
      </c>
      <c r="CS7" s="81">
        <v>531831</v>
      </c>
      <c r="CT7" s="81">
        <v>499742</v>
      </c>
      <c r="CU7" s="81">
        <v>1043769</v>
      </c>
      <c r="CV7" s="81">
        <v>1160012</v>
      </c>
      <c r="CW7" s="81">
        <v>1146099</v>
      </c>
      <c r="CX7" s="81">
        <v>1494682</v>
      </c>
      <c r="CY7" s="81">
        <v>1543942</v>
      </c>
      <c r="CZ7" s="81">
        <v>42150</v>
      </c>
      <c r="DA7" s="84">
        <v>56.4</v>
      </c>
      <c r="DB7" s="84">
        <v>43.8</v>
      </c>
      <c r="DC7" s="84">
        <v>49.7</v>
      </c>
      <c r="DD7" s="84">
        <v>56.6</v>
      </c>
      <c r="DE7" s="84">
        <v>50.4</v>
      </c>
      <c r="DF7" s="84">
        <v>37.299999999999997</v>
      </c>
      <c r="DG7" s="84">
        <v>36.299999999999997</v>
      </c>
      <c r="DH7" s="84">
        <v>38.4</v>
      </c>
      <c r="DI7" s="84">
        <v>37.700000000000003</v>
      </c>
      <c r="DJ7" s="84">
        <v>36.200000000000003</v>
      </c>
      <c r="DK7" s="84">
        <v>21.7</v>
      </c>
      <c r="DL7" s="84">
        <v>20.9</v>
      </c>
      <c r="DM7" s="84">
        <v>17.600000000000001</v>
      </c>
      <c r="DN7" s="84">
        <v>20.399999999999999</v>
      </c>
      <c r="DO7" s="84">
        <v>23.1</v>
      </c>
      <c r="DP7" s="84">
        <v>22.3</v>
      </c>
      <c r="DQ7" s="84">
        <v>22.1</v>
      </c>
      <c r="DR7" s="84">
        <v>21.1</v>
      </c>
      <c r="DS7" s="84">
        <v>20</v>
      </c>
      <c r="DT7" s="84">
        <v>18.2</v>
      </c>
      <c r="DU7" s="84">
        <v>41.9</v>
      </c>
      <c r="DV7" s="84">
        <v>38.6</v>
      </c>
      <c r="DW7" s="84">
        <v>32</v>
      </c>
      <c r="DX7" s="84">
        <v>28.1</v>
      </c>
      <c r="DY7" s="84">
        <v>24.5</v>
      </c>
      <c r="DZ7" s="84">
        <v>146.19999999999999</v>
      </c>
      <c r="EA7" s="84">
        <v>130.19999999999999</v>
      </c>
      <c r="EB7" s="84">
        <v>128.80000000000001</v>
      </c>
      <c r="EC7" s="84">
        <v>109.9</v>
      </c>
      <c r="ED7" s="84">
        <v>103.6</v>
      </c>
      <c r="EE7" s="84">
        <v>66.400000000000006</v>
      </c>
      <c r="EF7" s="84">
        <v>67.7</v>
      </c>
      <c r="EG7" s="84">
        <v>71.8</v>
      </c>
      <c r="EH7" s="84">
        <v>72.400000000000006</v>
      </c>
      <c r="EI7" s="84">
        <v>71.599999999999994</v>
      </c>
      <c r="EJ7" s="84">
        <v>57</v>
      </c>
      <c r="EK7" s="84">
        <v>57.7</v>
      </c>
      <c r="EL7" s="84">
        <v>59.8</v>
      </c>
      <c r="EM7" s="84">
        <v>59.6</v>
      </c>
      <c r="EN7" s="84">
        <v>60.3</v>
      </c>
      <c r="EO7" s="84">
        <v>2.8</v>
      </c>
      <c r="EP7" s="84">
        <v>5.4</v>
      </c>
      <c r="EQ7" s="84">
        <v>4.4000000000000004</v>
      </c>
      <c r="ER7" s="84">
        <v>4.4000000000000004</v>
      </c>
      <c r="ES7" s="84">
        <v>4.3</v>
      </c>
      <c r="ET7" s="84">
        <v>2.8</v>
      </c>
      <c r="EU7" s="84">
        <v>15.4</v>
      </c>
      <c r="EV7" s="84">
        <v>16.2</v>
      </c>
      <c r="EW7" s="84">
        <v>18.7</v>
      </c>
      <c r="EX7" s="84">
        <v>20.5</v>
      </c>
      <c r="EY7" s="81">
        <v>39200</v>
      </c>
      <c r="EZ7" s="84">
        <v>59.3</v>
      </c>
      <c r="FA7" s="84">
        <v>46</v>
      </c>
      <c r="FB7" s="84">
        <v>52.4</v>
      </c>
      <c r="FC7" s="84">
        <v>59.7</v>
      </c>
      <c r="FD7" s="84">
        <v>53.1</v>
      </c>
      <c r="FE7" s="84">
        <v>37.5</v>
      </c>
      <c r="FF7" s="84">
        <v>37</v>
      </c>
      <c r="FG7" s="84">
        <v>39.5</v>
      </c>
      <c r="FH7" s="84">
        <v>39.1</v>
      </c>
      <c r="FI7" s="84">
        <v>37.299999999999997</v>
      </c>
      <c r="FJ7" s="84">
        <v>21.1</v>
      </c>
      <c r="FK7" s="84">
        <v>20.2</v>
      </c>
      <c r="FL7" s="84">
        <v>12.8</v>
      </c>
      <c r="FM7" s="84">
        <v>16</v>
      </c>
      <c r="FN7" s="84">
        <v>21.7</v>
      </c>
      <c r="FO7" s="84">
        <v>23.1</v>
      </c>
      <c r="FP7" s="84">
        <v>22.6</v>
      </c>
      <c r="FQ7" s="84">
        <v>22</v>
      </c>
      <c r="FR7" s="84">
        <v>21.4</v>
      </c>
      <c r="FS7" s="84">
        <v>19.2</v>
      </c>
      <c r="FT7" s="84">
        <v>43.9</v>
      </c>
      <c r="FU7" s="84">
        <v>40.799999999999997</v>
      </c>
      <c r="FV7" s="84">
        <v>33.5</v>
      </c>
      <c r="FW7" s="84">
        <v>29.4</v>
      </c>
      <c r="FX7" s="84">
        <v>25.6</v>
      </c>
      <c r="FY7" s="84">
        <v>146</v>
      </c>
      <c r="FZ7" s="84">
        <v>120.9</v>
      </c>
      <c r="GA7" s="84">
        <v>105.7</v>
      </c>
      <c r="GB7" s="84">
        <v>89.4</v>
      </c>
      <c r="GC7" s="84">
        <v>83.2</v>
      </c>
      <c r="GD7" s="84">
        <v>69.099999999999994</v>
      </c>
      <c r="GE7" s="84">
        <v>70.3</v>
      </c>
      <c r="GF7" s="84">
        <v>71.7</v>
      </c>
      <c r="GG7" s="84">
        <v>72</v>
      </c>
      <c r="GH7" s="84">
        <v>71</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v>2950</v>
      </c>
      <c r="IX7" s="84">
        <v>16.8</v>
      </c>
      <c r="IY7" s="84">
        <v>15.1</v>
      </c>
      <c r="IZ7" s="84">
        <v>13.6</v>
      </c>
      <c r="JA7" s="84">
        <v>14.3</v>
      </c>
      <c r="JB7" s="84">
        <v>14.7</v>
      </c>
      <c r="JC7" s="84">
        <v>16.3</v>
      </c>
      <c r="JD7" s="84">
        <v>15.1</v>
      </c>
      <c r="JE7" s="84">
        <v>15.1</v>
      </c>
      <c r="JF7" s="84">
        <v>14</v>
      </c>
      <c r="JG7" s="84">
        <v>15.5</v>
      </c>
      <c r="JH7" s="84">
        <v>29.1</v>
      </c>
      <c r="JI7" s="84">
        <v>29.5</v>
      </c>
      <c r="JJ7" s="84">
        <v>45.8</v>
      </c>
      <c r="JK7" s="84">
        <v>46.8</v>
      </c>
      <c r="JL7" s="84">
        <v>30.9</v>
      </c>
      <c r="JM7" s="84">
        <v>29.6</v>
      </c>
      <c r="JN7" s="84">
        <v>37.700000000000003</v>
      </c>
      <c r="JO7" s="84">
        <v>25.4</v>
      </c>
      <c r="JP7" s="84">
        <v>20.100000000000001</v>
      </c>
      <c r="JQ7" s="84">
        <v>29.9</v>
      </c>
      <c r="JR7" s="84">
        <v>0</v>
      </c>
      <c r="JS7" s="84">
        <v>0</v>
      </c>
      <c r="JT7" s="84">
        <v>0</v>
      </c>
      <c r="JU7" s="84">
        <v>0</v>
      </c>
      <c r="JV7" s="84">
        <v>0</v>
      </c>
      <c r="JW7" s="84">
        <v>344.4</v>
      </c>
      <c r="JX7" s="84">
        <v>259.60000000000002</v>
      </c>
      <c r="JY7" s="84">
        <v>226.2</v>
      </c>
      <c r="JZ7" s="84">
        <v>224.7</v>
      </c>
      <c r="KA7" s="84">
        <v>167.2</v>
      </c>
      <c r="KB7" s="84">
        <v>32.799999999999997</v>
      </c>
      <c r="KC7" s="84">
        <v>35.200000000000003</v>
      </c>
      <c r="KD7" s="84">
        <v>72.599999999999994</v>
      </c>
      <c r="KE7" s="84">
        <v>77.2</v>
      </c>
      <c r="KF7" s="84">
        <v>80</v>
      </c>
      <c r="KG7" s="84">
        <v>22.3</v>
      </c>
      <c r="KH7" s="84">
        <v>25.5</v>
      </c>
      <c r="KI7" s="84">
        <v>45.2</v>
      </c>
      <c r="KJ7" s="84">
        <v>48.7</v>
      </c>
      <c r="KK7" s="84">
        <v>53.3</v>
      </c>
      <c r="KL7" s="84">
        <v>60.7</v>
      </c>
      <c r="KM7" s="84">
        <v>100</v>
      </c>
      <c r="KN7" s="84">
        <v>100</v>
      </c>
      <c r="KO7" s="84">
        <v>100</v>
      </c>
      <c r="KP7" s="84">
        <v>99.7</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3</v>
      </c>
      <c r="MV7" s="84">
        <v>3</v>
      </c>
      <c r="MW7" s="84">
        <v>3</v>
      </c>
      <c r="MX7" s="84">
        <v>3</v>
      </c>
      <c r="MY7" s="84" t="s">
        <v>126</v>
      </c>
      <c r="MZ7" s="84" t="s">
        <v>126</v>
      </c>
      <c r="NA7" s="84" t="s">
        <v>126</v>
      </c>
      <c r="NB7" s="84" t="s">
        <v>126</v>
      </c>
      <c r="NC7" s="84">
        <v>3</v>
      </c>
      <c r="ND7" s="84">
        <v>3</v>
      </c>
      <c r="NE7" s="84">
        <v>3</v>
      </c>
      <c r="NF7" s="84">
        <v>3</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f>IF(SUM($O$7,$NC$7:$NF$7)=0,FALSE,TRUE)</f>
        <v>1</v>
      </c>
      <c r="KC8" s="88" t="s">
        <v>131</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（最大出力合計42,150kW）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（最大出力合計39,200kW）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（最大出力合計2,950kW）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111</v>
      </c>
      <c r="AZ11" s="96">
        <f>AZ7</f>
        <v>115.2</v>
      </c>
      <c r="BA11" s="96">
        <f>BA7</f>
        <v>129.4</v>
      </c>
      <c r="BB11" s="96">
        <f>BB7</f>
        <v>127.4</v>
      </c>
      <c r="BC11" s="96">
        <f>BC7</f>
        <v>123.7</v>
      </c>
      <c r="BD11" s="85"/>
      <c r="BE11" s="85"/>
      <c r="BF11" s="85"/>
      <c r="BG11" s="85"/>
      <c r="BH11" s="85"/>
      <c r="BI11" s="95" t="s">
        <v>139</v>
      </c>
      <c r="BJ11" s="96">
        <f>BJ7</f>
        <v>108.9</v>
      </c>
      <c r="BK11" s="96">
        <f>BK7</f>
        <v>114.7</v>
      </c>
      <c r="BL11" s="96">
        <f>BL7</f>
        <v>127.6</v>
      </c>
      <c r="BM11" s="96">
        <f>BM7</f>
        <v>123.2</v>
      </c>
      <c r="BN11" s="96">
        <f>BN7</f>
        <v>120.4</v>
      </c>
      <c r="BO11" s="85"/>
      <c r="BP11" s="85"/>
      <c r="BQ11" s="85"/>
      <c r="BR11" s="85"/>
      <c r="BS11" s="85"/>
      <c r="BT11" s="95" t="s">
        <v>139</v>
      </c>
      <c r="BU11" s="96">
        <f>BU7</f>
        <v>909.5</v>
      </c>
      <c r="BV11" s="96">
        <f>BV7</f>
        <v>1406.9</v>
      </c>
      <c r="BW11" s="96">
        <f>BW7</f>
        <v>1074.0999999999999</v>
      </c>
      <c r="BX11" s="96">
        <f>BX7</f>
        <v>1161.5</v>
      </c>
      <c r="BY11" s="96">
        <f>BY7</f>
        <v>597.20000000000005</v>
      </c>
      <c r="BZ11" s="85"/>
      <c r="CA11" s="85"/>
      <c r="CB11" s="85"/>
      <c r="CC11" s="85"/>
      <c r="CD11" s="85"/>
      <c r="CE11" s="95" t="s">
        <v>139</v>
      </c>
      <c r="CF11" s="96">
        <f>CF7</f>
        <v>5978.3</v>
      </c>
      <c r="CG11" s="96">
        <f>CG7</f>
        <v>7078.6</v>
      </c>
      <c r="CH11" s="96">
        <f>CH7</f>
        <v>5977.7</v>
      </c>
      <c r="CI11" s="96">
        <f>CI7</f>
        <v>5579</v>
      </c>
      <c r="CJ11" s="96">
        <f>CJ7</f>
        <v>6727.7</v>
      </c>
      <c r="CK11" s="85"/>
      <c r="CL11" s="85"/>
      <c r="CM11" s="85"/>
      <c r="CN11" s="85"/>
      <c r="CO11" s="95" t="s">
        <v>139</v>
      </c>
      <c r="CP11" s="97">
        <f>CP7</f>
        <v>398151</v>
      </c>
      <c r="CQ11" s="97">
        <f>CQ7</f>
        <v>413592</v>
      </c>
      <c r="CR11" s="97">
        <f>CR7</f>
        <v>302780</v>
      </c>
      <c r="CS11" s="97">
        <f>CS7</f>
        <v>531831</v>
      </c>
      <c r="CT11" s="97">
        <f>CT7</f>
        <v>499742</v>
      </c>
      <c r="CU11" s="85"/>
      <c r="CV11" s="85"/>
      <c r="CW11" s="85"/>
      <c r="CX11" s="85"/>
      <c r="CY11" s="85"/>
      <c r="CZ11" s="95" t="s">
        <v>139</v>
      </c>
      <c r="DA11" s="96">
        <f>DA7</f>
        <v>56.4</v>
      </c>
      <c r="DB11" s="96">
        <f>DB7</f>
        <v>43.8</v>
      </c>
      <c r="DC11" s="96">
        <f>DC7</f>
        <v>49.7</v>
      </c>
      <c r="DD11" s="96">
        <f>DD7</f>
        <v>56.6</v>
      </c>
      <c r="DE11" s="96">
        <f>DE7</f>
        <v>50.4</v>
      </c>
      <c r="DF11" s="85"/>
      <c r="DG11" s="85"/>
      <c r="DH11" s="85"/>
      <c r="DI11" s="85"/>
      <c r="DJ11" s="95" t="s">
        <v>140</v>
      </c>
      <c r="DK11" s="96">
        <f>DK7</f>
        <v>21.7</v>
      </c>
      <c r="DL11" s="96">
        <f>DL7</f>
        <v>20.9</v>
      </c>
      <c r="DM11" s="96">
        <f>DM7</f>
        <v>17.600000000000001</v>
      </c>
      <c r="DN11" s="96">
        <f>DN7</f>
        <v>20.399999999999999</v>
      </c>
      <c r="DO11" s="96">
        <f>DO7</f>
        <v>23.1</v>
      </c>
      <c r="DP11" s="85"/>
      <c r="DQ11" s="85"/>
      <c r="DR11" s="85"/>
      <c r="DS11" s="85"/>
      <c r="DT11" s="95" t="s">
        <v>139</v>
      </c>
      <c r="DU11" s="96">
        <f>DU7</f>
        <v>41.9</v>
      </c>
      <c r="DV11" s="96">
        <f>DV7</f>
        <v>38.6</v>
      </c>
      <c r="DW11" s="96">
        <f>DW7</f>
        <v>32</v>
      </c>
      <c r="DX11" s="96">
        <f>DX7</f>
        <v>28.1</v>
      </c>
      <c r="DY11" s="96">
        <f>DY7</f>
        <v>24.5</v>
      </c>
      <c r="DZ11" s="85"/>
      <c r="EA11" s="85"/>
      <c r="EB11" s="85"/>
      <c r="EC11" s="85"/>
      <c r="ED11" s="95" t="s">
        <v>139</v>
      </c>
      <c r="EE11" s="96">
        <f>EE7</f>
        <v>66.400000000000006</v>
      </c>
      <c r="EF11" s="96">
        <f>EF7</f>
        <v>67.7</v>
      </c>
      <c r="EG11" s="96">
        <f>EG7</f>
        <v>71.8</v>
      </c>
      <c r="EH11" s="96">
        <f>EH7</f>
        <v>72.400000000000006</v>
      </c>
      <c r="EI11" s="96">
        <f>EI7</f>
        <v>71.599999999999994</v>
      </c>
      <c r="EJ11" s="85"/>
      <c r="EK11" s="85"/>
      <c r="EL11" s="85"/>
      <c r="EM11" s="85"/>
      <c r="EN11" s="95" t="s">
        <v>139</v>
      </c>
      <c r="EO11" s="96">
        <f>EO7</f>
        <v>2.8</v>
      </c>
      <c r="EP11" s="96">
        <f>EP7</f>
        <v>5.4</v>
      </c>
      <c r="EQ11" s="96">
        <f>EQ7</f>
        <v>4.4000000000000004</v>
      </c>
      <c r="ER11" s="96">
        <f>ER7</f>
        <v>4.4000000000000004</v>
      </c>
      <c r="ES11" s="96">
        <f>ES7</f>
        <v>4.3</v>
      </c>
      <c r="ET11" s="85"/>
      <c r="EU11" s="85"/>
      <c r="EV11" s="85"/>
      <c r="EW11" s="85"/>
      <c r="EX11" s="85"/>
      <c r="EY11" s="95" t="s">
        <v>139</v>
      </c>
      <c r="EZ11" s="96">
        <f>EZ7</f>
        <v>59.3</v>
      </c>
      <c r="FA11" s="96">
        <f>FA7</f>
        <v>46</v>
      </c>
      <c r="FB11" s="96">
        <f>FB7</f>
        <v>52.4</v>
      </c>
      <c r="FC11" s="96">
        <f>FC7</f>
        <v>59.7</v>
      </c>
      <c r="FD11" s="96">
        <f>FD7</f>
        <v>53.1</v>
      </c>
      <c r="FE11" s="85"/>
      <c r="FF11" s="85"/>
      <c r="FG11" s="85"/>
      <c r="FH11" s="85"/>
      <c r="FI11" s="95" t="s">
        <v>139</v>
      </c>
      <c r="FJ11" s="96">
        <f>FJ7</f>
        <v>21.1</v>
      </c>
      <c r="FK11" s="96">
        <f>FK7</f>
        <v>20.2</v>
      </c>
      <c r="FL11" s="96">
        <f>FL7</f>
        <v>12.8</v>
      </c>
      <c r="FM11" s="96">
        <f>FM7</f>
        <v>16</v>
      </c>
      <c r="FN11" s="96">
        <f>FN7</f>
        <v>21.7</v>
      </c>
      <c r="FO11" s="85"/>
      <c r="FP11" s="85"/>
      <c r="FQ11" s="85"/>
      <c r="FR11" s="85"/>
      <c r="FS11" s="95" t="s">
        <v>139</v>
      </c>
      <c r="FT11" s="96">
        <f>FT7</f>
        <v>43.9</v>
      </c>
      <c r="FU11" s="96">
        <f>FU7</f>
        <v>40.799999999999997</v>
      </c>
      <c r="FV11" s="96">
        <f>FV7</f>
        <v>33.5</v>
      </c>
      <c r="FW11" s="96">
        <f>FW7</f>
        <v>29.4</v>
      </c>
      <c r="FX11" s="96">
        <f>FX7</f>
        <v>25.6</v>
      </c>
      <c r="FY11" s="85"/>
      <c r="FZ11" s="85"/>
      <c r="GA11" s="85"/>
      <c r="GB11" s="85"/>
      <c r="GC11" s="95" t="s">
        <v>139</v>
      </c>
      <c r="GD11" s="96">
        <f>GD7</f>
        <v>69.099999999999994</v>
      </c>
      <c r="GE11" s="96">
        <f>GE7</f>
        <v>70.3</v>
      </c>
      <c r="GF11" s="96">
        <f>GF7</f>
        <v>71.7</v>
      </c>
      <c r="GG11" s="96">
        <f>GG7</f>
        <v>72</v>
      </c>
      <c r="GH11" s="96">
        <f>GH7</f>
        <v>71</v>
      </c>
      <c r="GI11" s="85"/>
      <c r="GJ11" s="85"/>
      <c r="GK11" s="85"/>
      <c r="GL11" s="85"/>
      <c r="GM11" s="95" t="s">
        <v>139</v>
      </c>
      <c r="GN11" s="96">
        <f>GN7</f>
        <v>0</v>
      </c>
      <c r="GO11" s="96">
        <f>GO7</f>
        <v>0</v>
      </c>
      <c r="GP11" s="96">
        <f>GP7</f>
        <v>0</v>
      </c>
      <c r="GQ11" s="96">
        <f>GQ7</f>
        <v>0</v>
      </c>
      <c r="GR11" s="96">
        <f>GR7</f>
        <v>0</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139</v>
      </c>
      <c r="IX11" s="96">
        <f>IX7</f>
        <v>16.8</v>
      </c>
      <c r="IY11" s="96">
        <f>IY7</f>
        <v>15.1</v>
      </c>
      <c r="IZ11" s="96">
        <f>IZ7</f>
        <v>13.6</v>
      </c>
      <c r="JA11" s="96">
        <f>JA7</f>
        <v>14.3</v>
      </c>
      <c r="JB11" s="96">
        <f>JB7</f>
        <v>14.7</v>
      </c>
      <c r="JC11" s="85"/>
      <c r="JD11" s="85"/>
      <c r="JE11" s="85"/>
      <c r="JF11" s="85"/>
      <c r="JG11" s="95" t="s">
        <v>139</v>
      </c>
      <c r="JH11" s="96">
        <f>JH7</f>
        <v>29.1</v>
      </c>
      <c r="JI11" s="96">
        <f>JI7</f>
        <v>29.5</v>
      </c>
      <c r="JJ11" s="96">
        <f>JJ7</f>
        <v>45.8</v>
      </c>
      <c r="JK11" s="96">
        <f>JK7</f>
        <v>46.8</v>
      </c>
      <c r="JL11" s="96">
        <f>JL7</f>
        <v>30.9</v>
      </c>
      <c r="JM11" s="85"/>
      <c r="JN11" s="85"/>
      <c r="JO11" s="85"/>
      <c r="JP11" s="85"/>
      <c r="JQ11" s="95" t="s">
        <v>139</v>
      </c>
      <c r="JR11" s="96">
        <f>JR7</f>
        <v>0</v>
      </c>
      <c r="JS11" s="96">
        <f>JS7</f>
        <v>0</v>
      </c>
      <c r="JT11" s="96">
        <f>JT7</f>
        <v>0</v>
      </c>
      <c r="JU11" s="96">
        <f>JU7</f>
        <v>0</v>
      </c>
      <c r="JV11" s="96">
        <f>JV7</f>
        <v>0</v>
      </c>
      <c r="JW11" s="85"/>
      <c r="JX11" s="85"/>
      <c r="JY11" s="85"/>
      <c r="JZ11" s="85"/>
      <c r="KA11" s="95" t="s">
        <v>139</v>
      </c>
      <c r="KB11" s="96">
        <f>KB7</f>
        <v>32.799999999999997</v>
      </c>
      <c r="KC11" s="96">
        <f>KC7</f>
        <v>35.200000000000003</v>
      </c>
      <c r="KD11" s="96">
        <f>KD7</f>
        <v>72.599999999999994</v>
      </c>
      <c r="KE11" s="96">
        <f>KE7</f>
        <v>77.2</v>
      </c>
      <c r="KF11" s="96">
        <f>KF7</f>
        <v>80</v>
      </c>
      <c r="KG11" s="85"/>
      <c r="KH11" s="85"/>
      <c r="KI11" s="85"/>
      <c r="KJ11" s="85"/>
      <c r="KK11" s="95" t="s">
        <v>139</v>
      </c>
      <c r="KL11" s="96">
        <f>KL7</f>
        <v>60.7</v>
      </c>
      <c r="KM11" s="96">
        <f>KM7</f>
        <v>100</v>
      </c>
      <c r="KN11" s="96">
        <f>KN7</f>
        <v>100</v>
      </c>
      <c r="KO11" s="96">
        <f>KO7</f>
        <v>100</v>
      </c>
      <c r="KP11" s="96">
        <f>KP7</f>
        <v>99.7</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110.1</v>
      </c>
      <c r="AZ12" s="96">
        <f>BE7</f>
        <v>119.7</v>
      </c>
      <c r="BA12" s="96">
        <f>BF7</f>
        <v>125.7</v>
      </c>
      <c r="BB12" s="96">
        <f>BG7</f>
        <v>129.69999999999999</v>
      </c>
      <c r="BC12" s="96">
        <f>BH7</f>
        <v>135.9</v>
      </c>
      <c r="BD12" s="85"/>
      <c r="BE12" s="85"/>
      <c r="BF12" s="85"/>
      <c r="BG12" s="85"/>
      <c r="BH12" s="85"/>
      <c r="BI12" s="95" t="s">
        <v>144</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144</v>
      </c>
      <c r="CF12" s="96">
        <f>CK7</f>
        <v>7970</v>
      </c>
      <c r="CG12" s="96">
        <f>CL7</f>
        <v>7914.4</v>
      </c>
      <c r="CH12" s="96">
        <f>CM7</f>
        <v>7493.6</v>
      </c>
      <c r="CI12" s="96">
        <f>CN7</f>
        <v>8014.2</v>
      </c>
      <c r="CJ12" s="96">
        <f>CO7</f>
        <v>8260</v>
      </c>
      <c r="CK12" s="85"/>
      <c r="CL12" s="85"/>
      <c r="CM12" s="85"/>
      <c r="CN12" s="85"/>
      <c r="CO12" s="95" t="s">
        <v>144</v>
      </c>
      <c r="CP12" s="97">
        <f>CU7</f>
        <v>1043769</v>
      </c>
      <c r="CQ12" s="97">
        <f>CV7</f>
        <v>1160012</v>
      </c>
      <c r="CR12" s="97">
        <f>CW7</f>
        <v>1146099</v>
      </c>
      <c r="CS12" s="97">
        <f>CX7</f>
        <v>1494682</v>
      </c>
      <c r="CT12" s="97">
        <f>CY7</f>
        <v>1543942</v>
      </c>
      <c r="CU12" s="85"/>
      <c r="CV12" s="85"/>
      <c r="CW12" s="85"/>
      <c r="CX12" s="85"/>
      <c r="CY12" s="85"/>
      <c r="CZ12" s="95" t="s">
        <v>144</v>
      </c>
      <c r="DA12" s="96">
        <f>DF7</f>
        <v>37.299999999999997</v>
      </c>
      <c r="DB12" s="96">
        <f>DG7</f>
        <v>36.299999999999997</v>
      </c>
      <c r="DC12" s="96">
        <f>DH7</f>
        <v>38.4</v>
      </c>
      <c r="DD12" s="96">
        <f>DI7</f>
        <v>37.700000000000003</v>
      </c>
      <c r="DE12" s="96">
        <f>DJ7</f>
        <v>36.200000000000003</v>
      </c>
      <c r="DF12" s="85"/>
      <c r="DG12" s="85"/>
      <c r="DH12" s="85"/>
      <c r="DI12" s="85"/>
      <c r="DJ12" s="95" t="s">
        <v>144</v>
      </c>
      <c r="DK12" s="96">
        <f>DP7</f>
        <v>22.3</v>
      </c>
      <c r="DL12" s="96">
        <f>DQ7</f>
        <v>22.1</v>
      </c>
      <c r="DM12" s="96">
        <f>DR7</f>
        <v>21.1</v>
      </c>
      <c r="DN12" s="96">
        <f>DS7</f>
        <v>20</v>
      </c>
      <c r="DO12" s="96">
        <f>DT7</f>
        <v>18.2</v>
      </c>
      <c r="DP12" s="85"/>
      <c r="DQ12" s="85"/>
      <c r="DR12" s="85"/>
      <c r="DS12" s="85"/>
      <c r="DT12" s="95" t="s">
        <v>144</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145</v>
      </c>
      <c r="EO12" s="96">
        <f>ET7</f>
        <v>2.8</v>
      </c>
      <c r="EP12" s="96">
        <f>EU7</f>
        <v>15.4</v>
      </c>
      <c r="EQ12" s="96">
        <f>EV7</f>
        <v>16.2</v>
      </c>
      <c r="ER12" s="96">
        <f>EW7</f>
        <v>18.7</v>
      </c>
      <c r="ES12" s="96">
        <f>EX7</f>
        <v>20.5</v>
      </c>
      <c r="ET12" s="85"/>
      <c r="EU12" s="85"/>
      <c r="EV12" s="85"/>
      <c r="EW12" s="85"/>
      <c r="EX12" s="85"/>
      <c r="EY12" s="95" t="s">
        <v>145</v>
      </c>
      <c r="EZ12" s="96">
        <f>IF($EZ$8,FE7,"-")</f>
        <v>37.5</v>
      </c>
      <c r="FA12" s="96">
        <f>IF($EZ$8,FF7,"-")</f>
        <v>37</v>
      </c>
      <c r="FB12" s="96">
        <f>IF($EZ$8,FG7,"-")</f>
        <v>39.5</v>
      </c>
      <c r="FC12" s="96">
        <f>IF($EZ$8,FH7,"-")</f>
        <v>39.1</v>
      </c>
      <c r="FD12" s="96">
        <f>IF($EZ$8,FI7,"-")</f>
        <v>37.299999999999997</v>
      </c>
      <c r="FE12" s="85"/>
      <c r="FF12" s="85"/>
      <c r="FG12" s="85"/>
      <c r="FH12" s="85"/>
      <c r="FI12" s="95" t="s">
        <v>145</v>
      </c>
      <c r="FJ12" s="96">
        <f>IF($FJ$8,FO7,"-")</f>
        <v>23.1</v>
      </c>
      <c r="FK12" s="96">
        <f>IF($FJ$8,FP7,"-")</f>
        <v>22.6</v>
      </c>
      <c r="FL12" s="96">
        <f>IF($FJ$8,FQ7,"-")</f>
        <v>22</v>
      </c>
      <c r="FM12" s="96">
        <f>IF($FJ$8,FR7,"-")</f>
        <v>21.4</v>
      </c>
      <c r="FN12" s="96">
        <f>IF($FJ$8,FS7,"-")</f>
        <v>19.2</v>
      </c>
      <c r="FO12" s="85"/>
      <c r="FP12" s="85"/>
      <c r="FQ12" s="85"/>
      <c r="FR12" s="85"/>
      <c r="FS12" s="95" t="s">
        <v>145</v>
      </c>
      <c r="FT12" s="96">
        <f>IF($FT$8,FY7,"-")</f>
        <v>146</v>
      </c>
      <c r="FU12" s="96">
        <f>IF($FT$8,FZ7,"-")</f>
        <v>120.9</v>
      </c>
      <c r="FV12" s="96">
        <f>IF($FT$8,GA7,"-")</f>
        <v>105.7</v>
      </c>
      <c r="FW12" s="96">
        <f>IF($FT$8,GB7,"-")</f>
        <v>89.4</v>
      </c>
      <c r="FX12" s="96">
        <f>IF($FT$8,GC7,"-")</f>
        <v>83.2</v>
      </c>
      <c r="FY12" s="85"/>
      <c r="FZ12" s="85"/>
      <c r="GA12" s="85"/>
      <c r="GB12" s="85"/>
      <c r="GC12" s="95" t="s">
        <v>145</v>
      </c>
      <c r="GD12" s="96">
        <f>IF($GD$8,GI7,"-")</f>
        <v>57.6</v>
      </c>
      <c r="GE12" s="96">
        <f>IF($GD$8,GJ7,"-")</f>
        <v>58.6</v>
      </c>
      <c r="GF12" s="96">
        <f>IF($GD$8,GK7,"-")</f>
        <v>61.3</v>
      </c>
      <c r="GG12" s="96">
        <f>IF($GD$8,GL7,"-")</f>
        <v>61.7</v>
      </c>
      <c r="GH12" s="96">
        <f>IF($GD$8,GM7,"-")</f>
        <v>62.1</v>
      </c>
      <c r="GI12" s="85"/>
      <c r="GJ12" s="85"/>
      <c r="GK12" s="85"/>
      <c r="GL12" s="85"/>
      <c r="GM12" s="95" t="s">
        <v>145</v>
      </c>
      <c r="GN12" s="96">
        <f>IF($GN$8,GS7,"-")</f>
        <v>1.8</v>
      </c>
      <c r="GO12" s="96">
        <f>IF($GN$8,GT7,"-")</f>
        <v>12.3</v>
      </c>
      <c r="GP12" s="96">
        <f>IF($GN$8,GU7,"-")</f>
        <v>11.9</v>
      </c>
      <c r="GQ12" s="96">
        <f>IF($GN$8,GV7,"-")</f>
        <v>13.3</v>
      </c>
      <c r="GR12" s="96">
        <f>IF($GN$8,GW7,"-")</f>
        <v>14.4</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f>IF($IX$8,JC7,"-")</f>
        <v>16.3</v>
      </c>
      <c r="IY12" s="96">
        <f>IF($IX$8,JD7,"-")</f>
        <v>15.1</v>
      </c>
      <c r="IZ12" s="96">
        <f>IF($IX$8,JE7,"-")</f>
        <v>15.1</v>
      </c>
      <c r="JA12" s="96">
        <f>IF($IX$8,JF7,"-")</f>
        <v>14</v>
      </c>
      <c r="JB12" s="96">
        <f>IF($IX$8,JG7,"-")</f>
        <v>15.5</v>
      </c>
      <c r="JC12" s="85"/>
      <c r="JD12" s="85"/>
      <c r="JE12" s="85"/>
      <c r="JF12" s="85"/>
      <c r="JG12" s="95" t="s">
        <v>145</v>
      </c>
      <c r="JH12" s="96">
        <f>IF($JH$8,JM7,"-")</f>
        <v>29.6</v>
      </c>
      <c r="JI12" s="96">
        <f>IF($JH$8,JN7,"-")</f>
        <v>37.700000000000003</v>
      </c>
      <c r="JJ12" s="96">
        <f>IF($JH$8,JO7,"-")</f>
        <v>25.4</v>
      </c>
      <c r="JK12" s="96">
        <f>IF($JH$8,JP7,"-")</f>
        <v>20.100000000000001</v>
      </c>
      <c r="JL12" s="96">
        <f>IF($JH$8,JQ7,"-")</f>
        <v>29.9</v>
      </c>
      <c r="JM12" s="85"/>
      <c r="JN12" s="85"/>
      <c r="JO12" s="85"/>
      <c r="JP12" s="85"/>
      <c r="JQ12" s="95" t="s">
        <v>145</v>
      </c>
      <c r="JR12" s="96">
        <f>IF($JR$8,JW7,"-")</f>
        <v>344.4</v>
      </c>
      <c r="JS12" s="96">
        <f>IF($JR$8,JX7,"-")</f>
        <v>259.60000000000002</v>
      </c>
      <c r="JT12" s="96">
        <f>IF($JR$8,JY7,"-")</f>
        <v>226.2</v>
      </c>
      <c r="JU12" s="96">
        <f>IF($JR$8,JZ7,"-")</f>
        <v>224.7</v>
      </c>
      <c r="JV12" s="96">
        <f>IF($JR$8,KA7,"-")</f>
        <v>167.2</v>
      </c>
      <c r="JW12" s="85"/>
      <c r="JX12" s="85"/>
      <c r="JY12" s="85"/>
      <c r="JZ12" s="85"/>
      <c r="KA12" s="95" t="s">
        <v>145</v>
      </c>
      <c r="KB12" s="96">
        <f>IF($KB$8,KG7,"-")</f>
        <v>22.3</v>
      </c>
      <c r="KC12" s="96">
        <f>IF($KB$8,KH7,"-")</f>
        <v>25.5</v>
      </c>
      <c r="KD12" s="96">
        <f>IF($KB$8,KI7,"-")</f>
        <v>45.2</v>
      </c>
      <c r="KE12" s="96">
        <f>IF($KB$8,KJ7,"-")</f>
        <v>48.7</v>
      </c>
      <c r="KF12" s="96">
        <f>IF($KB$8,KK7,"-")</f>
        <v>53.3</v>
      </c>
      <c r="KG12" s="85"/>
      <c r="KH12" s="85"/>
      <c r="KI12" s="85"/>
      <c r="KJ12" s="85"/>
      <c r="KK12" s="95" t="s">
        <v>145</v>
      </c>
      <c r="KL12" s="96">
        <f>IF($KL$8,KQ7,"-")</f>
        <v>60.9</v>
      </c>
      <c r="KM12" s="96">
        <f>IF($KL$8,KR7,"-")</f>
        <v>100</v>
      </c>
      <c r="KN12" s="96">
        <f>IF($KL$8,KS7,"-")</f>
        <v>100</v>
      </c>
      <c r="KO12" s="96">
        <f>IF($KL$8,KT7,"-")</f>
        <v>100</v>
      </c>
      <c r="KP12" s="96">
        <f>IF($KL$8,KU7,"-")</f>
        <v>100</v>
      </c>
      <c r="KQ12" s="85"/>
      <c r="KR12" s="85"/>
      <c r="KS12" s="85"/>
      <c r="KT12" s="85"/>
      <c r="KU12" s="85"/>
      <c r="KV12" s="95" t="s">
        <v>145</v>
      </c>
      <c r="KW12" s="96" t="str">
        <f>IF($KW$8,LB7,"-")</f>
        <v>-</v>
      </c>
      <c r="KX12" s="96" t="str">
        <f>IF($KW$8,LC7,"-")</f>
        <v>-</v>
      </c>
      <c r="KY12" s="96" t="str">
        <f>IF($KW$8,LD7,"-")</f>
        <v>-</v>
      </c>
      <c r="KZ12" s="96" t="str">
        <f>IF($KW$8,LE7,"-")</f>
        <v>-</v>
      </c>
      <c r="LA12" s="96" t="str">
        <f>IF($KW$8,LF7,"-")</f>
        <v>-</v>
      </c>
      <c r="LB12" s="85"/>
      <c r="LC12" s="85"/>
      <c r="LD12" s="85"/>
      <c r="LE12" s="85"/>
      <c r="LF12" s="95" t="s">
        <v>145</v>
      </c>
      <c r="LG12" s="96" t="str">
        <f>IF($LG$8,LL7,"-")</f>
        <v>-</v>
      </c>
      <c r="LH12" s="96" t="str">
        <f>IF($LG$8,LM7,"-")</f>
        <v>-</v>
      </c>
      <c r="LI12" s="96" t="str">
        <f>IF($LG$8,LN7,"-")</f>
        <v>-</v>
      </c>
      <c r="LJ12" s="96" t="str">
        <f>IF($LG$8,LO7,"-")</f>
        <v>-</v>
      </c>
      <c r="LK12" s="96" t="str">
        <f>IF($LG$8,LP7,"-")</f>
        <v>-</v>
      </c>
      <c r="LL12" s="85"/>
      <c r="LM12" s="85"/>
      <c r="LN12" s="85"/>
      <c r="LO12" s="85"/>
      <c r="LP12" s="95" t="s">
        <v>145</v>
      </c>
      <c r="LQ12" s="96" t="str">
        <f>IF($LQ$8,LV7,"-")</f>
        <v>-</v>
      </c>
      <c r="LR12" s="96" t="str">
        <f>IF($LQ$8,LW7,"-")</f>
        <v>-</v>
      </c>
      <c r="LS12" s="96" t="str">
        <f>IF($LQ$8,LX7,"-")</f>
        <v>-</v>
      </c>
      <c r="LT12" s="96" t="str">
        <f>IF($LQ$8,LY7,"-")</f>
        <v>-</v>
      </c>
      <c r="LU12" s="96" t="str">
        <f>IF($LQ$8,LZ7,"-")</f>
        <v>-</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8" t="s">
        <v>148</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111</v>
      </c>
      <c r="AZ17" s="107">
        <f t="shared" ref="AZ17:BC17" si="9">IF(AZ7="-",NA(),AZ7)</f>
        <v>115.2</v>
      </c>
      <c r="BA17" s="107">
        <f t="shared" si="9"/>
        <v>129.4</v>
      </c>
      <c r="BB17" s="107">
        <f t="shared" si="9"/>
        <v>127.4</v>
      </c>
      <c r="BC17" s="107">
        <f t="shared" si="9"/>
        <v>123.7</v>
      </c>
      <c r="BD17" s="101"/>
      <c r="BE17" s="101"/>
      <c r="BF17" s="101"/>
      <c r="BG17" s="101"/>
      <c r="BH17" s="101"/>
      <c r="BI17" s="106" t="s">
        <v>159</v>
      </c>
      <c r="BJ17" s="107">
        <f>IF(BJ7="-",NA(),BJ7)</f>
        <v>108.9</v>
      </c>
      <c r="BK17" s="107">
        <f t="shared" ref="BK17:BN17" si="10">IF(BK7="-",NA(),BK7)</f>
        <v>114.7</v>
      </c>
      <c r="BL17" s="107">
        <f t="shared" si="10"/>
        <v>127.6</v>
      </c>
      <c r="BM17" s="107">
        <f t="shared" si="10"/>
        <v>123.2</v>
      </c>
      <c r="BN17" s="107">
        <f t="shared" si="10"/>
        <v>120.4</v>
      </c>
      <c r="BO17" s="101"/>
      <c r="BP17" s="101"/>
      <c r="BQ17" s="101"/>
      <c r="BR17" s="101"/>
      <c r="BS17" s="101"/>
      <c r="BT17" s="106" t="s">
        <v>159</v>
      </c>
      <c r="BU17" s="107">
        <f>IF(BU7="-",NA(),BU7)</f>
        <v>909.5</v>
      </c>
      <c r="BV17" s="107">
        <f t="shared" ref="BV17:BY17" si="11">IF(BV7="-",NA(),BV7)</f>
        <v>1406.9</v>
      </c>
      <c r="BW17" s="107">
        <f t="shared" si="11"/>
        <v>1074.0999999999999</v>
      </c>
      <c r="BX17" s="107">
        <f t="shared" si="11"/>
        <v>1161.5</v>
      </c>
      <c r="BY17" s="107">
        <f t="shared" si="11"/>
        <v>597.20000000000005</v>
      </c>
      <c r="BZ17" s="101"/>
      <c r="CA17" s="101"/>
      <c r="CB17" s="101"/>
      <c r="CC17" s="101"/>
      <c r="CD17" s="101"/>
      <c r="CE17" s="106" t="s">
        <v>159</v>
      </c>
      <c r="CF17" s="107">
        <f>IF(CF7="-",NA(),CF7)</f>
        <v>5978.3</v>
      </c>
      <c r="CG17" s="107">
        <f t="shared" ref="CG17:CJ17" si="12">IF(CG7="-",NA(),CG7)</f>
        <v>7078.6</v>
      </c>
      <c r="CH17" s="107">
        <f t="shared" si="12"/>
        <v>5977.7</v>
      </c>
      <c r="CI17" s="107">
        <f t="shared" si="12"/>
        <v>5579</v>
      </c>
      <c r="CJ17" s="107">
        <f t="shared" si="12"/>
        <v>6727.7</v>
      </c>
      <c r="CK17" s="101"/>
      <c r="CL17" s="101"/>
      <c r="CM17" s="101"/>
      <c r="CN17" s="101"/>
      <c r="CO17" s="106" t="s">
        <v>159</v>
      </c>
      <c r="CP17" s="108">
        <f>IF(CP7="-",NA(),CP7)</f>
        <v>398151</v>
      </c>
      <c r="CQ17" s="108">
        <f t="shared" ref="CQ17:CT17" si="13">IF(CQ7="-",NA(),CQ7)</f>
        <v>413592</v>
      </c>
      <c r="CR17" s="108">
        <f t="shared" si="13"/>
        <v>302780</v>
      </c>
      <c r="CS17" s="108">
        <f t="shared" si="13"/>
        <v>531831</v>
      </c>
      <c r="CT17" s="108">
        <f t="shared" si="13"/>
        <v>499742</v>
      </c>
      <c r="CU17" s="101"/>
      <c r="CV17" s="101"/>
      <c r="CW17" s="101"/>
      <c r="CX17" s="101"/>
      <c r="CY17" s="101"/>
      <c r="CZ17" s="106" t="s">
        <v>159</v>
      </c>
      <c r="DA17" s="107">
        <f>IF(DA7="-",NA(),DA7)</f>
        <v>56.4</v>
      </c>
      <c r="DB17" s="107">
        <f t="shared" ref="DB17:DE17" si="14">IF(DB7="-",NA(),DB7)</f>
        <v>43.8</v>
      </c>
      <c r="DC17" s="107">
        <f t="shared" si="14"/>
        <v>49.7</v>
      </c>
      <c r="DD17" s="107">
        <f t="shared" si="14"/>
        <v>56.6</v>
      </c>
      <c r="DE17" s="107">
        <f t="shared" si="14"/>
        <v>50.4</v>
      </c>
      <c r="DF17" s="101"/>
      <c r="DG17" s="101"/>
      <c r="DH17" s="101"/>
      <c r="DI17" s="101"/>
      <c r="DJ17" s="106" t="s">
        <v>159</v>
      </c>
      <c r="DK17" s="107">
        <f>IF(DK7="-",NA(),DK7)</f>
        <v>21.7</v>
      </c>
      <c r="DL17" s="107">
        <f t="shared" ref="DL17:DO17" si="15">IF(DL7="-",NA(),DL7)</f>
        <v>20.9</v>
      </c>
      <c r="DM17" s="107">
        <f t="shared" si="15"/>
        <v>17.600000000000001</v>
      </c>
      <c r="DN17" s="107">
        <f t="shared" si="15"/>
        <v>20.399999999999999</v>
      </c>
      <c r="DO17" s="107">
        <f t="shared" si="15"/>
        <v>23.1</v>
      </c>
      <c r="DP17" s="101"/>
      <c r="DQ17" s="101"/>
      <c r="DR17" s="101"/>
      <c r="DS17" s="101"/>
      <c r="DT17" s="106" t="s">
        <v>159</v>
      </c>
      <c r="DU17" s="107">
        <f>IF(DU7="-",NA(),DU7)</f>
        <v>41.9</v>
      </c>
      <c r="DV17" s="107">
        <f t="shared" ref="DV17:DY17" si="16">IF(DV7="-",NA(),DV7)</f>
        <v>38.6</v>
      </c>
      <c r="DW17" s="107">
        <f t="shared" si="16"/>
        <v>32</v>
      </c>
      <c r="DX17" s="107">
        <f t="shared" si="16"/>
        <v>28.1</v>
      </c>
      <c r="DY17" s="107">
        <f t="shared" si="16"/>
        <v>24.5</v>
      </c>
      <c r="DZ17" s="101"/>
      <c r="EA17" s="101"/>
      <c r="EB17" s="101"/>
      <c r="EC17" s="101"/>
      <c r="ED17" s="106" t="s">
        <v>159</v>
      </c>
      <c r="EE17" s="107">
        <f>IF(EE7="-",NA(),EE7)</f>
        <v>66.400000000000006</v>
      </c>
      <c r="EF17" s="107">
        <f t="shared" ref="EF17:EI17" si="17">IF(EF7="-",NA(),EF7)</f>
        <v>67.7</v>
      </c>
      <c r="EG17" s="107">
        <f t="shared" si="17"/>
        <v>71.8</v>
      </c>
      <c r="EH17" s="107">
        <f t="shared" si="17"/>
        <v>72.400000000000006</v>
      </c>
      <c r="EI17" s="107">
        <f t="shared" si="17"/>
        <v>71.599999999999994</v>
      </c>
      <c r="EJ17" s="101"/>
      <c r="EK17" s="101"/>
      <c r="EL17" s="101"/>
      <c r="EM17" s="101"/>
      <c r="EN17" s="106" t="s">
        <v>159</v>
      </c>
      <c r="EO17" s="107">
        <f>IF(EO7="-",NA(),EO7)</f>
        <v>2.8</v>
      </c>
      <c r="EP17" s="107">
        <f t="shared" ref="EP17:ES17" si="18">IF(EP7="-",NA(),EP7)</f>
        <v>5.4</v>
      </c>
      <c r="EQ17" s="107">
        <f t="shared" si="18"/>
        <v>4.4000000000000004</v>
      </c>
      <c r="ER17" s="107">
        <f t="shared" si="18"/>
        <v>4.4000000000000004</v>
      </c>
      <c r="ES17" s="107">
        <f t="shared" si="18"/>
        <v>4.3</v>
      </c>
      <c r="ET17" s="101"/>
      <c r="EU17" s="101"/>
      <c r="EV17" s="101"/>
      <c r="EW17" s="101"/>
      <c r="EX17" s="101"/>
      <c r="EY17" s="106" t="s">
        <v>159</v>
      </c>
      <c r="EZ17" s="107">
        <f>IF(EZ7="-",NA(),EZ7)</f>
        <v>59.3</v>
      </c>
      <c r="FA17" s="107">
        <f t="shared" ref="FA17:FD17" si="19">IF(FA7="-",NA(),FA7)</f>
        <v>46</v>
      </c>
      <c r="FB17" s="107">
        <f t="shared" si="19"/>
        <v>52.4</v>
      </c>
      <c r="FC17" s="107">
        <f t="shared" si="19"/>
        <v>59.7</v>
      </c>
      <c r="FD17" s="107">
        <f t="shared" si="19"/>
        <v>53.1</v>
      </c>
      <c r="FE17" s="101"/>
      <c r="FF17" s="101"/>
      <c r="FG17" s="101"/>
      <c r="FH17" s="101"/>
      <c r="FI17" s="106" t="s">
        <v>159</v>
      </c>
      <c r="FJ17" s="107">
        <f>IF(FJ7="-",NA(),FJ7)</f>
        <v>21.1</v>
      </c>
      <c r="FK17" s="107">
        <f t="shared" ref="FK17:FN17" si="20">IF(FK7="-",NA(),FK7)</f>
        <v>20.2</v>
      </c>
      <c r="FL17" s="107">
        <f t="shared" si="20"/>
        <v>12.8</v>
      </c>
      <c r="FM17" s="107">
        <f t="shared" si="20"/>
        <v>16</v>
      </c>
      <c r="FN17" s="107">
        <f t="shared" si="20"/>
        <v>21.7</v>
      </c>
      <c r="FO17" s="101"/>
      <c r="FP17" s="101"/>
      <c r="FQ17" s="101"/>
      <c r="FR17" s="101"/>
      <c r="FS17" s="106" t="s">
        <v>159</v>
      </c>
      <c r="FT17" s="107">
        <f>IF(FT7="-",NA(),FT7)</f>
        <v>43.9</v>
      </c>
      <c r="FU17" s="107">
        <f t="shared" ref="FU17:FX17" si="21">IF(FU7="-",NA(),FU7)</f>
        <v>40.799999999999997</v>
      </c>
      <c r="FV17" s="107">
        <f t="shared" si="21"/>
        <v>33.5</v>
      </c>
      <c r="FW17" s="107">
        <f t="shared" si="21"/>
        <v>29.4</v>
      </c>
      <c r="FX17" s="107">
        <f t="shared" si="21"/>
        <v>25.6</v>
      </c>
      <c r="FY17" s="101"/>
      <c r="FZ17" s="101"/>
      <c r="GA17" s="101"/>
      <c r="GB17" s="101"/>
      <c r="GC17" s="106" t="s">
        <v>159</v>
      </c>
      <c r="GD17" s="107">
        <f>IF(GD7="-",NA(),GD7)</f>
        <v>69.099999999999994</v>
      </c>
      <c r="GE17" s="107">
        <f t="shared" ref="GE17:GH17" si="22">IF(GE7="-",NA(),GE7)</f>
        <v>70.3</v>
      </c>
      <c r="GF17" s="107">
        <f t="shared" si="22"/>
        <v>71.7</v>
      </c>
      <c r="GG17" s="107">
        <f t="shared" si="22"/>
        <v>72</v>
      </c>
      <c r="GH17" s="107">
        <f t="shared" si="22"/>
        <v>71</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f>IF(IX7="-",NA(),IX7)</f>
        <v>16.8</v>
      </c>
      <c r="IY17" s="107">
        <f t="shared" ref="IY17:JB17" si="29">IF(IY7="-",NA(),IY7)</f>
        <v>15.1</v>
      </c>
      <c r="IZ17" s="107">
        <f t="shared" si="29"/>
        <v>13.6</v>
      </c>
      <c r="JA17" s="107">
        <f t="shared" si="29"/>
        <v>14.3</v>
      </c>
      <c r="JB17" s="107">
        <f t="shared" si="29"/>
        <v>14.7</v>
      </c>
      <c r="JC17" s="101"/>
      <c r="JD17" s="101"/>
      <c r="JE17" s="101"/>
      <c r="JF17" s="101"/>
      <c r="JG17" s="106" t="s">
        <v>159</v>
      </c>
      <c r="JH17" s="107">
        <f>IF(JH7="-",NA(),JH7)</f>
        <v>29.1</v>
      </c>
      <c r="JI17" s="107">
        <f t="shared" ref="JI17:JL17" si="30">IF(JI7="-",NA(),JI7)</f>
        <v>29.5</v>
      </c>
      <c r="JJ17" s="107">
        <f t="shared" si="30"/>
        <v>45.8</v>
      </c>
      <c r="JK17" s="107">
        <f t="shared" si="30"/>
        <v>46.8</v>
      </c>
      <c r="JL17" s="107">
        <f t="shared" si="30"/>
        <v>30.9</v>
      </c>
      <c r="JM17" s="101"/>
      <c r="JN17" s="101"/>
      <c r="JO17" s="101"/>
      <c r="JP17" s="101"/>
      <c r="JQ17" s="106" t="s">
        <v>159</v>
      </c>
      <c r="JR17" s="107">
        <f>IF(JR7="-",NA(),JR7)</f>
        <v>0</v>
      </c>
      <c r="JS17" s="107">
        <f t="shared" ref="JS17:JV17" si="31">IF(JS7="-",NA(),JS7)</f>
        <v>0</v>
      </c>
      <c r="JT17" s="107">
        <f t="shared" si="31"/>
        <v>0</v>
      </c>
      <c r="JU17" s="107">
        <f t="shared" si="31"/>
        <v>0</v>
      </c>
      <c r="JV17" s="107">
        <f t="shared" si="31"/>
        <v>0</v>
      </c>
      <c r="JW17" s="101"/>
      <c r="JX17" s="101"/>
      <c r="JY17" s="101"/>
      <c r="JZ17" s="101"/>
      <c r="KA17" s="106" t="s">
        <v>159</v>
      </c>
      <c r="KB17" s="107">
        <f>IF(KB7="-",NA(),KB7)</f>
        <v>32.799999999999997</v>
      </c>
      <c r="KC17" s="107">
        <f t="shared" ref="KC17:KF17" si="32">IF(KC7="-",NA(),KC7)</f>
        <v>35.200000000000003</v>
      </c>
      <c r="KD17" s="107">
        <f t="shared" si="32"/>
        <v>72.599999999999994</v>
      </c>
      <c r="KE17" s="107">
        <f t="shared" si="32"/>
        <v>77.2</v>
      </c>
      <c r="KF17" s="107">
        <f t="shared" si="32"/>
        <v>80</v>
      </c>
      <c r="KG17" s="101"/>
      <c r="KH17" s="101"/>
      <c r="KI17" s="101"/>
      <c r="KJ17" s="101"/>
      <c r="KK17" s="106" t="s">
        <v>159</v>
      </c>
      <c r="KL17" s="107">
        <f>IF(KL7="-",NA(),KL7)</f>
        <v>60.7</v>
      </c>
      <c r="KM17" s="107">
        <f t="shared" ref="KM17:KP17" si="33">IF(KM7="-",NA(),KM7)</f>
        <v>100</v>
      </c>
      <c r="KN17" s="107">
        <f t="shared" si="33"/>
        <v>100</v>
      </c>
      <c r="KO17" s="107">
        <f t="shared" si="33"/>
        <v>100</v>
      </c>
      <c r="KP17" s="107">
        <f t="shared" si="33"/>
        <v>99.7</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161</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161</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161</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161</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199" t="s">
        <v>166</v>
      </c>
      <c r="F22" s="200"/>
      <c r="G22" s="200"/>
      <c r="H22" s="200"/>
      <c r="I22" s="201"/>
    </row>
    <row r="23" spans="1:374">
      <c r="A23" s="98">
        <f t="shared" si="7"/>
        <v>9</v>
      </c>
      <c r="B23" s="198" t="s">
        <v>167</v>
      </c>
      <c r="C23" s="198"/>
      <c r="D23" s="101"/>
      <c r="E23" s="202"/>
      <c r="F23" s="203"/>
      <c r="G23" s="203"/>
      <c r="H23" s="203"/>
      <c r="I23" s="204"/>
    </row>
    <row r="24" spans="1:374">
      <c r="A24" s="98">
        <f t="shared" si="7"/>
        <v>10</v>
      </c>
      <c r="B24" s="198" t="s">
        <v>168</v>
      </c>
      <c r="C24" s="198"/>
      <c r="D24" s="101"/>
      <c r="E24" s="202"/>
      <c r="F24" s="203"/>
      <c r="G24" s="203"/>
      <c r="H24" s="203"/>
      <c r="I24" s="204"/>
    </row>
    <row r="25" spans="1:374">
      <c r="A25" s="98">
        <f t="shared" si="7"/>
        <v>11</v>
      </c>
      <c r="B25" s="198" t="s">
        <v>169</v>
      </c>
      <c r="C25" s="198"/>
      <c r="D25" s="101"/>
      <c r="E25" s="202"/>
      <c r="F25" s="203"/>
      <c r="G25" s="203"/>
      <c r="H25" s="203"/>
      <c r="I25" s="204"/>
    </row>
    <row r="26" spans="1:374">
      <c r="A26" s="98">
        <f t="shared" si="7"/>
        <v>12</v>
      </c>
      <c r="B26" s="198" t="s">
        <v>170</v>
      </c>
      <c r="C26" s="198"/>
      <c r="D26" s="101"/>
      <c r="E26" s="202"/>
      <c r="F26" s="203"/>
      <c r="G26" s="203"/>
      <c r="H26" s="203"/>
      <c r="I26" s="204"/>
    </row>
    <row r="27" spans="1:374">
      <c r="A27" s="98">
        <f t="shared" si="7"/>
        <v>13</v>
      </c>
      <c r="B27" s="198" t="s">
        <v>171</v>
      </c>
      <c r="C27" s="198"/>
      <c r="D27" s="101"/>
      <c r="E27" s="202"/>
      <c r="F27" s="203"/>
      <c r="G27" s="203"/>
      <c r="H27" s="203"/>
      <c r="I27" s="204"/>
    </row>
    <row r="28" spans="1:374">
      <c r="A28" s="98">
        <f t="shared" si="7"/>
        <v>14</v>
      </c>
      <c r="B28" s="198" t="s">
        <v>172</v>
      </c>
      <c r="C28" s="198"/>
      <c r="D28" s="101"/>
      <c r="E28" s="202"/>
      <c r="F28" s="203"/>
      <c r="G28" s="203"/>
      <c r="H28" s="203"/>
      <c r="I28" s="204"/>
    </row>
    <row r="29" spans="1:374">
      <c r="A29" s="98">
        <f t="shared" si="7"/>
        <v>15</v>
      </c>
      <c r="B29" s="198" t="s">
        <v>173</v>
      </c>
      <c r="C29" s="198"/>
      <c r="D29" s="101"/>
      <c r="E29" s="202"/>
      <c r="F29" s="203"/>
      <c r="G29" s="203"/>
      <c r="H29" s="203"/>
      <c r="I29" s="204"/>
    </row>
    <row r="30" spans="1:374">
      <c r="A30" s="98">
        <f t="shared" si="7"/>
        <v>16</v>
      </c>
      <c r="B30" s="198" t="s">
        <v>174</v>
      </c>
      <c r="C30" s="198"/>
      <c r="D30" s="101"/>
      <c r="E30" s="202"/>
      <c r="F30" s="203"/>
      <c r="G30" s="203"/>
      <c r="H30" s="203"/>
      <c r="I30" s="204"/>
    </row>
    <row r="31" spans="1:374">
      <c r="A31" s="98">
        <f t="shared" si="7"/>
        <v>17</v>
      </c>
      <c r="B31" s="198" t="s">
        <v>175</v>
      </c>
      <c r="C31" s="198"/>
      <c r="D31" s="101"/>
      <c r="E31" s="202"/>
      <c r="F31" s="203"/>
      <c r="G31" s="203"/>
      <c r="H31" s="203"/>
      <c r="I31" s="204"/>
    </row>
    <row r="32" spans="1:374">
      <c r="A32" s="98">
        <f t="shared" si="7"/>
        <v>18</v>
      </c>
      <c r="B32" s="198" t="s">
        <v>176</v>
      </c>
      <c r="C32" s="198"/>
      <c r="D32" s="101"/>
      <c r="E32" s="202"/>
      <c r="F32" s="203"/>
      <c r="G32" s="203"/>
      <c r="H32" s="203"/>
      <c r="I32" s="204"/>
    </row>
    <row r="33" spans="1:9">
      <c r="A33" s="98">
        <f t="shared" si="7"/>
        <v>19</v>
      </c>
      <c r="B33" s="198" t="s">
        <v>177</v>
      </c>
      <c r="C33" s="198"/>
      <c r="D33" s="101"/>
      <c r="E33" s="202"/>
      <c r="F33" s="203"/>
      <c r="G33" s="203"/>
      <c r="H33" s="203"/>
      <c r="I33" s="204"/>
    </row>
    <row r="34" spans="1:9">
      <c r="A34" s="98">
        <f t="shared" si="7"/>
        <v>20</v>
      </c>
      <c r="B34" s="198" t="s">
        <v>178</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2018-02-08T02:13:47Z</cp:lastPrinted>
  <dcterms:created xsi:type="dcterms:W3CDTF">2017-12-18T05:12:28Z</dcterms:created>
  <dcterms:modified xsi:type="dcterms:W3CDTF">2018-02-20T09:51:34Z</dcterms:modified>
  <cp:category/>
</cp:coreProperties>
</file>