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0" yWindow="0" windowWidth="20496" windowHeight="777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<sst xmlns="http://schemas.openxmlformats.org/spreadsheetml/2006/main" count="240" uniqueCount="124">
  <si>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</si>
  <si>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</si>
  <si>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</si>
  <si>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</si>
  <si>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</si>
  <si>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</si>
  <si>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</si>
  <si>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</si>
  <si>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</si>
  <si>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</si>
  <si>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</si>
  <si>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</si>
  <si>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</si>
  <si>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</si>
  <si>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</si>
  <si>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</si>
  <si>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</si>
  <si>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</si>
  <si>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</si>
  <si>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</si>
  <si>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</si>
  <si>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</si>
  <si>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</si>
  <si>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</si>
  <si>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</si>
  <si>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</si>
  <si>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</si>
  <si>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</si>
  <si>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</si>
  <si>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</si>
  <si>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</si>
  <si>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</si>
  <si>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</si>
  <si>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</si>
  <si>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</si>
  <si>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</si>
  <si>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</si>
  <si>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</si>
  <si>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</si>
  <si>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</si>
  <si>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</si>
  <si>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</si>
  <si>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</si>
  <si>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</si>
  <si>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</si>
  <si>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</si>
  <si>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</si>
  <si>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</si>
  <si>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</si>
  <si>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</si>
  <si>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</si>
  <si>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</si>
  <si>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</si>
  <si>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</si>
  <si>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</si>
  <si>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</si>
  <si>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</si>
  <si>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</si>
  <si>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</si>
  <si>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</si>
  <si>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</si>
  <si>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</si>
  <si>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</si>
  <si>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</si>
  <si>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</si>
  <si>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</si>
  <si>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</si>
  <si>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</si>
  <si>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</si>
  <si>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</si>
  <si>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</si>
  <si>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</si>
  <si>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</si>
  <si>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</si>
  <si>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</si>
  <si>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</si>
  <si>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</si>
  <si>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</si>
  <si>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</si>
  <si>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</si>
  <si>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</si>
  <si>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</si>
  <si>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</si>
  <si>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</si>
  <si>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</si>
  <si>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</si>
  <si>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</si>
  <si>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</si>
  <si>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</si>
  <si>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</si>
  <si>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</si>
  <si>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</si>
  <si>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</si>
  <si>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</si>
  <si>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</si>
  <si>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</si>
  <si>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</si>
  <si>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</si>
  <si>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</si>
  <si>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</si>
  <si>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</si>
  <si>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</si>
  <si>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</si>
  <si>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</si>
  <si>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</si>
  <si>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</si>
  <si>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</si>
  <si>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</si>
  <si>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</si>
  <si>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</si>
  <si>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</si>
  <si>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</si>
  <si>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</si>
  <si>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</si>
  <si>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</si>
  <si>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</si>
  <si>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</si>
  <si>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</si>
  <si>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</si>
  <si>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</si>
  <si>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・収益的収支比率については、地方債償還金の財源（一般会計繰入金など）が資本的収入に区分され、総収益に含まれていないため、100％を下回っているものであり、これを考慮すれば収支は均衡している。
・建設途中の流域においては、その早期整備を進めるために毎年度同規模程度の地方債を発行しており、企業債残高対事業規模比率はほぼ横ばいとなっている。引き続き建設費の優先順位付けや平準化を図るとともに、接続率の向上による有収水量の増加に取り組む必要がある。
・供用開始から年数が短く建設途中の流域において未だ接続率が低く有収水量が少ないため、類似団体と比較して汚水処理原価が高くなっている。
・施設利用率は、類似団体と比較して低いため、接続率の向上による有収水量の増加に取り組む必要がある。そのうえで、水洗化率についても更なる向上を図る。</t>
    <rPh sb="1" eb="4">
      <t>シュウエキテキ</t>
    </rPh>
    <rPh sb="4" eb="6">
      <t>シュウシ</t>
    </rPh>
    <rPh sb="6" eb="8">
      <t>ヒリツ</t>
    </rPh>
    <rPh sb="14" eb="17">
      <t>チホウサイ</t>
    </rPh>
    <rPh sb="17" eb="20">
      <t>ショウカンキン</t>
    </rPh>
    <rPh sb="21" eb="23">
      <t>ザイゲン</t>
    </rPh>
    <rPh sb="24" eb="26">
      <t>イッパン</t>
    </rPh>
    <rPh sb="26" eb="28">
      <t>カイケイ</t>
    </rPh>
    <rPh sb="28" eb="31">
      <t>クリイレキン</t>
    </rPh>
    <rPh sb="35" eb="38">
      <t>シホンテキ</t>
    </rPh>
    <rPh sb="38" eb="40">
      <t>シュウニュウ</t>
    </rPh>
    <rPh sb="41" eb="43">
      <t>クブン</t>
    </rPh>
    <rPh sb="46" eb="49">
      <t>ソウシュウエキ</t>
    </rPh>
    <rPh sb="50" eb="51">
      <t>フク</t>
    </rPh>
    <rPh sb="65" eb="67">
      <t>シタマワ</t>
    </rPh>
    <rPh sb="80" eb="82">
      <t>コウリョ</t>
    </rPh>
    <rPh sb="85" eb="87">
      <t>シュウシ</t>
    </rPh>
    <rPh sb="88" eb="90">
      <t>キンコウ</t>
    </rPh>
    <rPh sb="98" eb="100">
      <t>ケンセツ</t>
    </rPh>
    <rPh sb="100" eb="102">
      <t>トチュウ</t>
    </rPh>
    <rPh sb="103" eb="105">
      <t>リュウイキ</t>
    </rPh>
    <rPh sb="113" eb="115">
      <t>ソウキ</t>
    </rPh>
    <rPh sb="115" eb="117">
      <t>セイビ</t>
    </rPh>
    <rPh sb="118" eb="119">
      <t>スス</t>
    </rPh>
    <rPh sb="124" eb="127">
      <t>マイネンド</t>
    </rPh>
    <rPh sb="127" eb="130">
      <t>ドウキボ</t>
    </rPh>
    <rPh sb="130" eb="132">
      <t>テイド</t>
    </rPh>
    <rPh sb="133" eb="136">
      <t>チホウサイ</t>
    </rPh>
    <rPh sb="137" eb="139">
      <t>ハッコウ</t>
    </rPh>
    <rPh sb="144" eb="147">
      <t>キギョウサイ</t>
    </rPh>
    <rPh sb="147" eb="149">
      <t>ザンダカ</t>
    </rPh>
    <rPh sb="149" eb="150">
      <t>タイ</t>
    </rPh>
    <rPh sb="150" eb="152">
      <t>ジギョウ</t>
    </rPh>
    <rPh sb="152" eb="154">
      <t>キボ</t>
    </rPh>
    <rPh sb="154" eb="156">
      <t>ヒリツ</t>
    </rPh>
    <rPh sb="159" eb="160">
      <t>ヨコ</t>
    </rPh>
    <rPh sb="169" eb="170">
      <t>ヒ</t>
    </rPh>
    <rPh sb="171" eb="172">
      <t>ツヅ</t>
    </rPh>
    <rPh sb="173" eb="176">
      <t>ケンセツヒ</t>
    </rPh>
    <rPh sb="177" eb="179">
      <t>ユウセン</t>
    </rPh>
    <rPh sb="179" eb="181">
      <t>ジュンイ</t>
    </rPh>
    <rPh sb="181" eb="182">
      <t>ツ</t>
    </rPh>
    <rPh sb="184" eb="186">
      <t>ヘイジュン</t>
    </rPh>
    <rPh sb="186" eb="187">
      <t>カ</t>
    </rPh>
    <rPh sb="188" eb="189">
      <t>ハカ</t>
    </rPh>
    <rPh sb="195" eb="197">
      <t>セツゾク</t>
    </rPh>
    <rPh sb="197" eb="198">
      <t>リツ</t>
    </rPh>
    <rPh sb="199" eb="201">
      <t>コウジョウ</t>
    </rPh>
    <rPh sb="204" eb="206">
      <t>ユウシュウ</t>
    </rPh>
    <rPh sb="206" eb="208">
      <t>スイリョウ</t>
    </rPh>
    <rPh sb="209" eb="211">
      <t>ゾウカ</t>
    </rPh>
    <rPh sb="212" eb="213">
      <t>ト</t>
    </rPh>
    <rPh sb="214" eb="215">
      <t>ク</t>
    </rPh>
    <rPh sb="216" eb="218">
      <t>ヒツヨウ</t>
    </rPh>
    <rPh sb="225" eb="227">
      <t>キョウヨウ</t>
    </rPh>
    <rPh sb="227" eb="229">
      <t>カイシ</t>
    </rPh>
    <rPh sb="231" eb="233">
      <t>ネンスウ</t>
    </rPh>
    <rPh sb="234" eb="235">
      <t>ミジカ</t>
    </rPh>
    <rPh sb="236" eb="238">
      <t>ケンセツ</t>
    </rPh>
    <rPh sb="238" eb="240">
      <t>トチュウ</t>
    </rPh>
    <rPh sb="241" eb="243">
      <t>リュウイキ</t>
    </rPh>
    <rPh sb="247" eb="248">
      <t>イマ</t>
    </rPh>
    <rPh sb="249" eb="251">
      <t>セツゾク</t>
    </rPh>
    <rPh sb="251" eb="252">
      <t>リツ</t>
    </rPh>
    <rPh sb="253" eb="254">
      <t>ヒク</t>
    </rPh>
    <rPh sb="255" eb="257">
      <t>ユウシュウ</t>
    </rPh>
    <rPh sb="257" eb="259">
      <t>スイリョウ</t>
    </rPh>
    <rPh sb="260" eb="261">
      <t>スク</t>
    </rPh>
    <rPh sb="266" eb="268">
      <t>ルイジ</t>
    </rPh>
    <rPh sb="268" eb="270">
      <t>ダンタイ</t>
    </rPh>
    <rPh sb="271" eb="273">
      <t>ヒカク</t>
    </rPh>
    <rPh sb="275" eb="277">
      <t>オスイ</t>
    </rPh>
    <rPh sb="277" eb="279">
      <t>ショリ</t>
    </rPh>
    <rPh sb="279" eb="281">
      <t>ゲンカ</t>
    </rPh>
    <rPh sb="282" eb="283">
      <t>タカ</t>
    </rPh>
    <rPh sb="293" eb="295">
      <t>シセツ</t>
    </rPh>
    <rPh sb="295" eb="298">
      <t>リヨウリツ</t>
    </rPh>
    <rPh sb="300" eb="302">
      <t>ルイジ</t>
    </rPh>
    <rPh sb="302" eb="304">
      <t>ダンタイ</t>
    </rPh>
    <rPh sb="305" eb="307">
      <t>ヒカク</t>
    </rPh>
    <rPh sb="309" eb="310">
      <t>ヒク</t>
    </rPh>
    <rPh sb="314" eb="316">
      <t>セツゾク</t>
    </rPh>
    <rPh sb="316" eb="317">
      <t>リツ</t>
    </rPh>
    <rPh sb="318" eb="320">
      <t>コウジョウ</t>
    </rPh>
    <rPh sb="323" eb="325">
      <t>ユウシュウ</t>
    </rPh>
    <rPh sb="325" eb="327">
      <t>スイリョウ</t>
    </rPh>
    <rPh sb="328" eb="330">
      <t>ゾウカ</t>
    </rPh>
    <rPh sb="331" eb="332">
      <t>ト</t>
    </rPh>
    <rPh sb="333" eb="334">
      <t>ク</t>
    </rPh>
    <rPh sb="335" eb="337">
      <t>ヒツヨウ</t>
    </rPh>
    <rPh sb="347" eb="350">
      <t>スイセンカ</t>
    </rPh>
    <rPh sb="350" eb="351">
      <t>リツ</t>
    </rPh>
    <rPh sb="356" eb="357">
      <t>サラ</t>
    </rPh>
    <rPh sb="359" eb="361">
      <t>コウジョウ</t>
    </rPh>
    <rPh sb="362" eb="363">
      <t>ハカ</t>
    </rPh>
    <phoneticPr fontId="4"/>
  </si>
  <si>
    <t>　本県流域下水道は８流域で構成され、昭和50年に供用開始した御笠川那珂川流域下水道から、平成18年に供用開始した矢部川流域下水道及び遠賀川中流流域下水道まで、現在のところ管渠の耐用年数には達しておらず、更新には至っていない。</t>
    <rPh sb="1" eb="3">
      <t>ホンケン</t>
    </rPh>
    <rPh sb="3" eb="5">
      <t>リュウイキ</t>
    </rPh>
    <rPh sb="5" eb="8">
      <t>ゲスイドウ</t>
    </rPh>
    <rPh sb="10" eb="12">
      <t>リュウイキ</t>
    </rPh>
    <rPh sb="13" eb="15">
      <t>コウセイ</t>
    </rPh>
    <rPh sb="18" eb="20">
      <t>ショウワ</t>
    </rPh>
    <rPh sb="22" eb="23">
      <t>ネン</t>
    </rPh>
    <rPh sb="24" eb="26">
      <t>キョウヨウ</t>
    </rPh>
    <rPh sb="26" eb="28">
      <t>カイシ</t>
    </rPh>
    <rPh sb="30" eb="33">
      <t>ミカサガワ</t>
    </rPh>
    <rPh sb="33" eb="36">
      <t>ナカガワ</t>
    </rPh>
    <rPh sb="36" eb="38">
      <t>リュウイキ</t>
    </rPh>
    <rPh sb="38" eb="41">
      <t>ゲスイドウ</t>
    </rPh>
    <rPh sb="44" eb="46">
      <t>ヘイセイ</t>
    </rPh>
    <rPh sb="48" eb="49">
      <t>ネン</t>
    </rPh>
    <rPh sb="50" eb="52">
      <t>キョウヨウ</t>
    </rPh>
    <rPh sb="52" eb="54">
      <t>カイシ</t>
    </rPh>
    <rPh sb="56" eb="59">
      <t>ヤベガワ</t>
    </rPh>
    <rPh sb="59" eb="61">
      <t>リュウイキ</t>
    </rPh>
    <rPh sb="61" eb="64">
      <t>ゲスイドウ</t>
    </rPh>
    <rPh sb="64" eb="65">
      <t>オヨ</t>
    </rPh>
    <rPh sb="66" eb="69">
      <t>オンガガワ</t>
    </rPh>
    <rPh sb="69" eb="71">
      <t>チュウリュウ</t>
    </rPh>
    <rPh sb="71" eb="73">
      <t>リュウイキ</t>
    </rPh>
    <rPh sb="73" eb="76">
      <t>ゲスイドウ</t>
    </rPh>
    <rPh sb="79" eb="81">
      <t>ゲンザイ</t>
    </rPh>
    <rPh sb="85" eb="87">
      <t>カンキョ</t>
    </rPh>
    <rPh sb="88" eb="90">
      <t>タイヨウ</t>
    </rPh>
    <rPh sb="90" eb="92">
      <t>ネンスウ</t>
    </rPh>
    <rPh sb="94" eb="95">
      <t>タッ</t>
    </rPh>
    <rPh sb="101" eb="103">
      <t>コウシン</t>
    </rPh>
    <rPh sb="105" eb="106">
      <t>イタ</t>
    </rPh>
    <phoneticPr fontId="4"/>
  </si>
  <si>
    <t>　今後見込まれる改築費等の増嵩を踏まえ、建設費の優先順位付けや平準化、維持管理費の削減に取り組む必要がある。　</t>
    <rPh sb="1" eb="3">
      <t>コンゴ</t>
    </rPh>
    <rPh sb="3" eb="5">
      <t>ミコ</t>
    </rPh>
    <rPh sb="8" eb="11">
      <t>カイチクヒ</t>
    </rPh>
    <rPh sb="11" eb="12">
      <t>トウ</t>
    </rPh>
    <rPh sb="13" eb="14">
      <t>ゾウ</t>
    </rPh>
    <rPh sb="14" eb="15">
      <t>コウ</t>
    </rPh>
    <rPh sb="16" eb="17">
      <t>フ</t>
    </rPh>
    <rPh sb="20" eb="23">
      <t>ケンセツヒ</t>
    </rPh>
    <rPh sb="24" eb="26">
      <t>ユウセン</t>
    </rPh>
    <rPh sb="26" eb="28">
      <t>ジュンイ</t>
    </rPh>
    <rPh sb="28" eb="29">
      <t>ツ</t>
    </rPh>
    <rPh sb="31" eb="33">
      <t>ヘイジュン</t>
    </rPh>
    <rPh sb="33" eb="34">
      <t>カ</t>
    </rPh>
    <rPh sb="35" eb="37">
      <t>イジ</t>
    </rPh>
    <rPh sb="37" eb="40">
      <t>カンリヒ</t>
    </rPh>
    <rPh sb="41" eb="43">
      <t>サクゲン</t>
    </rPh>
    <rPh sb="44" eb="45">
      <t>ト</t>
    </rPh>
    <rPh sb="46" eb="47">
      <t>ク</t>
    </rPh>
    <rPh sb="48" eb="5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</si>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</sst>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0064088"/>
        <c:axId val="4704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40064088"/>
        <c:axId val="470484304"/>
      </c:lineChart>
      <c:dateAx>
        <c:axId val="440064088"/>
        <c:scaling>
          <c:orientation val="minMax"/>
        </c:scaling>
        <c:delete val="1"/>
        <c:axPos val="b"/>
        <c:numFmt formatCode="ge" sourceLinked="1"/>
        <c:majorTickMark val="none"/>
        <c:minorTickMark val="none"/>
        <c:tickLblPos val="none"/>
        <c:crossAx val="470484304"/>
        <c:crosses val="autoZero"/>
        <c:auto val="1"/>
        <c:lblOffset val="100"/>
        <c:baseTimeUnit val="years"/>
      </c:dateAx>
      <c:valAx>
        <c:axId val="4704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6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58.17</c:v>
                </c:pt>
                <c:pt idx="1">
                  <c:v>58.99</c:v>
                </c:pt>
                <c:pt idx="2">
                  <c:v>59</c:v>
                </c:pt>
                <c:pt idx="3">
                  <c:v>65.69</c:v>
                </c:pt>
                <c:pt idx="4">
                  <c:v>64.37</c:v>
                </c:pt>
              </c:numCache>
            </c:numRef>
          </c:val>
        </c:ser>
        <c:dLbls>
          <c:showLegendKey val="0"/>
          <c:showVal val="0"/>
          <c:showCatName val="0"/>
          <c:showSerName val="0"/>
          <c:showPercent val="0"/>
          <c:showBubbleSize val="0"/>
        </c:dLbls>
        <c:gapWidth val="150"/>
        <c:axId val="493681584"/>
        <c:axId val="49368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93681584"/>
        <c:axId val="493681976"/>
      </c:lineChart>
      <c:dateAx>
        <c:axId val="493681584"/>
        <c:scaling>
          <c:orientation val="minMax"/>
        </c:scaling>
        <c:delete val="1"/>
        <c:axPos val="b"/>
        <c:numFmt formatCode="ge" sourceLinked="1"/>
        <c:majorTickMark val="none"/>
        <c:minorTickMark val="none"/>
        <c:tickLblPos val="none"/>
        <c:crossAx val="493681976"/>
        <c:crosses val="autoZero"/>
        <c:auto val="1"/>
        <c:lblOffset val="100"/>
        <c:baseTimeUnit val="years"/>
      </c:dateAx>
      <c:valAx>
        <c:axId val="49368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93.45</c:v>
                </c:pt>
                <c:pt idx="1">
                  <c:v>94.42</c:v>
                </c:pt>
                <c:pt idx="2">
                  <c:v>94.18</c:v>
                </c:pt>
                <c:pt idx="3">
                  <c:v>94.52</c:v>
                </c:pt>
                <c:pt idx="4">
                  <c:v>94.77</c:v>
                </c:pt>
              </c:numCache>
            </c:numRef>
          </c:val>
        </c:ser>
        <c:dLbls>
          <c:showLegendKey val="0"/>
          <c:showVal val="0"/>
          <c:showCatName val="0"/>
          <c:showSerName val="0"/>
          <c:showPercent val="0"/>
          <c:showBubbleSize val="0"/>
        </c:dLbls>
        <c:gapWidth val="150"/>
        <c:axId val="493683152"/>
        <c:axId val="4395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493683152"/>
        <c:axId val="439594736"/>
      </c:lineChart>
      <c:dateAx>
        <c:axId val="493683152"/>
        <c:scaling>
          <c:orientation val="minMax"/>
        </c:scaling>
        <c:delete val="1"/>
        <c:axPos val="b"/>
        <c:numFmt formatCode="ge" sourceLinked="1"/>
        <c:majorTickMark val="none"/>
        <c:minorTickMark val="none"/>
        <c:tickLblPos val="none"/>
        <c:crossAx val="439594736"/>
        <c:crosses val="autoZero"/>
        <c:auto val="1"/>
        <c:lblOffset val="100"/>
        <c:baseTimeUnit val="years"/>
      </c:dateAx>
      <c:valAx>
        <c:axId val="4395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78.19</c:v>
                </c:pt>
                <c:pt idx="1">
                  <c:v>84.2</c:v>
                </c:pt>
                <c:pt idx="2">
                  <c:v>67.19</c:v>
                </c:pt>
                <c:pt idx="3">
                  <c:v>79.2</c:v>
                </c:pt>
                <c:pt idx="4">
                  <c:v>80.150000000000006</c:v>
                </c:pt>
              </c:numCache>
            </c:numRef>
          </c:val>
        </c:ser>
        <c:dLbls>
          <c:showLegendKey val="0"/>
          <c:showVal val="0"/>
          <c:showCatName val="0"/>
          <c:showSerName val="0"/>
          <c:showPercent val="0"/>
          <c:showBubbleSize val="0"/>
        </c:dLbls>
        <c:gapWidth val="150"/>
        <c:axId val="470485480"/>
        <c:axId val="4704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485480"/>
        <c:axId val="470485872"/>
      </c:lineChart>
      <c:dateAx>
        <c:axId val="470485480"/>
        <c:scaling>
          <c:orientation val="minMax"/>
        </c:scaling>
        <c:delete val="1"/>
        <c:axPos val="b"/>
        <c:numFmt formatCode="ge" sourceLinked="1"/>
        <c:majorTickMark val="none"/>
        <c:minorTickMark val="none"/>
        <c:tickLblPos val="none"/>
        <c:crossAx val="470485872"/>
        <c:crosses val="autoZero"/>
        <c:auto val="1"/>
        <c:lblOffset val="100"/>
        <c:baseTimeUnit val="years"/>
      </c:dateAx>
      <c:valAx>
        <c:axId val="4704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487048"/>
        <c:axId val="47048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487048"/>
        <c:axId val="470487440"/>
      </c:lineChart>
      <c:dateAx>
        <c:axId val="470487048"/>
        <c:scaling>
          <c:orientation val="minMax"/>
        </c:scaling>
        <c:delete val="1"/>
        <c:axPos val="b"/>
        <c:numFmt formatCode="ge" sourceLinked="1"/>
        <c:majorTickMark val="none"/>
        <c:minorTickMark val="none"/>
        <c:tickLblPos val="none"/>
        <c:crossAx val="470487440"/>
        <c:crosses val="autoZero"/>
        <c:auto val="1"/>
        <c:lblOffset val="100"/>
        <c:baseTimeUnit val="years"/>
      </c:dateAx>
      <c:valAx>
        <c:axId val="4704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261672"/>
        <c:axId val="65726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261672"/>
        <c:axId val="657262064"/>
      </c:lineChart>
      <c:dateAx>
        <c:axId val="657261672"/>
        <c:scaling>
          <c:orientation val="minMax"/>
        </c:scaling>
        <c:delete val="1"/>
        <c:axPos val="b"/>
        <c:numFmt formatCode="ge" sourceLinked="1"/>
        <c:majorTickMark val="none"/>
        <c:minorTickMark val="none"/>
        <c:tickLblPos val="none"/>
        <c:crossAx val="657262064"/>
        <c:crosses val="autoZero"/>
        <c:auto val="1"/>
        <c:lblOffset val="100"/>
        <c:baseTimeUnit val="years"/>
      </c:dateAx>
      <c:valAx>
        <c:axId val="6572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263240"/>
        <c:axId val="65726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263240"/>
        <c:axId val="657263632"/>
      </c:lineChart>
      <c:dateAx>
        <c:axId val="657263240"/>
        <c:scaling>
          <c:orientation val="minMax"/>
        </c:scaling>
        <c:delete val="1"/>
        <c:axPos val="b"/>
        <c:numFmt formatCode="ge" sourceLinked="1"/>
        <c:majorTickMark val="none"/>
        <c:minorTickMark val="none"/>
        <c:tickLblPos val="none"/>
        <c:crossAx val="657263632"/>
        <c:crosses val="autoZero"/>
        <c:auto val="1"/>
        <c:lblOffset val="100"/>
        <c:baseTimeUnit val="years"/>
      </c:dateAx>
      <c:valAx>
        <c:axId val="6572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264808"/>
        <c:axId val="5032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264808"/>
        <c:axId val="503219808"/>
      </c:lineChart>
      <c:dateAx>
        <c:axId val="657264808"/>
        <c:scaling>
          <c:orientation val="minMax"/>
        </c:scaling>
        <c:delete val="1"/>
        <c:axPos val="b"/>
        <c:numFmt formatCode="ge" sourceLinked="1"/>
        <c:majorTickMark val="none"/>
        <c:minorTickMark val="none"/>
        <c:tickLblPos val="none"/>
        <c:crossAx val="503219808"/>
        <c:crosses val="autoZero"/>
        <c:auto val="1"/>
        <c:lblOffset val="100"/>
        <c:baseTimeUnit val="years"/>
      </c:dateAx>
      <c:valAx>
        <c:axId val="5032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2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431.95</c:v>
                </c:pt>
                <c:pt idx="1">
                  <c:v>423.54</c:v>
                </c:pt>
                <c:pt idx="2">
                  <c:v>417.5</c:v>
                </c:pt>
                <c:pt idx="3">
                  <c:v>388.78</c:v>
                </c:pt>
                <c:pt idx="4">
                  <c:v>380.05</c:v>
                </c:pt>
              </c:numCache>
            </c:numRef>
          </c:val>
        </c:ser>
        <c:dLbls>
          <c:showLegendKey val="0"/>
          <c:showVal val="0"/>
          <c:showCatName val="0"/>
          <c:showSerName val="0"/>
          <c:showPercent val="0"/>
          <c:showBubbleSize val="0"/>
        </c:dLbls>
        <c:gapWidth val="150"/>
        <c:axId val="503220984"/>
        <c:axId val="503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3220984"/>
        <c:axId val="503221376"/>
      </c:lineChart>
      <c:dateAx>
        <c:axId val="503220984"/>
        <c:scaling>
          <c:orientation val="minMax"/>
        </c:scaling>
        <c:delete val="1"/>
        <c:axPos val="b"/>
        <c:numFmt formatCode="ge" sourceLinked="1"/>
        <c:majorTickMark val="none"/>
        <c:minorTickMark val="none"/>
        <c:tickLblPos val="none"/>
        <c:crossAx val="503221376"/>
        <c:crosses val="autoZero"/>
        <c:auto val="1"/>
        <c:lblOffset val="100"/>
        <c:baseTimeUnit val="years"/>
      </c:dateAx>
      <c:valAx>
        <c:axId val="503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3222552"/>
        <c:axId val="5032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3222552"/>
        <c:axId val="503222944"/>
      </c:lineChart>
      <c:dateAx>
        <c:axId val="503222552"/>
        <c:scaling>
          <c:orientation val="minMax"/>
        </c:scaling>
        <c:delete val="1"/>
        <c:axPos val="b"/>
        <c:numFmt formatCode="ge" sourceLinked="1"/>
        <c:majorTickMark val="none"/>
        <c:minorTickMark val="none"/>
        <c:tickLblPos val="none"/>
        <c:crossAx val="503222944"/>
        <c:crosses val="autoZero"/>
        <c:auto val="1"/>
        <c:lblOffset val="100"/>
        <c:baseTimeUnit val="years"/>
      </c:dateAx>
      <c:valAx>
        <c:axId val="5032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2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118.36</c:v>
                </c:pt>
                <c:pt idx="1">
                  <c:v>113.83</c:v>
                </c:pt>
                <c:pt idx="2">
                  <c:v>134.82</c:v>
                </c:pt>
                <c:pt idx="3">
                  <c:v>116.09</c:v>
                </c:pt>
                <c:pt idx="4">
                  <c:v>113.21</c:v>
                </c:pt>
              </c:numCache>
            </c:numRef>
          </c:val>
        </c:ser>
        <c:dLbls>
          <c:showLegendKey val="0"/>
          <c:showVal val="0"/>
          <c:showCatName val="0"/>
          <c:showSerName val="0"/>
          <c:showPercent val="0"/>
          <c:showBubbleSize val="0"/>
        </c:dLbls>
        <c:gapWidth val="150"/>
        <c:axId val="493680016"/>
        <c:axId val="49368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93680016"/>
        <c:axId val="493680408"/>
      </c:lineChart>
      <c:dateAx>
        <c:axId val="493680016"/>
        <c:scaling>
          <c:orientation val="minMax"/>
        </c:scaling>
        <c:delete val="1"/>
        <c:axPos val="b"/>
        <c:numFmt formatCode="ge" sourceLinked="1"/>
        <c:majorTickMark val="none"/>
        <c:minorTickMark val="none"/>
        <c:tickLblPos val="none"/>
        <c:crossAx val="493680408"/>
        <c:crosses val="autoZero"/>
        <c:auto val="1"/>
        <c:lblOffset val="100"/>
        <c:baseTimeUnit val="years"/>
      </c:dateAx>
      <c:valAx>
        <c:axId val="49368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8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福岡県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123</v>
      </c>
      <c r="AE8" s="73"/>
      <c r="AF8" s="73"/>
      <c r="AG8" s="73"/>
      <c r="AH8" s="73"/>
      <c r="AI8" s="73"/>
      <c r="AJ8" s="73"/>
      <c r="AK8" s="4"/>
      <c r="AL8" s="67">
        <f>データ!S6</f>
        <v>5126389</v>
      </c>
      <c r="AM8" s="67"/>
      <c r="AN8" s="67"/>
      <c r="AO8" s="67"/>
      <c r="AP8" s="67"/>
      <c r="AQ8" s="67"/>
      <c r="AR8" s="67"/>
      <c r="AS8" s="67"/>
      <c r="AT8" s="66">
        <f>データ!T6</f>
        <v>4986.3999999999996</v>
      </c>
      <c r="AU8" s="66"/>
      <c r="AV8" s="66"/>
      <c r="AW8" s="66"/>
      <c r="AX8" s="66"/>
      <c r="AY8" s="66"/>
      <c r="AZ8" s="66"/>
      <c r="BA8" s="66"/>
      <c r="BB8" s="66">
        <f>データ!U6</f>
        <v>1028.07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38.4</v>
      </c>
      <c r="Q10" s="66"/>
      <c r="R10" s="66"/>
      <c r="S10" s="66"/>
      <c r="T10" s="66"/>
      <c r="U10" s="66"/>
      <c r="V10" s="66"/>
      <c r="W10" s="66">
        <f>データ!Q6</f>
        <v>85</v>
      </c>
      <c r="X10" s="66"/>
      <c r="Y10" s="66"/>
      <c r="Z10" s="66"/>
      <c r="AA10" s="66"/>
      <c r="AB10" s="66"/>
      <c r="AC10" s="66"/>
      <c r="AD10" s="67">
        <f>データ!R6</f>
        <v>0</v>
      </c>
      <c r="AE10" s="67"/>
      <c r="AF10" s="67"/>
      <c r="AG10" s="67"/>
      <c r="AH10" s="67"/>
      <c r="AI10" s="67"/>
      <c r="AJ10" s="67"/>
      <c r="AK10" s="2"/>
      <c r="AL10" s="67">
        <f>データ!V6</f>
        <v>1166255</v>
      </c>
      <c r="AM10" s="67"/>
      <c r="AN10" s="67"/>
      <c r="AO10" s="67"/>
      <c r="AP10" s="67"/>
      <c r="AQ10" s="67"/>
      <c r="AR10" s="67"/>
      <c r="AS10" s="67"/>
      <c r="AT10" s="66">
        <f>データ!W6</f>
        <v>195.66</v>
      </c>
      <c r="AU10" s="66"/>
      <c r="AV10" s="66"/>
      <c r="AW10" s="66"/>
      <c r="AX10" s="66"/>
      <c r="AY10" s="66"/>
      <c r="AZ10" s="66"/>
      <c r="BA10" s="66"/>
      <c r="BB10" s="66">
        <f>データ!X6</f>
        <v>5960.62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400009</v>
      </c>
      <c r="D6" s="33">
        <f t="shared" si="3"/>
        <v>47</v>
      </c>
      <c r="E6" s="33">
        <f t="shared" si="3"/>
        <v>17</v>
      </c>
      <c r="F6" s="33">
        <f t="shared" si="3"/>
        <v>3</v>
      </c>
      <c r="G6" s="33">
        <f t="shared" si="3"/>
        <v>0</v>
      </c>
      <c r="H6" s="33" t="str">
        <f t="shared" si="3"/>
        <v>福岡県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38.4</v>
      </c>
      <c r="Q6" s="34">
        <f t="shared" si="3"/>
        <v>85</v>
      </c>
      <c r="R6" s="34">
        <f t="shared" si="3"/>
        <v>0</v>
      </c>
      <c r="S6" s="34">
        <f t="shared" si="3"/>
        <v>5126389</v>
      </c>
      <c r="T6" s="34">
        <f t="shared" si="3"/>
        <v>4986.3999999999996</v>
      </c>
      <c r="U6" s="34">
        <f t="shared" si="3"/>
        <v>1028.07</v>
      </c>
      <c r="V6" s="34">
        <f t="shared" si="3"/>
        <v>1166255</v>
      </c>
      <c r="W6" s="34">
        <f t="shared" si="3"/>
        <v>195.66</v>
      </c>
      <c r="X6" s="34">
        <f t="shared" si="3"/>
        <v>5960.62</v>
      </c>
      <c r="Y6" s="35">
        <f>IF(Y7="",NA(),Y7)</f>
        <v>78.19</v>
      </c>
      <c r="Z6" s="35">
        <f t="shared" ref="Z6:AH6" si="4">IF(Z7="",NA(),Z7)</f>
        <v>84.2</v>
      </c>
      <c r="AA6" s="35">
        <f t="shared" si="4"/>
        <v>67.19</v>
      </c>
      <c r="AB6" s="35">
        <f t="shared" si="4"/>
        <v>79.2</v>
      </c>
      <c r="AC6" s="35">
        <f t="shared" si="4"/>
        <v>80.150000000000006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431.95</v>
      </c>
      <c r="BG6" s="35">
        <f t="shared" ref="BG6:BO6" si="7">IF(BG7="",NA(),BG7)</f>
        <v>423.54</v>
      </c>
      <c r="BH6" s="35">
        <f t="shared" si="7"/>
        <v>417.5</v>
      </c>
      <c r="BI6" s="35">
        <f t="shared" si="7"/>
        <v>388.78</v>
      </c>
      <c r="BJ6" s="35">
        <f t="shared" si="7"/>
        <v>380.05</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118.36</v>
      </c>
      <c r="CC6" s="35">
        <f t="shared" ref="CC6:CK6" si="9">IF(CC7="",NA(),CC7)</f>
        <v>113.83</v>
      </c>
      <c r="CD6" s="35">
        <f t="shared" si="9"/>
        <v>134.82</v>
      </c>
      <c r="CE6" s="35">
        <f t="shared" si="9"/>
        <v>116.09</v>
      </c>
      <c r="CF6" s="35">
        <f t="shared" si="9"/>
        <v>113.21</v>
      </c>
      <c r="CG6" s="35">
        <f t="shared" si="9"/>
        <v>62.17</v>
      </c>
      <c r="CH6" s="35">
        <f t="shared" si="9"/>
        <v>61.27</v>
      </c>
      <c r="CI6" s="35">
        <f t="shared" si="9"/>
        <v>66.680000000000007</v>
      </c>
      <c r="CJ6" s="35">
        <f t="shared" si="9"/>
        <v>60.18</v>
      </c>
      <c r="CK6" s="35">
        <f t="shared" si="9"/>
        <v>58.19</v>
      </c>
      <c r="CL6" s="34" t="str">
        <f>IF(CL7="","",IF(CL7="-","【-】","【"&amp;SUBSTITUTE(TEXT(CL7,"#,##0.00"),"-","△")&amp;"】"))</f>
        <v>【60.62】</v>
      </c>
      <c r="CM6" s="35">
        <f>IF(CM7="",NA(),CM7)</f>
        <v>58.17</v>
      </c>
      <c r="CN6" s="35">
        <f t="shared" ref="CN6:CV6" si="10">IF(CN7="",NA(),CN7)</f>
        <v>58.99</v>
      </c>
      <c r="CO6" s="35">
        <f t="shared" si="10"/>
        <v>59</v>
      </c>
      <c r="CP6" s="35">
        <f t="shared" si="10"/>
        <v>65.69</v>
      </c>
      <c r="CQ6" s="35">
        <f t="shared" si="10"/>
        <v>64.37</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93.45</v>
      </c>
      <c r="CY6" s="35">
        <f t="shared" ref="CY6:DG6" si="11">IF(CY7="",NA(),CY7)</f>
        <v>94.42</v>
      </c>
      <c r="CZ6" s="35">
        <f t="shared" si="11"/>
        <v>94.18</v>
      </c>
      <c r="DA6" s="35">
        <f t="shared" si="11"/>
        <v>94.52</v>
      </c>
      <c r="DB6" s="35">
        <f t="shared" si="11"/>
        <v>94.77</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400009</v>
      </c>
      <c r="D7" s="37">
        <v>47</v>
      </c>
      <c r="E7" s="37">
        <v>17</v>
      </c>
      <c r="F7" s="37">
        <v>3</v>
      </c>
      <c r="G7" s="37">
        <v>0</v>
      </c>
      <c r="H7" s="37" t="s">
        <v>108</v>
      </c>
      <c r="I7" s="37" t="s">
        <v>109</v>
      </c>
      <c r="J7" s="37" t="s">
        <v>110</v>
      </c>
      <c r="K7" s="37" t="s">
        <v>111</v>
      </c>
      <c r="L7" s="37" t="s">
        <v>112</v>
      </c>
      <c r="M7" s="37"/>
      <c r="N7" s="38" t="s">
        <v>113</v>
      </c>
      <c r="O7" s="38" t="s">
        <v>114</v>
      </c>
      <c r="P7" s="38">
        <v>38.4</v>
      </c>
      <c r="Q7" s="38">
        <v>85</v>
      </c>
      <c r="R7" s="38">
        <v>0</v>
      </c>
      <c r="S7" s="38">
        <v>5126389</v>
      </c>
      <c r="T7" s="38">
        <v>4986.3999999999996</v>
      </c>
      <c r="U7" s="38">
        <v>1028.07</v>
      </c>
      <c r="V7" s="38">
        <v>1166255</v>
      </c>
      <c r="W7" s="38">
        <v>195.66</v>
      </c>
      <c r="X7" s="38">
        <v>5960.62</v>
      </c>
      <c r="Y7" s="38">
        <v>78.19</v>
      </c>
      <c r="Z7" s="38">
        <v>84.2</v>
      </c>
      <c r="AA7" s="38">
        <v>67.19</v>
      </c>
      <c r="AB7" s="38">
        <v>79.2</v>
      </c>
      <c r="AC7" s="38">
        <v>80.150000000000006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431.95</v>
      </c>
      <c r="BG7" s="38">
        <v>423.54</v>
      </c>
      <c r="BH7" s="38">
        <v>417.5</v>
      </c>
      <c r="BI7" s="38">
        <v>388.78</v>
      </c>
      <c r="BJ7" s="38">
        <v>380.05</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118.36</v>
      </c>
      <c r="CC7" s="38">
        <v>113.83</v>
      </c>
      <c r="CD7" s="38">
        <v>134.82</v>
      </c>
      <c r="CE7" s="38">
        <v>116.09</v>
      </c>
      <c r="CF7" s="38">
        <v>113.21</v>
      </c>
      <c r="CG7" s="38">
        <v>62.17</v>
      </c>
      <c r="CH7" s="38">
        <v>61.27</v>
      </c>
      <c r="CI7" s="38">
        <v>66.680000000000007</v>
      </c>
      <c r="CJ7" s="38">
        <v>60.18</v>
      </c>
      <c r="CK7" s="38">
        <v>58.19</v>
      </c>
      <c r="CL7" s="38">
        <v>60.62</v>
      </c>
      <c r="CM7" s="38">
        <v>58.17</v>
      </c>
      <c r="CN7" s="38">
        <v>58.99</v>
      </c>
      <c r="CO7" s="38">
        <v>59</v>
      </c>
      <c r="CP7" s="38">
        <v>65.69</v>
      </c>
      <c r="CQ7" s="38">
        <v>64.37</v>
      </c>
      <c r="CR7" s="38">
        <v>71.87</v>
      </c>
      <c r="CS7" s="38">
        <v>65.430000000000007</v>
      </c>
      <c r="CT7" s="38">
        <v>64.930000000000007</v>
      </c>
      <c r="CU7" s="38">
        <v>66.02</v>
      </c>
      <c r="CV7" s="38">
        <v>65.900000000000006</v>
      </c>
      <c r="CW7" s="38">
        <v>65.75</v>
      </c>
      <c r="CX7" s="38">
        <v>93.45</v>
      </c>
      <c r="CY7" s="38">
        <v>94.42</v>
      </c>
      <c r="CZ7" s="38">
        <v>94.18</v>
      </c>
      <c r="DA7" s="38">
        <v>94.52</v>
      </c>
      <c r="DB7" s="38">
        <v>94.77</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2018-01-29T02:59:43Z</cp:lastPrinted>
  <dcterms:created xsi:type="dcterms:W3CDTF">2017-12-25T02:14:49Z</dcterms:created>
  <dcterms:modified xsi:type="dcterms:W3CDTF">2018-02-22T15:32:06Z</dcterms:modified>
  <cp:category/>
</cp:coreProperties>
</file>