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71027"/>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B12" i="5" s="1"/>
  <c r="LZ8" i="5"/>
  <c r="LQ8" i="5"/>
  <c r="LS12" i="5" s="1"/>
  <c r="LP8" i="5"/>
  <c r="LG8" i="5"/>
  <c r="LF8" i="5"/>
  <c r="KW8" i="5"/>
  <c r="KW12" i="5" s="1"/>
  <c r="KV8" i="5"/>
  <c r="KU8" i="5"/>
  <c r="KL8" i="5"/>
  <c r="KL12" i="5" s="1"/>
  <c r="KK8" i="5"/>
  <c r="KB8" i="5"/>
  <c r="KA8" i="5"/>
  <c r="JR8" i="5"/>
  <c r="JT12" i="5" s="1"/>
  <c r="JQ8" i="5"/>
  <c r="JH8" i="5"/>
  <c r="JG8" i="5"/>
  <c r="IX8" i="5"/>
  <c r="JB12" i="5" s="1"/>
  <c r="IW8" i="5"/>
  <c r="IV8" i="5"/>
  <c r="IM8" i="5"/>
  <c r="IM12" i="5" s="1"/>
  <c r="IL8" i="5"/>
  <c r="IC8" i="5"/>
  <c r="IE12" i="5" s="1"/>
  <c r="IB8" i="5"/>
  <c r="HS8" i="5"/>
  <c r="HW12" i="5" s="1"/>
  <c r="HR8" i="5"/>
  <c r="HI8" i="5"/>
  <c r="HJ12" i="5" s="1"/>
  <c r="HH8" i="5"/>
  <c r="GY8" i="5"/>
  <c r="HC12" i="5" s="1"/>
  <c r="GX8" i="5"/>
  <c r="GW8" i="5"/>
  <c r="GM8" i="5"/>
  <c r="GD8" i="5"/>
  <c r="GH12" i="5" s="1"/>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GN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J8" i="5" l="1"/>
  <c r="FL12" i="5" s="1"/>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JK18" i="5"/>
  <c r="JI12" i="5"/>
  <c r="JJ18" i="5"/>
  <c r="JI18" i="5"/>
  <c r="JL18" i="5"/>
  <c r="JH18" i="5"/>
  <c r="JJ12" i="5"/>
  <c r="KC18" i="5"/>
  <c r="KE12" i="5"/>
  <c r="KF18" i="5"/>
  <c r="KB18" i="5"/>
  <c r="KE18" i="5"/>
  <c r="KD18" i="5"/>
  <c r="KF12" i="5"/>
  <c r="KB12" i="5"/>
  <c r="C10" i="5"/>
  <c r="FK12" i="5"/>
  <c r="GG12" i="5"/>
  <c r="GZ12" i="5"/>
  <c r="HU12" i="5"/>
  <c r="IO12" i="5"/>
  <c r="JA12" i="5"/>
  <c r="JL12" i="5"/>
  <c r="KD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R12" i="5"/>
  <c r="LS18" i="5"/>
  <c r="LU12" i="5"/>
  <c r="LQ12" i="5"/>
  <c r="MN18" i="5"/>
  <c r="ML12" i="5"/>
  <c r="MM18" i="5"/>
  <c r="ML18" i="5"/>
  <c r="MN12" i="5"/>
  <c r="MO18" i="5"/>
  <c r="MK18" i="5"/>
  <c r="MM12" i="5"/>
  <c r="D10" i="5"/>
  <c r="GD12" i="5"/>
  <c r="HA12" i="5"/>
  <c r="HL12" i="5"/>
  <c r="HV12" i="5"/>
  <c r="IF12" i="5"/>
  <c r="IQ12" i="5"/>
  <c r="KZ12" i="5"/>
  <c r="FK18" i="5"/>
  <c r="FN18" i="5"/>
  <c r="FJ18" i="5"/>
  <c r="FM18" i="5"/>
  <c r="FL18" i="5"/>
  <c r="GG18" i="5"/>
  <c r="GF18" i="5"/>
  <c r="GE18" i="5"/>
  <c r="GH18" i="5"/>
  <c r="GD18" i="5"/>
  <c r="JB18" i="5"/>
  <c r="IX18" i="5"/>
  <c r="IZ12" i="5"/>
  <c r="JA18" i="5"/>
  <c r="IZ18" i="5"/>
  <c r="IY18" i="5"/>
  <c r="JT18" i="5"/>
  <c r="JV12" i="5"/>
  <c r="JR12" i="5"/>
  <c r="JS18" i="5"/>
  <c r="JV18" i="5"/>
  <c r="JR18" i="5"/>
  <c r="JU18" i="5"/>
  <c r="JS12" i="5"/>
  <c r="KP18" i="5"/>
  <c r="KL18" i="5"/>
  <c r="KN12" i="5"/>
  <c r="KO18" i="5"/>
  <c r="KN18" i="5"/>
  <c r="KM18" i="5"/>
  <c r="KO12" i="5"/>
  <c r="E10" i="5"/>
  <c r="FM12" i="5"/>
  <c r="GE12" i="5"/>
  <c r="HM12" i="5"/>
  <c r="IX12" i="5"/>
  <c r="JH12" i="5"/>
  <c r="JU12" i="5"/>
  <c r="KM12" i="5"/>
  <c r="LA12" i="5"/>
  <c r="MK12" i="5"/>
  <c r="GZ18" i="5"/>
  <c r="HB12" i="5"/>
  <c r="HC18" i="5"/>
  <c r="GY18" i="5"/>
  <c r="HB18" i="5"/>
  <c r="HA18" i="5"/>
  <c r="HV18" i="5"/>
  <c r="HT12" i="5"/>
  <c r="HU18" i="5"/>
  <c r="HT18" i="5"/>
  <c r="HW18" i="5"/>
  <c r="HS18" i="5"/>
  <c r="IN18" i="5"/>
  <c r="IP12" i="5"/>
  <c r="IQ18" i="5"/>
  <c r="IM18" i="5"/>
  <c r="IP18" i="5"/>
  <c r="IO18" i="5"/>
  <c r="LI18" i="5"/>
  <c r="LK12" i="5"/>
  <c r="LG12" i="5"/>
  <c r="LH18" i="5"/>
  <c r="LK18" i="5"/>
  <c r="LG18" i="5"/>
  <c r="LI12" i="5"/>
  <c r="LJ18" i="5"/>
  <c r="LH12" i="5"/>
  <c r="ME18" i="5"/>
  <c r="MA18" i="5"/>
  <c r="MC12" i="5"/>
  <c r="MD18" i="5"/>
  <c r="MC18" i="5"/>
  <c r="ME12" i="5"/>
  <c r="MA12" i="5"/>
  <c r="MB18" i="5"/>
  <c r="MD12" i="5"/>
  <c r="B10" i="5"/>
  <c r="FJ12" i="5"/>
  <c r="FN12" i="5"/>
  <c r="GF12" i="5"/>
  <c r="GY12" i="5"/>
  <c r="HI12" i="5"/>
  <c r="HS12" i="5"/>
  <c r="ID12" i="5"/>
  <c r="IN12" i="5"/>
  <c r="IY12" i="5"/>
  <c r="JK12" i="5"/>
  <c r="KC12" i="5"/>
  <c r="KP12" i="5"/>
  <c r="LJ12" i="5"/>
  <c r="MO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FB18" i="5"/>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J11" i="4"/>
  <c r="MC10" i="5"/>
  <c r="KN10" i="5"/>
  <c r="IZ10" i="5"/>
  <c r="HK10" i="5"/>
  <c r="FV10" i="5"/>
  <c r="EG10" i="5"/>
  <c r="CR10" i="5"/>
  <c r="BA10" i="5"/>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<sst xmlns="http://schemas.openxmlformats.org/spreadsheetml/2006/main" count="837" uniqueCount="182">
  <si>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</si>
  <si>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</si>
  <si>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</si>
  <si>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</si>
  <si>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</si>
  <si>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</si>
  <si>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</si>
  <si>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</si>
  <si>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</si>
  <si>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</si>
  <si>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</si>
  <si>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</si>
  <si>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</si>
  <si>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</si>
  <si>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</si>
  <si>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</si>
  <si>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</si>
  <si>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</si>
  <si>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</si>
  <si>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</si>
  <si>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</si>
  <si>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</si>
  <si>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</si>
  <si>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</si>
  <si>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</si>
  <si>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</si>
  <si>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</si>
  <si>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</si>
  <si>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</si>
  <si>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</si>
  <si>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</si>
  <si>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</si>
  <si>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</si>
  <si>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</si>
  <si>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</si>
  <si>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</si>
  <si>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</si>
  <si>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</si>
  <si>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</si>
  <si>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</si>
  <si>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</si>
  <si>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</si>
  <si>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</si>
  <si>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</si>
  <si>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</si>
  <si>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</si>
  <si>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</si>
  <si>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</si>
  <si>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</si>
  <si>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</si>
  <si>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</si>
  <si>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</si>
  <si>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</si>
  <si>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</si>
  <si>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</si>
  <si>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</si>
  <si>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</si>
  <si>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</si>
  <si>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</si>
  <si>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</si>
  <si>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</si>
  <si>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</si>
  <si>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</si>
  <si>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</si>
  <si>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</si>
  <si>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</si>
  <si>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</si>
  <si>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</si>
  <si>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</si>
  <si>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</si>
  <si>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</si>
  <si>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</si>
  <si>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</si>
  <si>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</si>
  <si>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</si>
  <si>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</si>
  <si>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</si>
  <si>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</si>
  <si>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</si>
  <si>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</si>
  <si>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</si>
  <si>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</si>
  <si>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</si>
  <si>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</si>
  <si>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</si>
  <si>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</si>
  <si>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</si>
  <si>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</si>
  <si>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</si>
  <si>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</si>
  <si>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</si>
  <si>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</si>
  <si>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</si>
  <si>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</si>
  <si>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</si>
  <si>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</si>
  <si>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</si>
  <si>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</si>
  <si>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</si>
  <si>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</si>
  <si>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</si>
  <si>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</si>
  <si>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</si>
  <si>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</si>
  <si>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</si>
  <si>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</si>
  <si>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</si>
  <si>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</si>
  <si>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</si>
  <si>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</si>
  <si>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</si>
  <si>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</si>
  <si>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</si>
  <si>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</si>
  <si>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</si>
  <si>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</si>
  <si>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450006</t>
  </si>
  <si>
    <t>46</t>
  </si>
  <si>
    <t>04</t>
  </si>
  <si>
    <t>0</t>
  </si>
  <si>
    <t>000</t>
  </si>
  <si>
    <t>宮崎県</t>
  </si>
  <si>
    <t>法適用</t>
  </si>
  <si>
    <t>電気事業</t>
  </si>
  <si>
    <t/>
  </si>
  <si>
    <t>-</t>
  </si>
  <si>
    <t>平成38年3月31日　石河内第一発電所ほか</t>
  </si>
  <si>
    <t>平成44年7月31日　祝子第二発電所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</si>
  <si>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</si>
  <si>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</si>
  <si>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</si>
  <si>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</si>
  <si>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</si>
  <si>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</si>
  <si>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</si>
  <si>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</si>
  <si>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</si>
  <si>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</si>
  <si>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</si>
  <si>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</si>
  <si>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</si>
  <si>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</si>
  <si>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</si>
  <si>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</si>
  <si>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</si>
  <si>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</si>
  <si>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</si>
  <si>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</si>
  <si>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</si>
  <si>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</si>
  <si>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</si>
  <si>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</si>
  <si>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</si>
  <si>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</si>
  <si>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</si>
  <si>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</si>
  <si>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</si>
  <si>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</si>
  <si>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</si>
  <si>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</si>
  <si>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</si>
  <si>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</si>
  <si>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</si>
  <si>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</si>
  <si>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</si>
  <si>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</si>
  <si>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</si>
  <si>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</si>
  <si>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</si>
  <si>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</si>
  <si>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</si>
  <si>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</si>
  <si>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</si>
  <si>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</si>
  <si>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</si>
  <si>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</si>
  <si>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</si>
  <si>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経営の状況」及び「経営のリスク」共に良好な状態ではあるが、現在、国において進められている電力システム改革も最終段階へと進んでおり、今後、企業局を取り巻く環境の大きな変化が予想されることから、その動向を注視しながら、必要に応じた対応を的確に行う必要がある。
　また、発電所やその関連設備については、建設後相当の期間を経過し、更新時期が近づいている設備もあることから、更新工事に必要な財源の確保や設備の適切な改修等を計画的に行う必要がある。
　平成26年度には、これらの課題解決に向けた経営戦略である宮崎県企業局経営ビジョン（平成27年度から36年度）を策定したところであり、今後もこれに基づく企業経営を着実に実行し、引き続き健全経営を維持しながら、本県の産業経済の振興と住民福祉の増進を図っていく。</t>
    <phoneticPr fontId="3"/>
  </si>
  <si>
    <t>自治体職員</t>
    <rPh sb="0" eb="3">
      <t>ジチタイ</t>
    </rPh>
    <rPh sb="3" eb="5">
      <t>ショクイン</t>
    </rPh>
    <phoneticPr fontId="3"/>
  </si>
  <si>
    <r>
      <rPr>
        <b/>
        <sz val="16"/>
        <color theme="1"/>
        <rFont val="ＭＳ ゴシック"/>
        <family val="3"/>
        <charset val="128"/>
      </rPr>
      <t>経常収支比率</t>
    </r>
    <r>
      <rPr>
        <sz val="16"/>
        <color theme="1"/>
        <rFont val="ＭＳ ゴシック"/>
        <family val="3"/>
        <charset val="128"/>
      </rPr>
      <t xml:space="preserve">
・経常収支比率は100％以上であり、健全経営を維持している。
</t>
    </r>
    <r>
      <rPr>
        <b/>
        <sz val="16"/>
        <color theme="1"/>
        <rFont val="ＭＳ ゴシック"/>
        <family val="3"/>
        <charset val="128"/>
      </rPr>
      <t xml:space="preserve">
営業収支比率</t>
    </r>
    <r>
      <rPr>
        <sz val="16"/>
        <color theme="1"/>
        <rFont val="ＭＳ ゴシック"/>
        <family val="3"/>
        <charset val="128"/>
      </rPr>
      <t xml:space="preserve">
・営業収支比率は100％以上であり、健全経営を維持している。
</t>
    </r>
    <r>
      <rPr>
        <b/>
        <sz val="16"/>
        <color theme="1"/>
        <rFont val="ＭＳ ゴシック"/>
        <family val="3"/>
        <charset val="128"/>
      </rPr>
      <t>流動比率</t>
    </r>
    <r>
      <rPr>
        <sz val="16"/>
        <color theme="1"/>
        <rFont val="ＭＳ ゴシック"/>
        <family val="3"/>
        <charset val="128"/>
      </rPr>
      <t xml:space="preserve">
・流動比率は100％以上であり、健全な状態である。
・Ｈ26及びＨ27は比率が下がっているが、これは、改良工事に伴う多額の未払金が流動負債に計上されているためである。
</t>
    </r>
    <r>
      <rPr>
        <b/>
        <sz val="16"/>
        <color theme="1"/>
        <rFont val="ＭＳ ゴシック"/>
        <family val="3"/>
        <charset val="128"/>
      </rPr>
      <t>供給原価</t>
    </r>
    <r>
      <rPr>
        <sz val="16"/>
        <color theme="1"/>
        <rFont val="ＭＳ ゴシック"/>
        <family val="3"/>
        <charset val="128"/>
      </rPr>
      <t xml:space="preserve">
・供給原価は全国平均と比較しておおむね低く抑えられている。
・Ｈ25は渇水による発電電力量の減により全国平均より供給原価が高くなっている。
</t>
    </r>
    <r>
      <rPr>
        <b/>
        <sz val="16"/>
        <color theme="1"/>
        <rFont val="ＭＳ ゴシック"/>
        <family val="3"/>
        <charset val="128"/>
      </rPr>
      <t>ＥＢＩＴＤＡ</t>
    </r>
    <r>
      <rPr>
        <sz val="16"/>
        <color theme="1"/>
        <rFont val="ＭＳ ゴシック"/>
        <family val="3"/>
        <charset val="128"/>
      </rPr>
      <t xml:space="preserve">
・本県は全国と比較して事業規模が大きいこともあり、ＥＢＩＴＤＡは全国平均よりも高くなっている。
・Ｈ26は公営企業会計制度見直しによる特別利益を計上した年度であるため、突出した数値となっている。</t>
    </r>
    <rPh sb="229" eb="233">
      <t>キョウキュウゲンカ</t>
    </rPh>
    <phoneticPr fontId="3"/>
  </si>
  <si>
    <r>
      <rPr>
        <b/>
        <sz val="16"/>
        <color theme="1"/>
        <rFont val="ＭＳ ゴシック"/>
        <family val="3"/>
        <charset val="128"/>
      </rPr>
      <t>設備利用率</t>
    </r>
    <r>
      <rPr>
        <sz val="16"/>
        <color theme="1"/>
        <rFont val="ＭＳ ゴシック"/>
        <family val="3"/>
        <charset val="128"/>
      </rPr>
      <t xml:space="preserve">
・設備利用率は全国平均と比較しておおむね高利用率を維持している。
・Ｈ25は降雨量が少なく、渇水により供給電力量の目標達成率が86.2％となったことから、低利用率となっている。
・水力発電は降雨による影響を強く受けることから、降雨予測等をうまく活用しながら、これまで同様効率的なダム貯水池水位運用を行っていく。
</t>
    </r>
    <r>
      <rPr>
        <b/>
        <sz val="16"/>
        <color theme="1"/>
        <rFont val="ＭＳ ゴシック"/>
        <family val="3"/>
        <charset val="128"/>
      </rPr>
      <t>修繕費比率</t>
    </r>
    <r>
      <rPr>
        <sz val="16"/>
        <color theme="1"/>
        <rFont val="ＭＳ ゴシック"/>
        <family val="3"/>
        <charset val="128"/>
      </rPr>
      <t xml:space="preserve">
・修繕費比率は全国平均と比較して低く抑えられている。</t>
    </r>
    <r>
      <rPr>
        <sz val="16"/>
        <rFont val="ＭＳ ゴシック"/>
        <family val="3"/>
        <charset val="128"/>
      </rPr>
      <t xml:space="preserve">
・Ｈ24はＨ26の公営企業会計制度見直しに備えて修繕準備引当金繰入額を多く計上したことから比率が高くなっている。</t>
    </r>
    <r>
      <rPr>
        <sz val="16"/>
        <color rgb="FFFF0000"/>
        <rFont val="ＭＳ ゴシック"/>
        <family val="3"/>
        <charset val="128"/>
      </rPr>
      <t xml:space="preserve">
</t>
    </r>
    <r>
      <rPr>
        <sz val="16"/>
        <color theme="1"/>
        <rFont val="ＭＳ ゴシック"/>
        <family val="3"/>
        <charset val="128"/>
      </rPr>
      <t xml:space="preserve">
</t>
    </r>
    <r>
      <rPr>
        <b/>
        <sz val="16"/>
        <color theme="1"/>
        <rFont val="ＭＳ ゴシック"/>
        <family val="3"/>
        <charset val="128"/>
      </rPr>
      <t>企業債残高対料金収入比率</t>
    </r>
    <r>
      <rPr>
        <sz val="16"/>
        <color theme="1"/>
        <rFont val="ＭＳ ゴシック"/>
        <family val="3"/>
        <charset val="128"/>
      </rPr>
      <t xml:space="preserve">
・企業債残高対料金収入比率は逓減している上に、全国平均と比較しても低く抑えられている。
・更新時期が近づいている設備もあることから、今後も計画的な設備更新と企業債償還を行っていく。
</t>
    </r>
    <r>
      <rPr>
        <b/>
        <sz val="16"/>
        <color theme="1"/>
        <rFont val="ＭＳ ゴシック"/>
        <family val="3"/>
        <charset val="128"/>
      </rPr>
      <t>有形固定資産減価償却率</t>
    </r>
    <r>
      <rPr>
        <sz val="16"/>
        <color theme="1"/>
        <rFont val="ＭＳ ゴシック"/>
        <family val="3"/>
        <charset val="128"/>
      </rPr>
      <t xml:space="preserve">
・有形固定資産減価償却率は逓増している上に、全国平均と比較しても高くなっている。
・経営ビジョンで策定した投資計画に基づいて、老朽化した設備については、計画的な更新を行っていく。
</t>
    </r>
    <r>
      <rPr>
        <b/>
        <sz val="16"/>
        <color theme="1"/>
        <rFont val="ＭＳ ゴシック"/>
        <family val="3"/>
        <charset val="128"/>
      </rPr>
      <t xml:space="preserve">
ＦＩＴ収入割合</t>
    </r>
    <r>
      <rPr>
        <sz val="16"/>
        <color theme="1"/>
        <rFont val="ＭＳ ゴシック"/>
        <family val="3"/>
        <charset val="128"/>
      </rPr>
      <t xml:space="preserve">
・ＦＩＴ収入割合はほぼゼロであるため、固定価格買取制度の調達期間終了後、収入が大幅に減少するリスクは少ない。
・現在、大規模改良工事を行っている渡川発電所において、固定価格買取制度による料金収入を予定していることから、今後ＦＩＴ収入割合が増加する予定である。</t>
    </r>
    <rPh sb="18" eb="20">
      <t>ヒカク</t>
    </rPh>
    <rPh sb="26" eb="27">
      <t>コウ</t>
    </rPh>
    <rPh sb="27" eb="30">
      <t>リヨウリツ</t>
    </rPh>
    <rPh sb="52" eb="54">
      <t>カッスイ</t>
    </rPh>
    <rPh sb="205" eb="207">
      <t>コウエイ</t>
    </rPh>
    <rPh sb="207" eb="209">
      <t>キギョウ</t>
    </rPh>
    <rPh sb="209" eb="211">
      <t>カイケイ</t>
    </rPh>
    <rPh sb="211" eb="213">
      <t>セイド</t>
    </rPh>
    <rPh sb="213" eb="215">
      <t>ミナオ</t>
    </rPh>
    <rPh sb="217" eb="218">
      <t>ソナ</t>
    </rPh>
    <rPh sb="220" eb="222">
      <t>シュウゼン</t>
    </rPh>
    <rPh sb="222" eb="224">
      <t>ジュンビ</t>
    </rPh>
    <rPh sb="224" eb="227">
      <t>ヒキアテキン</t>
    </rPh>
    <rPh sb="227" eb="230">
      <t>クリイレガク</t>
    </rPh>
    <rPh sb="231" eb="232">
      <t>オオ</t>
    </rPh>
    <rPh sb="233" eb="235">
      <t>ケイジョウ</t>
    </rPh>
    <rPh sb="241" eb="243">
      <t>ヒリツ</t>
    </rPh>
    <rPh sb="244" eb="245">
      <t>タカ</t>
    </rPh>
    <rPh sb="526" eb="528">
      <t>ゲンザイ</t>
    </rPh>
    <rPh sb="529" eb="532">
      <t>ダイキボ</t>
    </rPh>
    <rPh sb="532" eb="534">
      <t>カイリョウ</t>
    </rPh>
    <rPh sb="534" eb="536">
      <t>コウジ</t>
    </rPh>
    <rPh sb="537" eb="538">
      <t>オコナ</t>
    </rPh>
    <rPh sb="568" eb="570">
      <t>ヨテイ</t>
    </rPh>
    <rPh sb="579" eb="581">
      <t>コンゴ</t>
    </rPh>
    <phoneticPr fontId="3"/>
  </si>
  <si>
    <t>将来の工事計画や利益の状況等を踏まえて、建設改良費の補てん財源である建設改良積立金、欠損時の補てん財源である利益積立金等に積み立てるとともに、地域振興のための財源である地方振興積立金にも積立てを行う。
平成28年度決算における利益剰余金の使途については下記のとおり。
【平成28年度利益剰余金の使途】
・当年度純利益　　　　　　864,608千円　→　利益積立金への積立て　　　　　　 500,000千円
　　　　　　　　　　　　 　　　　　　　　　地方振興積立金への積立て　　　　 354,608千円
　　　　　　　 　　　　　　　　　　　　　　緑のダム造成事業積立金への積立て　10,000千円
・その他未処分利益剰余金　157,930千円　→　組入資本金への組入れ　　　　　　 157,930千円</t>
    <rPh sb="334" eb="336">
      <t>クミイ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</si>
</sst>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6"/>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4"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shrinkToFit="1"/>
      <protection locked="0"/>
    </xf>
    <xf numFmtId="0" fontId="8" fillId="0" borderId="19" xfId="1" applyFont="1" applyBorder="1" applyAlignment="1" applyProtection="1">
      <alignment horizontal="center" vertical="center" shrinkToFi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0" fontId="9"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112.5</c:v>
                </c:pt>
                <c:pt idx="1">
                  <c:v>117.6</c:v>
                </c:pt>
                <c:pt idx="2">
                  <c:v>119.4</c:v>
                </c:pt>
                <c:pt idx="3">
                  <c:v>118.4</c:v>
                </c:pt>
                <c:pt idx="4">
                  <c:v>121.4</c:v>
                </c:pt>
              </c:numCache>
            </c:numRef>
          </c:val>
          <c:extLst xmlns:c16r2="http://schemas.microsoft.com/office/drawing/2015/06/chart">
            <c:ext xmlns:c16="http://schemas.microsoft.com/office/drawing/2014/chart" uri="{C3380CC4-5D6E-409C-BE32-E72D297353CC}">
              <c16:uniqueId val="{00000000-A752-42A2-A8A4-AD9B81997FFA}"/>
            </c:ext>
          </c:extLst>
        </c:ser>
        <c:dLbls>
          <c:showLegendKey val="0"/>
          <c:showVal val="0"/>
          <c:showCatName val="0"/>
          <c:showSerName val="0"/>
          <c:showPercent val="0"/>
          <c:showBubbleSize val="0"/>
        </c:dLbls>
        <c:gapWidth val="180"/>
        <c:overlap val="-90"/>
        <c:axId val="218081416"/>
        <c:axId val="21866955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extLst xmlns:c16r2="http://schemas.microsoft.com/office/drawing/2015/06/chart">
            <c:ext xmlns:c16="http://schemas.microsoft.com/office/drawing/2014/chart" uri="{C3380CC4-5D6E-409C-BE32-E72D297353CC}">
              <c16:uniqueId val="{00000001-A752-42A2-A8A4-AD9B81997FF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A752-42A2-A8A4-AD9B81997FFA}"/>
            </c:ext>
          </c:extLst>
        </c:ser>
        <c:dLbls>
          <c:showLegendKey val="0"/>
          <c:showVal val="0"/>
          <c:showCatName val="0"/>
          <c:showSerName val="0"/>
          <c:showPercent val="0"/>
          <c:showBubbleSize val="0"/>
        </c:dLbls>
        <c:marker val="1"/>
        <c:smooth val="0"/>
        <c:axId val="218081416"/>
        <c:axId val="218669552"/>
      </c:lineChart>
      <c:catAx>
        <c:axId val="218081416"/>
        <c:scaling>
          <c:orientation val="minMax"/>
        </c:scaling>
        <c:delete val="0"/>
        <c:axPos val="b"/>
        <c:numFmt formatCode="ge" sourceLinked="1"/>
        <c:majorTickMark val="none"/>
        <c:minorTickMark val="none"/>
        <c:tickLblPos val="none"/>
        <c:crossAx val="218669552"/>
        <c:crosses val="autoZero"/>
        <c:auto val="0"/>
        <c:lblAlgn val="ctr"/>
        <c:lblOffset val="100"/>
        <c:noMultiLvlLbl val="1"/>
      </c:catAx>
      <c:valAx>
        <c:axId val="21866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81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0.1</c:v>
                </c:pt>
                <c:pt idx="2">
                  <c:v>0.1</c:v>
                </c:pt>
                <c:pt idx="3">
                  <c:v>0.1</c:v>
                </c:pt>
                <c:pt idx="4">
                  <c:v>0.6</c:v>
                </c:pt>
              </c:numCache>
            </c:numRef>
          </c:val>
          <c:extLst xmlns:c16r2="http://schemas.microsoft.com/office/drawing/2015/06/chart">
            <c:ext xmlns:c16="http://schemas.microsoft.com/office/drawing/2014/chart" uri="{C3380CC4-5D6E-409C-BE32-E72D297353CC}">
              <c16:uniqueId val="{00000000-5360-4193-88CB-BD0D5C687425}"/>
            </c:ext>
          </c:extLst>
        </c:ser>
        <c:dLbls>
          <c:showLegendKey val="0"/>
          <c:showVal val="0"/>
          <c:showCatName val="0"/>
          <c:showSerName val="0"/>
          <c:showPercent val="0"/>
          <c:showBubbleSize val="0"/>
        </c:dLbls>
        <c:gapWidth val="180"/>
        <c:overlap val="-90"/>
        <c:axId val="219668088"/>
        <c:axId val="21994050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extLst xmlns:c16r2="http://schemas.microsoft.com/office/drawing/2015/06/chart">
            <c:ext xmlns:c16="http://schemas.microsoft.com/office/drawing/2014/chart" uri="{C3380CC4-5D6E-409C-BE32-E72D297353CC}">
              <c16:uniqueId val="{00000001-5360-4193-88CB-BD0D5C687425}"/>
            </c:ext>
          </c:extLst>
        </c:ser>
        <c:dLbls>
          <c:showLegendKey val="0"/>
          <c:showVal val="0"/>
          <c:showCatName val="0"/>
          <c:showSerName val="0"/>
          <c:showPercent val="0"/>
          <c:showBubbleSize val="0"/>
        </c:dLbls>
        <c:marker val="1"/>
        <c:smooth val="0"/>
        <c:axId val="219668088"/>
        <c:axId val="219940504"/>
      </c:lineChart>
      <c:catAx>
        <c:axId val="219668088"/>
        <c:scaling>
          <c:orientation val="minMax"/>
        </c:scaling>
        <c:delete val="0"/>
        <c:axPos val="b"/>
        <c:numFmt formatCode="ge" sourceLinked="1"/>
        <c:majorTickMark val="none"/>
        <c:minorTickMark val="none"/>
        <c:tickLblPos val="none"/>
        <c:crossAx val="219940504"/>
        <c:crosses val="autoZero"/>
        <c:auto val="0"/>
        <c:lblAlgn val="ctr"/>
        <c:lblOffset val="100"/>
        <c:noMultiLvlLbl val="1"/>
      </c:catAx>
      <c:valAx>
        <c:axId val="219940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66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44.5</c:v>
                </c:pt>
                <c:pt idx="1">
                  <c:v>31.3</c:v>
                </c:pt>
                <c:pt idx="2">
                  <c:v>42.3</c:v>
                </c:pt>
                <c:pt idx="3">
                  <c:v>43.3</c:v>
                </c:pt>
                <c:pt idx="4">
                  <c:v>41.4</c:v>
                </c:pt>
              </c:numCache>
            </c:numRef>
          </c:val>
          <c:extLst xmlns:c16r2="http://schemas.microsoft.com/office/drawing/2015/06/chart">
            <c:ext xmlns:c16="http://schemas.microsoft.com/office/drawing/2014/chart" uri="{C3380CC4-5D6E-409C-BE32-E72D297353CC}">
              <c16:uniqueId val="{00000000-6597-48A4-B9FC-EF12258C7FB9}"/>
            </c:ext>
          </c:extLst>
        </c:ser>
        <c:dLbls>
          <c:showLegendKey val="0"/>
          <c:showVal val="0"/>
          <c:showCatName val="0"/>
          <c:showSerName val="0"/>
          <c:showPercent val="0"/>
          <c:showBubbleSize val="0"/>
        </c:dLbls>
        <c:gapWidth val="180"/>
        <c:overlap val="-90"/>
        <c:axId val="217577224"/>
        <c:axId val="21757683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extLst xmlns:c16r2="http://schemas.microsoft.com/office/drawing/2015/06/chart">
            <c:ext xmlns:c16="http://schemas.microsoft.com/office/drawing/2014/chart" uri="{C3380CC4-5D6E-409C-BE32-E72D297353CC}">
              <c16:uniqueId val="{00000001-6597-48A4-B9FC-EF12258C7FB9}"/>
            </c:ext>
          </c:extLst>
        </c:ser>
        <c:dLbls>
          <c:showLegendKey val="0"/>
          <c:showVal val="0"/>
          <c:showCatName val="0"/>
          <c:showSerName val="0"/>
          <c:showPercent val="0"/>
          <c:showBubbleSize val="0"/>
        </c:dLbls>
        <c:marker val="1"/>
        <c:smooth val="0"/>
        <c:axId val="217577224"/>
        <c:axId val="217576832"/>
      </c:lineChart>
      <c:catAx>
        <c:axId val="217577224"/>
        <c:scaling>
          <c:orientation val="minMax"/>
        </c:scaling>
        <c:delete val="0"/>
        <c:axPos val="b"/>
        <c:numFmt formatCode="ge" sourceLinked="1"/>
        <c:majorTickMark val="none"/>
        <c:minorTickMark val="none"/>
        <c:tickLblPos val="none"/>
        <c:crossAx val="217576832"/>
        <c:crosses val="autoZero"/>
        <c:auto val="0"/>
        <c:lblAlgn val="ctr"/>
        <c:lblOffset val="100"/>
        <c:noMultiLvlLbl val="1"/>
      </c:catAx>
      <c:valAx>
        <c:axId val="21757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577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21.5</c:v>
                </c:pt>
                <c:pt idx="1">
                  <c:v>15.6</c:v>
                </c:pt>
                <c:pt idx="2">
                  <c:v>14.1</c:v>
                </c:pt>
                <c:pt idx="3">
                  <c:v>16.5</c:v>
                </c:pt>
                <c:pt idx="4">
                  <c:v>15.5</c:v>
                </c:pt>
              </c:numCache>
            </c:numRef>
          </c:val>
          <c:extLst xmlns:c16r2="http://schemas.microsoft.com/office/drawing/2015/06/chart">
            <c:ext xmlns:c16="http://schemas.microsoft.com/office/drawing/2014/chart" uri="{C3380CC4-5D6E-409C-BE32-E72D297353CC}">
              <c16:uniqueId val="{00000000-FD2B-4D49-B6AE-24F8DCC0F0C8}"/>
            </c:ext>
          </c:extLst>
        </c:ser>
        <c:dLbls>
          <c:showLegendKey val="0"/>
          <c:showVal val="0"/>
          <c:showCatName val="0"/>
          <c:showSerName val="0"/>
          <c:showPercent val="0"/>
          <c:showBubbleSize val="0"/>
        </c:dLbls>
        <c:gapWidth val="180"/>
        <c:overlap val="-90"/>
        <c:axId val="217226712"/>
        <c:axId val="21942272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extLst xmlns:c16r2="http://schemas.microsoft.com/office/drawing/2015/06/chart">
            <c:ext xmlns:c16="http://schemas.microsoft.com/office/drawing/2014/chart" uri="{C3380CC4-5D6E-409C-BE32-E72D297353CC}">
              <c16:uniqueId val="{00000001-FD2B-4D49-B6AE-24F8DCC0F0C8}"/>
            </c:ext>
          </c:extLst>
        </c:ser>
        <c:dLbls>
          <c:showLegendKey val="0"/>
          <c:showVal val="0"/>
          <c:showCatName val="0"/>
          <c:showSerName val="0"/>
          <c:showPercent val="0"/>
          <c:showBubbleSize val="0"/>
        </c:dLbls>
        <c:marker val="1"/>
        <c:smooth val="0"/>
        <c:axId val="217226712"/>
        <c:axId val="219422728"/>
      </c:lineChart>
      <c:catAx>
        <c:axId val="217226712"/>
        <c:scaling>
          <c:orientation val="minMax"/>
        </c:scaling>
        <c:delete val="0"/>
        <c:axPos val="b"/>
        <c:numFmt formatCode="ge" sourceLinked="1"/>
        <c:majorTickMark val="none"/>
        <c:minorTickMark val="none"/>
        <c:tickLblPos val="none"/>
        <c:crossAx val="219422728"/>
        <c:crosses val="autoZero"/>
        <c:auto val="0"/>
        <c:lblAlgn val="ctr"/>
        <c:lblOffset val="100"/>
        <c:noMultiLvlLbl val="1"/>
      </c:catAx>
      <c:valAx>
        <c:axId val="219422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226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121.8</c:v>
                </c:pt>
                <c:pt idx="1">
                  <c:v>111.1</c:v>
                </c:pt>
                <c:pt idx="2">
                  <c:v>90</c:v>
                </c:pt>
                <c:pt idx="3">
                  <c:v>75.7</c:v>
                </c:pt>
                <c:pt idx="4">
                  <c:v>59.3</c:v>
                </c:pt>
              </c:numCache>
            </c:numRef>
          </c:val>
          <c:extLst xmlns:c16r2="http://schemas.microsoft.com/office/drawing/2015/06/chart">
            <c:ext xmlns:c16="http://schemas.microsoft.com/office/drawing/2014/chart" uri="{C3380CC4-5D6E-409C-BE32-E72D297353CC}">
              <c16:uniqueId val="{00000000-013B-4A3B-8BA9-4140EBA860D2}"/>
            </c:ext>
          </c:extLst>
        </c:ser>
        <c:dLbls>
          <c:showLegendKey val="0"/>
          <c:showVal val="0"/>
          <c:showCatName val="0"/>
          <c:showSerName val="0"/>
          <c:showPercent val="0"/>
          <c:showBubbleSize val="0"/>
        </c:dLbls>
        <c:gapWidth val="180"/>
        <c:overlap val="-90"/>
        <c:axId val="219423512"/>
        <c:axId val="21942390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extLst xmlns:c16r2="http://schemas.microsoft.com/office/drawing/2015/06/chart">
            <c:ext xmlns:c16="http://schemas.microsoft.com/office/drawing/2014/chart" uri="{C3380CC4-5D6E-409C-BE32-E72D297353CC}">
              <c16:uniqueId val="{00000001-013B-4A3B-8BA9-4140EBA860D2}"/>
            </c:ext>
          </c:extLst>
        </c:ser>
        <c:dLbls>
          <c:showLegendKey val="0"/>
          <c:showVal val="0"/>
          <c:showCatName val="0"/>
          <c:showSerName val="0"/>
          <c:showPercent val="0"/>
          <c:showBubbleSize val="0"/>
        </c:dLbls>
        <c:marker val="1"/>
        <c:smooth val="0"/>
        <c:axId val="219423512"/>
        <c:axId val="219423904"/>
      </c:lineChart>
      <c:catAx>
        <c:axId val="219423512"/>
        <c:scaling>
          <c:orientation val="minMax"/>
        </c:scaling>
        <c:delete val="0"/>
        <c:axPos val="b"/>
        <c:numFmt formatCode="ge" sourceLinked="1"/>
        <c:majorTickMark val="none"/>
        <c:minorTickMark val="none"/>
        <c:tickLblPos val="none"/>
        <c:crossAx val="219423904"/>
        <c:crosses val="autoZero"/>
        <c:auto val="0"/>
        <c:lblAlgn val="ctr"/>
        <c:lblOffset val="100"/>
        <c:noMultiLvlLbl val="1"/>
      </c:catAx>
      <c:valAx>
        <c:axId val="21942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423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64.2</c:v>
                </c:pt>
                <c:pt idx="1">
                  <c:v>65.599999999999994</c:v>
                </c:pt>
                <c:pt idx="2">
                  <c:v>66.599999999999994</c:v>
                </c:pt>
                <c:pt idx="3">
                  <c:v>66.7</c:v>
                </c:pt>
                <c:pt idx="4">
                  <c:v>67.8</c:v>
                </c:pt>
              </c:numCache>
            </c:numRef>
          </c:val>
          <c:extLst xmlns:c16r2="http://schemas.microsoft.com/office/drawing/2015/06/chart">
            <c:ext xmlns:c16="http://schemas.microsoft.com/office/drawing/2014/chart" uri="{C3380CC4-5D6E-409C-BE32-E72D297353CC}">
              <c16:uniqueId val="{00000000-A440-4904-BDB2-7F27056F1201}"/>
            </c:ext>
          </c:extLst>
        </c:ser>
        <c:dLbls>
          <c:showLegendKey val="0"/>
          <c:showVal val="0"/>
          <c:showCatName val="0"/>
          <c:showSerName val="0"/>
          <c:showPercent val="0"/>
          <c:showBubbleSize val="0"/>
        </c:dLbls>
        <c:gapWidth val="180"/>
        <c:overlap val="-90"/>
        <c:axId val="219424688"/>
        <c:axId val="2194250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extLst xmlns:c16r2="http://schemas.microsoft.com/office/drawing/2015/06/chart">
            <c:ext xmlns:c16="http://schemas.microsoft.com/office/drawing/2014/chart" uri="{C3380CC4-5D6E-409C-BE32-E72D297353CC}">
              <c16:uniqueId val="{00000001-A440-4904-BDB2-7F27056F1201}"/>
            </c:ext>
          </c:extLst>
        </c:ser>
        <c:dLbls>
          <c:showLegendKey val="0"/>
          <c:showVal val="0"/>
          <c:showCatName val="0"/>
          <c:showSerName val="0"/>
          <c:showPercent val="0"/>
          <c:showBubbleSize val="0"/>
        </c:dLbls>
        <c:marker val="1"/>
        <c:smooth val="0"/>
        <c:axId val="219424688"/>
        <c:axId val="219425080"/>
      </c:lineChart>
      <c:catAx>
        <c:axId val="219424688"/>
        <c:scaling>
          <c:orientation val="minMax"/>
        </c:scaling>
        <c:delete val="0"/>
        <c:axPos val="b"/>
        <c:numFmt formatCode="ge" sourceLinked="1"/>
        <c:majorTickMark val="none"/>
        <c:minorTickMark val="none"/>
        <c:tickLblPos val="none"/>
        <c:crossAx val="219425080"/>
        <c:crosses val="autoZero"/>
        <c:auto val="0"/>
        <c:lblAlgn val="ctr"/>
        <c:lblOffset val="100"/>
        <c:noMultiLvlLbl val="1"/>
      </c:catAx>
      <c:valAx>
        <c:axId val="21942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42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0.1</c:v>
                </c:pt>
                <c:pt idx="2">
                  <c:v>0.1</c:v>
                </c:pt>
                <c:pt idx="3">
                  <c:v>0.1</c:v>
                </c:pt>
                <c:pt idx="4">
                  <c:v>0.6</c:v>
                </c:pt>
              </c:numCache>
            </c:numRef>
          </c:val>
          <c:extLst xmlns:c16r2="http://schemas.microsoft.com/office/drawing/2015/06/chart">
            <c:ext xmlns:c16="http://schemas.microsoft.com/office/drawing/2014/chart" uri="{C3380CC4-5D6E-409C-BE32-E72D297353CC}">
              <c16:uniqueId val="{00000000-467A-4518-9D05-ADBB5E929B88}"/>
            </c:ext>
          </c:extLst>
        </c:ser>
        <c:dLbls>
          <c:showLegendKey val="0"/>
          <c:showVal val="0"/>
          <c:showCatName val="0"/>
          <c:showSerName val="0"/>
          <c:showPercent val="0"/>
          <c:showBubbleSize val="0"/>
        </c:dLbls>
        <c:gapWidth val="180"/>
        <c:overlap val="-90"/>
        <c:axId val="219425864"/>
        <c:axId val="21942625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extLst xmlns:c16r2="http://schemas.microsoft.com/office/drawing/2015/06/chart">
            <c:ext xmlns:c16="http://schemas.microsoft.com/office/drawing/2014/chart" uri="{C3380CC4-5D6E-409C-BE32-E72D297353CC}">
              <c16:uniqueId val="{00000001-467A-4518-9D05-ADBB5E929B88}"/>
            </c:ext>
          </c:extLst>
        </c:ser>
        <c:dLbls>
          <c:showLegendKey val="0"/>
          <c:showVal val="0"/>
          <c:showCatName val="0"/>
          <c:showSerName val="0"/>
          <c:showPercent val="0"/>
          <c:showBubbleSize val="0"/>
        </c:dLbls>
        <c:marker val="1"/>
        <c:smooth val="0"/>
        <c:axId val="219425864"/>
        <c:axId val="219426256"/>
      </c:lineChart>
      <c:catAx>
        <c:axId val="219425864"/>
        <c:scaling>
          <c:orientation val="minMax"/>
        </c:scaling>
        <c:delete val="0"/>
        <c:axPos val="b"/>
        <c:numFmt formatCode="ge" sourceLinked="1"/>
        <c:majorTickMark val="none"/>
        <c:minorTickMark val="none"/>
        <c:tickLblPos val="none"/>
        <c:crossAx val="219426256"/>
        <c:crosses val="autoZero"/>
        <c:auto val="0"/>
        <c:lblAlgn val="ctr"/>
        <c:lblOffset val="100"/>
        <c:noMultiLvlLbl val="1"/>
      </c:catAx>
      <c:valAx>
        <c:axId val="21942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42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C5-4464-930B-B3B08921BB6A}"/>
            </c:ext>
          </c:extLst>
        </c:ser>
        <c:dLbls>
          <c:showLegendKey val="0"/>
          <c:showVal val="0"/>
          <c:showCatName val="0"/>
          <c:showSerName val="0"/>
          <c:showPercent val="0"/>
          <c:showBubbleSize val="0"/>
        </c:dLbls>
        <c:gapWidth val="180"/>
        <c:overlap val="-90"/>
        <c:axId val="349925400"/>
        <c:axId val="34992579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C5-4464-930B-B3B08921BB6A}"/>
            </c:ext>
          </c:extLst>
        </c:ser>
        <c:dLbls>
          <c:showLegendKey val="0"/>
          <c:showVal val="0"/>
          <c:showCatName val="0"/>
          <c:showSerName val="0"/>
          <c:showPercent val="0"/>
          <c:showBubbleSize val="0"/>
        </c:dLbls>
        <c:marker val="1"/>
        <c:smooth val="0"/>
        <c:axId val="349925400"/>
        <c:axId val="349925792"/>
      </c:lineChart>
      <c:catAx>
        <c:axId val="349925400"/>
        <c:scaling>
          <c:orientation val="minMax"/>
        </c:scaling>
        <c:delete val="0"/>
        <c:axPos val="b"/>
        <c:numFmt formatCode="ge" sourceLinked="1"/>
        <c:majorTickMark val="none"/>
        <c:minorTickMark val="none"/>
        <c:tickLblPos val="none"/>
        <c:crossAx val="349925792"/>
        <c:crosses val="autoZero"/>
        <c:auto val="0"/>
        <c:lblAlgn val="ctr"/>
        <c:lblOffset val="100"/>
        <c:noMultiLvlLbl val="1"/>
      </c:catAx>
      <c:valAx>
        <c:axId val="34992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5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18-48AE-86D3-CA87CE3407C9}"/>
            </c:ext>
          </c:extLst>
        </c:ser>
        <c:dLbls>
          <c:showLegendKey val="0"/>
          <c:showVal val="0"/>
          <c:showCatName val="0"/>
          <c:showSerName val="0"/>
          <c:showPercent val="0"/>
          <c:showBubbleSize val="0"/>
        </c:dLbls>
        <c:gapWidth val="180"/>
        <c:overlap val="-90"/>
        <c:axId val="349926576"/>
        <c:axId val="3499269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18-48AE-86D3-CA87CE3407C9}"/>
            </c:ext>
          </c:extLst>
        </c:ser>
        <c:dLbls>
          <c:showLegendKey val="0"/>
          <c:showVal val="0"/>
          <c:showCatName val="0"/>
          <c:showSerName val="0"/>
          <c:showPercent val="0"/>
          <c:showBubbleSize val="0"/>
        </c:dLbls>
        <c:marker val="1"/>
        <c:smooth val="0"/>
        <c:axId val="349926576"/>
        <c:axId val="349926968"/>
      </c:lineChart>
      <c:catAx>
        <c:axId val="349926576"/>
        <c:scaling>
          <c:orientation val="minMax"/>
        </c:scaling>
        <c:delete val="0"/>
        <c:axPos val="b"/>
        <c:numFmt formatCode="ge" sourceLinked="1"/>
        <c:majorTickMark val="none"/>
        <c:minorTickMark val="none"/>
        <c:tickLblPos val="none"/>
        <c:crossAx val="349926968"/>
        <c:crosses val="autoZero"/>
        <c:auto val="0"/>
        <c:lblAlgn val="ctr"/>
        <c:lblOffset val="100"/>
        <c:noMultiLvlLbl val="1"/>
      </c:catAx>
      <c:valAx>
        <c:axId val="34992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07-4AFE-838E-7AB0693F59CC}"/>
            </c:ext>
          </c:extLst>
        </c:ser>
        <c:dLbls>
          <c:showLegendKey val="0"/>
          <c:showVal val="0"/>
          <c:showCatName val="0"/>
          <c:showSerName val="0"/>
          <c:showPercent val="0"/>
          <c:showBubbleSize val="0"/>
        </c:dLbls>
        <c:gapWidth val="180"/>
        <c:overlap val="-90"/>
        <c:axId val="349928144"/>
        <c:axId val="34992853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07-4AFE-838E-7AB0693F59CC}"/>
            </c:ext>
          </c:extLst>
        </c:ser>
        <c:dLbls>
          <c:showLegendKey val="0"/>
          <c:showVal val="0"/>
          <c:showCatName val="0"/>
          <c:showSerName val="0"/>
          <c:showPercent val="0"/>
          <c:showBubbleSize val="0"/>
        </c:dLbls>
        <c:marker val="1"/>
        <c:smooth val="0"/>
        <c:axId val="349928144"/>
        <c:axId val="349928536"/>
      </c:lineChart>
      <c:catAx>
        <c:axId val="349928144"/>
        <c:scaling>
          <c:orientation val="minMax"/>
        </c:scaling>
        <c:delete val="0"/>
        <c:axPos val="b"/>
        <c:numFmt formatCode="ge" sourceLinked="1"/>
        <c:majorTickMark val="none"/>
        <c:minorTickMark val="none"/>
        <c:tickLblPos val="none"/>
        <c:crossAx val="349928536"/>
        <c:crosses val="autoZero"/>
        <c:auto val="0"/>
        <c:lblAlgn val="ctr"/>
        <c:lblOffset val="100"/>
        <c:noMultiLvlLbl val="1"/>
      </c:catAx>
      <c:valAx>
        <c:axId val="34992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78-4989-ACB4-4DF680B7B734}"/>
            </c:ext>
          </c:extLst>
        </c:ser>
        <c:dLbls>
          <c:showLegendKey val="0"/>
          <c:showVal val="0"/>
          <c:showCatName val="0"/>
          <c:showSerName val="0"/>
          <c:showPercent val="0"/>
          <c:showBubbleSize val="0"/>
        </c:dLbls>
        <c:gapWidth val="180"/>
        <c:overlap val="-90"/>
        <c:axId val="350146368"/>
        <c:axId val="3501467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78-4989-ACB4-4DF680B7B734}"/>
            </c:ext>
          </c:extLst>
        </c:ser>
        <c:dLbls>
          <c:showLegendKey val="0"/>
          <c:showVal val="0"/>
          <c:showCatName val="0"/>
          <c:showSerName val="0"/>
          <c:showPercent val="0"/>
          <c:showBubbleSize val="0"/>
        </c:dLbls>
        <c:marker val="1"/>
        <c:smooth val="0"/>
        <c:axId val="350146368"/>
        <c:axId val="350146760"/>
      </c:lineChart>
      <c:catAx>
        <c:axId val="350146368"/>
        <c:scaling>
          <c:orientation val="minMax"/>
        </c:scaling>
        <c:delete val="0"/>
        <c:axPos val="b"/>
        <c:numFmt formatCode="ge" sourceLinked="1"/>
        <c:majorTickMark val="none"/>
        <c:minorTickMark val="none"/>
        <c:tickLblPos val="none"/>
        <c:crossAx val="350146760"/>
        <c:crosses val="autoZero"/>
        <c:auto val="0"/>
        <c:lblAlgn val="ctr"/>
        <c:lblOffset val="100"/>
        <c:noMultiLvlLbl val="1"/>
      </c:catAx>
      <c:valAx>
        <c:axId val="350146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110.9</c:v>
                </c:pt>
                <c:pt idx="1">
                  <c:v>116.8</c:v>
                </c:pt>
                <c:pt idx="2">
                  <c:v>117.2</c:v>
                </c:pt>
                <c:pt idx="3">
                  <c:v>114.2</c:v>
                </c:pt>
                <c:pt idx="4">
                  <c:v>113.6</c:v>
                </c:pt>
              </c:numCache>
            </c:numRef>
          </c:val>
          <c:extLst xmlns:c16r2="http://schemas.microsoft.com/office/drawing/2015/06/chart">
            <c:ext xmlns:c16="http://schemas.microsoft.com/office/drawing/2014/chart" uri="{C3380CC4-5D6E-409C-BE32-E72D297353CC}">
              <c16:uniqueId val="{00000000-5527-4790-BFDC-D827FD0F5D40}"/>
            </c:ext>
          </c:extLst>
        </c:ser>
        <c:dLbls>
          <c:showLegendKey val="0"/>
          <c:showVal val="0"/>
          <c:showCatName val="0"/>
          <c:showSerName val="0"/>
          <c:showPercent val="0"/>
          <c:showBubbleSize val="0"/>
        </c:dLbls>
        <c:gapWidth val="180"/>
        <c:overlap val="-90"/>
        <c:axId val="218544920"/>
        <c:axId val="21772005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extLst xmlns:c16r2="http://schemas.microsoft.com/office/drawing/2015/06/chart">
            <c:ext xmlns:c16="http://schemas.microsoft.com/office/drawing/2014/chart" uri="{C3380CC4-5D6E-409C-BE32-E72D297353CC}">
              <c16:uniqueId val="{00000001-5527-4790-BFDC-D827FD0F5D4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5527-4790-BFDC-D827FD0F5D40}"/>
            </c:ext>
          </c:extLst>
        </c:ser>
        <c:dLbls>
          <c:showLegendKey val="0"/>
          <c:showVal val="0"/>
          <c:showCatName val="0"/>
          <c:showSerName val="0"/>
          <c:showPercent val="0"/>
          <c:showBubbleSize val="0"/>
        </c:dLbls>
        <c:marker val="1"/>
        <c:smooth val="0"/>
        <c:axId val="218544920"/>
        <c:axId val="217720056"/>
      </c:lineChart>
      <c:catAx>
        <c:axId val="218544920"/>
        <c:scaling>
          <c:orientation val="minMax"/>
        </c:scaling>
        <c:delete val="0"/>
        <c:axPos val="b"/>
        <c:numFmt formatCode="ge" sourceLinked="1"/>
        <c:majorTickMark val="none"/>
        <c:minorTickMark val="none"/>
        <c:tickLblPos val="none"/>
        <c:crossAx val="217720056"/>
        <c:crosses val="autoZero"/>
        <c:auto val="0"/>
        <c:lblAlgn val="ctr"/>
        <c:lblOffset val="100"/>
        <c:noMultiLvlLbl val="1"/>
      </c:catAx>
      <c:valAx>
        <c:axId val="217720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544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FA-42BE-BFEE-54427F8E800B}"/>
            </c:ext>
          </c:extLst>
        </c:ser>
        <c:dLbls>
          <c:showLegendKey val="0"/>
          <c:showVal val="0"/>
          <c:showCatName val="0"/>
          <c:showSerName val="0"/>
          <c:showPercent val="0"/>
          <c:showBubbleSize val="0"/>
        </c:dLbls>
        <c:gapWidth val="180"/>
        <c:overlap val="-90"/>
        <c:axId val="350147544"/>
        <c:axId val="35014793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FA-42BE-BFEE-54427F8E800B}"/>
            </c:ext>
          </c:extLst>
        </c:ser>
        <c:dLbls>
          <c:showLegendKey val="0"/>
          <c:showVal val="0"/>
          <c:showCatName val="0"/>
          <c:showSerName val="0"/>
          <c:showPercent val="0"/>
          <c:showBubbleSize val="0"/>
        </c:dLbls>
        <c:marker val="1"/>
        <c:smooth val="0"/>
        <c:axId val="350147544"/>
        <c:axId val="350147936"/>
      </c:lineChart>
      <c:catAx>
        <c:axId val="350147544"/>
        <c:scaling>
          <c:orientation val="minMax"/>
        </c:scaling>
        <c:delete val="0"/>
        <c:axPos val="b"/>
        <c:numFmt formatCode="ge" sourceLinked="1"/>
        <c:majorTickMark val="none"/>
        <c:minorTickMark val="none"/>
        <c:tickLblPos val="none"/>
        <c:crossAx val="350147936"/>
        <c:crosses val="autoZero"/>
        <c:auto val="0"/>
        <c:lblAlgn val="ctr"/>
        <c:lblOffset val="100"/>
        <c:noMultiLvlLbl val="1"/>
      </c:catAx>
      <c:valAx>
        <c:axId val="35014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7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1-4845-A013-4DA32AA3E7D3}"/>
            </c:ext>
          </c:extLst>
        </c:ser>
        <c:dLbls>
          <c:showLegendKey val="0"/>
          <c:showVal val="0"/>
          <c:showCatName val="0"/>
          <c:showSerName val="0"/>
          <c:showPercent val="0"/>
          <c:showBubbleSize val="0"/>
        </c:dLbls>
        <c:gapWidth val="180"/>
        <c:overlap val="-90"/>
        <c:axId val="350148720"/>
        <c:axId val="35014911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1-4845-A013-4DA32AA3E7D3}"/>
            </c:ext>
          </c:extLst>
        </c:ser>
        <c:dLbls>
          <c:showLegendKey val="0"/>
          <c:showVal val="0"/>
          <c:showCatName val="0"/>
          <c:showSerName val="0"/>
          <c:showPercent val="0"/>
          <c:showBubbleSize val="0"/>
        </c:dLbls>
        <c:marker val="1"/>
        <c:smooth val="0"/>
        <c:axId val="350148720"/>
        <c:axId val="350149112"/>
      </c:lineChart>
      <c:catAx>
        <c:axId val="350148720"/>
        <c:scaling>
          <c:orientation val="minMax"/>
        </c:scaling>
        <c:delete val="0"/>
        <c:axPos val="b"/>
        <c:numFmt formatCode="ge" sourceLinked="1"/>
        <c:majorTickMark val="none"/>
        <c:minorTickMark val="none"/>
        <c:tickLblPos val="none"/>
        <c:crossAx val="350149112"/>
        <c:crosses val="autoZero"/>
        <c:auto val="0"/>
        <c:lblAlgn val="ctr"/>
        <c:lblOffset val="100"/>
        <c:noMultiLvlLbl val="1"/>
      </c:catAx>
      <c:valAx>
        <c:axId val="350149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8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D0-49A0-B260-16F3027F6AEF}"/>
            </c:ext>
          </c:extLst>
        </c:ser>
        <c:dLbls>
          <c:showLegendKey val="0"/>
          <c:showVal val="0"/>
          <c:showCatName val="0"/>
          <c:showSerName val="0"/>
          <c:showPercent val="0"/>
          <c:showBubbleSize val="0"/>
        </c:dLbls>
        <c:gapWidth val="180"/>
        <c:overlap val="-90"/>
        <c:axId val="350149896"/>
        <c:axId val="22004899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D0-49A0-B260-16F3027F6AEF}"/>
            </c:ext>
          </c:extLst>
        </c:ser>
        <c:dLbls>
          <c:showLegendKey val="0"/>
          <c:showVal val="0"/>
          <c:showCatName val="0"/>
          <c:showSerName val="0"/>
          <c:showPercent val="0"/>
          <c:showBubbleSize val="0"/>
        </c:dLbls>
        <c:marker val="1"/>
        <c:smooth val="0"/>
        <c:axId val="350149896"/>
        <c:axId val="220048992"/>
      </c:lineChart>
      <c:catAx>
        <c:axId val="350149896"/>
        <c:scaling>
          <c:orientation val="minMax"/>
        </c:scaling>
        <c:delete val="0"/>
        <c:axPos val="b"/>
        <c:numFmt formatCode="ge" sourceLinked="1"/>
        <c:majorTickMark val="none"/>
        <c:minorTickMark val="none"/>
        <c:tickLblPos val="none"/>
        <c:crossAx val="220048992"/>
        <c:crosses val="autoZero"/>
        <c:auto val="0"/>
        <c:lblAlgn val="ctr"/>
        <c:lblOffset val="100"/>
        <c:noMultiLvlLbl val="1"/>
      </c:catAx>
      <c:valAx>
        <c:axId val="22004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9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3A-4773-899F-7899F9673094}"/>
            </c:ext>
          </c:extLst>
        </c:ser>
        <c:dLbls>
          <c:showLegendKey val="0"/>
          <c:showVal val="0"/>
          <c:showCatName val="0"/>
          <c:showSerName val="0"/>
          <c:showPercent val="0"/>
          <c:showBubbleSize val="0"/>
        </c:dLbls>
        <c:gapWidth val="180"/>
        <c:overlap val="-90"/>
        <c:axId val="220049776"/>
        <c:axId val="22005016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3A-4773-899F-7899F9673094}"/>
            </c:ext>
          </c:extLst>
        </c:ser>
        <c:dLbls>
          <c:showLegendKey val="0"/>
          <c:showVal val="0"/>
          <c:showCatName val="0"/>
          <c:showSerName val="0"/>
          <c:showPercent val="0"/>
          <c:showBubbleSize val="0"/>
        </c:dLbls>
        <c:marker val="1"/>
        <c:smooth val="0"/>
        <c:axId val="220049776"/>
        <c:axId val="220050168"/>
      </c:lineChart>
      <c:catAx>
        <c:axId val="220049776"/>
        <c:scaling>
          <c:orientation val="minMax"/>
        </c:scaling>
        <c:delete val="0"/>
        <c:axPos val="b"/>
        <c:numFmt formatCode="ge" sourceLinked="1"/>
        <c:majorTickMark val="none"/>
        <c:minorTickMark val="none"/>
        <c:tickLblPos val="none"/>
        <c:crossAx val="220050168"/>
        <c:crosses val="autoZero"/>
        <c:auto val="0"/>
        <c:lblAlgn val="ctr"/>
        <c:lblOffset val="100"/>
        <c:noMultiLvlLbl val="1"/>
      </c:catAx>
      <c:valAx>
        <c:axId val="220050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04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37-47D2-85E3-4001F982A1A4}"/>
            </c:ext>
          </c:extLst>
        </c:ser>
        <c:dLbls>
          <c:showLegendKey val="0"/>
          <c:showVal val="0"/>
          <c:showCatName val="0"/>
          <c:showSerName val="0"/>
          <c:showPercent val="0"/>
          <c:showBubbleSize val="0"/>
        </c:dLbls>
        <c:gapWidth val="180"/>
        <c:overlap val="-90"/>
        <c:axId val="220050952"/>
        <c:axId val="22005134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37-47D2-85E3-4001F982A1A4}"/>
            </c:ext>
          </c:extLst>
        </c:ser>
        <c:dLbls>
          <c:showLegendKey val="0"/>
          <c:showVal val="0"/>
          <c:showCatName val="0"/>
          <c:showSerName val="0"/>
          <c:showPercent val="0"/>
          <c:showBubbleSize val="0"/>
        </c:dLbls>
        <c:marker val="1"/>
        <c:smooth val="0"/>
        <c:axId val="220050952"/>
        <c:axId val="220051344"/>
      </c:lineChart>
      <c:catAx>
        <c:axId val="220050952"/>
        <c:scaling>
          <c:orientation val="minMax"/>
        </c:scaling>
        <c:delete val="0"/>
        <c:axPos val="b"/>
        <c:numFmt formatCode="ge" sourceLinked="1"/>
        <c:majorTickMark val="none"/>
        <c:minorTickMark val="none"/>
        <c:tickLblPos val="none"/>
        <c:crossAx val="220051344"/>
        <c:crosses val="autoZero"/>
        <c:auto val="0"/>
        <c:lblAlgn val="ctr"/>
        <c:lblOffset val="100"/>
        <c:noMultiLvlLbl val="1"/>
      </c:catAx>
      <c:valAx>
        <c:axId val="22005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0509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D4-4D62-AA4B-2D6EC99BCB02}"/>
            </c:ext>
          </c:extLst>
        </c:ser>
        <c:dLbls>
          <c:showLegendKey val="0"/>
          <c:showVal val="0"/>
          <c:showCatName val="0"/>
          <c:showSerName val="0"/>
          <c:showPercent val="0"/>
          <c:showBubbleSize val="0"/>
        </c:dLbls>
        <c:gapWidth val="180"/>
        <c:overlap val="-90"/>
        <c:axId val="220052128"/>
        <c:axId val="22005252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D4-4D62-AA4B-2D6EC99BCB02}"/>
            </c:ext>
          </c:extLst>
        </c:ser>
        <c:dLbls>
          <c:showLegendKey val="0"/>
          <c:showVal val="0"/>
          <c:showCatName val="0"/>
          <c:showSerName val="0"/>
          <c:showPercent val="0"/>
          <c:showBubbleSize val="0"/>
        </c:dLbls>
        <c:marker val="1"/>
        <c:smooth val="0"/>
        <c:axId val="220052128"/>
        <c:axId val="220052520"/>
      </c:lineChart>
      <c:catAx>
        <c:axId val="220052128"/>
        <c:scaling>
          <c:orientation val="minMax"/>
        </c:scaling>
        <c:delete val="0"/>
        <c:axPos val="b"/>
        <c:numFmt formatCode="ge" sourceLinked="1"/>
        <c:majorTickMark val="none"/>
        <c:minorTickMark val="none"/>
        <c:tickLblPos val="none"/>
        <c:crossAx val="220052520"/>
        <c:crosses val="autoZero"/>
        <c:auto val="0"/>
        <c:lblAlgn val="ctr"/>
        <c:lblOffset val="100"/>
        <c:noMultiLvlLbl val="1"/>
      </c:catAx>
      <c:valAx>
        <c:axId val="220052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05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80-4801-847D-79C02857BD10}"/>
            </c:ext>
          </c:extLst>
        </c:ser>
        <c:dLbls>
          <c:showLegendKey val="0"/>
          <c:showVal val="0"/>
          <c:showCatName val="0"/>
          <c:showSerName val="0"/>
          <c:showPercent val="0"/>
          <c:showBubbleSize val="0"/>
        </c:dLbls>
        <c:gapWidth val="180"/>
        <c:overlap val="-90"/>
        <c:axId val="350512328"/>
        <c:axId val="35051272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80-4801-847D-79C02857BD10}"/>
            </c:ext>
          </c:extLst>
        </c:ser>
        <c:dLbls>
          <c:showLegendKey val="0"/>
          <c:showVal val="0"/>
          <c:showCatName val="0"/>
          <c:showSerName val="0"/>
          <c:showPercent val="0"/>
          <c:showBubbleSize val="0"/>
        </c:dLbls>
        <c:marker val="1"/>
        <c:smooth val="0"/>
        <c:axId val="350512328"/>
        <c:axId val="350512720"/>
      </c:lineChart>
      <c:catAx>
        <c:axId val="350512328"/>
        <c:scaling>
          <c:orientation val="minMax"/>
        </c:scaling>
        <c:delete val="0"/>
        <c:axPos val="b"/>
        <c:numFmt formatCode="ge" sourceLinked="1"/>
        <c:majorTickMark val="none"/>
        <c:minorTickMark val="none"/>
        <c:tickLblPos val="none"/>
        <c:crossAx val="350512720"/>
        <c:crosses val="autoZero"/>
        <c:auto val="0"/>
        <c:lblAlgn val="ctr"/>
        <c:lblOffset val="100"/>
        <c:noMultiLvlLbl val="1"/>
      </c:catAx>
      <c:valAx>
        <c:axId val="35051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1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80-4463-BD90-76192FDEE0E6}"/>
            </c:ext>
          </c:extLst>
        </c:ser>
        <c:dLbls>
          <c:showLegendKey val="0"/>
          <c:showVal val="0"/>
          <c:showCatName val="0"/>
          <c:showSerName val="0"/>
          <c:showPercent val="0"/>
          <c:showBubbleSize val="0"/>
        </c:dLbls>
        <c:gapWidth val="180"/>
        <c:overlap val="-90"/>
        <c:axId val="350513504"/>
        <c:axId val="35051389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80-4463-BD90-76192FDEE0E6}"/>
            </c:ext>
          </c:extLst>
        </c:ser>
        <c:dLbls>
          <c:showLegendKey val="0"/>
          <c:showVal val="0"/>
          <c:showCatName val="0"/>
          <c:showSerName val="0"/>
          <c:showPercent val="0"/>
          <c:showBubbleSize val="0"/>
        </c:dLbls>
        <c:marker val="1"/>
        <c:smooth val="0"/>
        <c:axId val="350513504"/>
        <c:axId val="350513896"/>
      </c:lineChart>
      <c:catAx>
        <c:axId val="350513504"/>
        <c:scaling>
          <c:orientation val="minMax"/>
        </c:scaling>
        <c:delete val="0"/>
        <c:axPos val="b"/>
        <c:numFmt formatCode="ge" sourceLinked="1"/>
        <c:majorTickMark val="none"/>
        <c:minorTickMark val="none"/>
        <c:tickLblPos val="none"/>
        <c:crossAx val="350513896"/>
        <c:crosses val="autoZero"/>
        <c:auto val="0"/>
        <c:lblAlgn val="ctr"/>
        <c:lblOffset val="100"/>
        <c:noMultiLvlLbl val="1"/>
      </c:catAx>
      <c:valAx>
        <c:axId val="350513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1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59-450A-8D85-697E3D394269}"/>
            </c:ext>
          </c:extLst>
        </c:ser>
        <c:dLbls>
          <c:showLegendKey val="0"/>
          <c:showVal val="0"/>
          <c:showCatName val="0"/>
          <c:showSerName val="0"/>
          <c:showPercent val="0"/>
          <c:showBubbleSize val="0"/>
        </c:dLbls>
        <c:gapWidth val="180"/>
        <c:overlap val="-90"/>
        <c:axId val="350514680"/>
        <c:axId val="35051507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59-450A-8D85-697E3D394269}"/>
            </c:ext>
          </c:extLst>
        </c:ser>
        <c:dLbls>
          <c:showLegendKey val="0"/>
          <c:showVal val="0"/>
          <c:showCatName val="0"/>
          <c:showSerName val="0"/>
          <c:showPercent val="0"/>
          <c:showBubbleSize val="0"/>
        </c:dLbls>
        <c:marker val="1"/>
        <c:smooth val="0"/>
        <c:axId val="350514680"/>
        <c:axId val="350515072"/>
      </c:lineChart>
      <c:catAx>
        <c:axId val="350514680"/>
        <c:scaling>
          <c:orientation val="minMax"/>
        </c:scaling>
        <c:delete val="0"/>
        <c:axPos val="b"/>
        <c:numFmt formatCode="ge" sourceLinked="1"/>
        <c:majorTickMark val="none"/>
        <c:minorTickMark val="none"/>
        <c:tickLblPos val="none"/>
        <c:crossAx val="350515072"/>
        <c:crosses val="autoZero"/>
        <c:auto val="0"/>
        <c:lblAlgn val="ctr"/>
        <c:lblOffset val="100"/>
        <c:noMultiLvlLbl val="1"/>
      </c:catAx>
      <c:valAx>
        <c:axId val="35051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14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17-4705-B3A5-FCEA4B50C327}"/>
            </c:ext>
          </c:extLst>
        </c:ser>
        <c:dLbls>
          <c:showLegendKey val="0"/>
          <c:showVal val="0"/>
          <c:showCatName val="0"/>
          <c:showSerName val="0"/>
          <c:showPercent val="0"/>
          <c:showBubbleSize val="0"/>
        </c:dLbls>
        <c:gapWidth val="180"/>
        <c:overlap val="-90"/>
        <c:axId val="350759544"/>
        <c:axId val="3507599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17-4705-B3A5-FCEA4B50C327}"/>
            </c:ext>
          </c:extLst>
        </c:ser>
        <c:dLbls>
          <c:showLegendKey val="0"/>
          <c:showVal val="0"/>
          <c:showCatName val="0"/>
          <c:showSerName val="0"/>
          <c:showPercent val="0"/>
          <c:showBubbleSize val="0"/>
        </c:dLbls>
        <c:marker val="1"/>
        <c:smooth val="0"/>
        <c:axId val="350759544"/>
        <c:axId val="350759936"/>
      </c:lineChart>
      <c:catAx>
        <c:axId val="350759544"/>
        <c:scaling>
          <c:orientation val="minMax"/>
        </c:scaling>
        <c:delete val="0"/>
        <c:axPos val="b"/>
        <c:numFmt formatCode="ge" sourceLinked="1"/>
        <c:majorTickMark val="none"/>
        <c:minorTickMark val="none"/>
        <c:tickLblPos val="none"/>
        <c:crossAx val="350759936"/>
        <c:crosses val="autoZero"/>
        <c:auto val="0"/>
        <c:lblAlgn val="ctr"/>
        <c:lblOffset val="100"/>
        <c:noMultiLvlLbl val="1"/>
      </c:catAx>
      <c:valAx>
        <c:axId val="35075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59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529.9</c:v>
                </c:pt>
                <c:pt idx="1">
                  <c:v>492.4</c:v>
                </c:pt>
                <c:pt idx="2">
                  <c:v>411.7</c:v>
                </c:pt>
                <c:pt idx="3">
                  <c:v>431</c:v>
                </c:pt>
                <c:pt idx="4">
                  <c:v>546.9</c:v>
                </c:pt>
              </c:numCache>
            </c:numRef>
          </c:val>
          <c:extLst xmlns:c16r2="http://schemas.microsoft.com/office/drawing/2015/06/chart">
            <c:ext xmlns:c16="http://schemas.microsoft.com/office/drawing/2014/chart" uri="{C3380CC4-5D6E-409C-BE32-E72D297353CC}">
              <c16:uniqueId val="{00000000-F6D3-4DEC-9CE3-CA8627F4FFF6}"/>
            </c:ext>
          </c:extLst>
        </c:ser>
        <c:dLbls>
          <c:showLegendKey val="0"/>
          <c:showVal val="0"/>
          <c:showCatName val="0"/>
          <c:showSerName val="0"/>
          <c:showPercent val="0"/>
          <c:showBubbleSize val="0"/>
        </c:dLbls>
        <c:gapWidth val="180"/>
        <c:overlap val="-90"/>
        <c:axId val="219627368"/>
        <c:axId val="2175756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extLst xmlns:c16r2="http://schemas.microsoft.com/office/drawing/2015/06/chart">
            <c:ext xmlns:c16="http://schemas.microsoft.com/office/drawing/2014/chart" uri="{C3380CC4-5D6E-409C-BE32-E72D297353CC}">
              <c16:uniqueId val="{00000001-F6D3-4DEC-9CE3-CA8627F4FFF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F6D3-4DEC-9CE3-CA8627F4FFF6}"/>
            </c:ext>
          </c:extLst>
        </c:ser>
        <c:dLbls>
          <c:showLegendKey val="0"/>
          <c:showVal val="0"/>
          <c:showCatName val="0"/>
          <c:showSerName val="0"/>
          <c:showPercent val="0"/>
          <c:showBubbleSize val="0"/>
        </c:dLbls>
        <c:marker val="1"/>
        <c:smooth val="0"/>
        <c:axId val="219627368"/>
        <c:axId val="217575656"/>
      </c:lineChart>
      <c:catAx>
        <c:axId val="219627368"/>
        <c:scaling>
          <c:orientation val="minMax"/>
        </c:scaling>
        <c:delete val="0"/>
        <c:axPos val="b"/>
        <c:numFmt formatCode="ge" sourceLinked="1"/>
        <c:majorTickMark val="none"/>
        <c:minorTickMark val="none"/>
        <c:tickLblPos val="none"/>
        <c:crossAx val="217575656"/>
        <c:crosses val="autoZero"/>
        <c:auto val="0"/>
        <c:lblAlgn val="ctr"/>
        <c:lblOffset val="100"/>
        <c:noMultiLvlLbl val="1"/>
      </c:catAx>
      <c:valAx>
        <c:axId val="217575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627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C7-4143-A9C2-C1D0CC92F6B5}"/>
            </c:ext>
          </c:extLst>
        </c:ser>
        <c:dLbls>
          <c:showLegendKey val="0"/>
          <c:showVal val="0"/>
          <c:showCatName val="0"/>
          <c:showSerName val="0"/>
          <c:showPercent val="0"/>
          <c:showBubbleSize val="0"/>
        </c:dLbls>
        <c:gapWidth val="180"/>
        <c:overlap val="-90"/>
        <c:axId val="350760720"/>
        <c:axId val="35076111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7-4143-A9C2-C1D0CC92F6B5}"/>
            </c:ext>
          </c:extLst>
        </c:ser>
        <c:dLbls>
          <c:showLegendKey val="0"/>
          <c:showVal val="0"/>
          <c:showCatName val="0"/>
          <c:showSerName val="0"/>
          <c:showPercent val="0"/>
          <c:showBubbleSize val="0"/>
        </c:dLbls>
        <c:marker val="1"/>
        <c:smooth val="0"/>
        <c:axId val="350760720"/>
        <c:axId val="350761112"/>
      </c:lineChart>
      <c:catAx>
        <c:axId val="350760720"/>
        <c:scaling>
          <c:orientation val="minMax"/>
        </c:scaling>
        <c:delete val="0"/>
        <c:axPos val="b"/>
        <c:numFmt formatCode="ge" sourceLinked="1"/>
        <c:majorTickMark val="none"/>
        <c:minorTickMark val="none"/>
        <c:tickLblPos val="none"/>
        <c:crossAx val="350761112"/>
        <c:crosses val="autoZero"/>
        <c:auto val="0"/>
        <c:lblAlgn val="ctr"/>
        <c:lblOffset val="100"/>
        <c:noMultiLvlLbl val="1"/>
      </c:catAx>
      <c:valAx>
        <c:axId val="350761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60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6436.3</c:v>
                </c:pt>
                <c:pt idx="1">
                  <c:v>8300.2000000000007</c:v>
                </c:pt>
                <c:pt idx="2">
                  <c:v>6296.3</c:v>
                </c:pt>
                <c:pt idx="3">
                  <c:v>6311.9</c:v>
                </c:pt>
                <c:pt idx="4">
                  <c:v>6986.4</c:v>
                </c:pt>
              </c:numCache>
            </c:numRef>
          </c:val>
          <c:extLst xmlns:c16r2="http://schemas.microsoft.com/office/drawing/2015/06/chart">
            <c:ext xmlns:c16="http://schemas.microsoft.com/office/drawing/2014/chart" uri="{C3380CC4-5D6E-409C-BE32-E72D297353CC}">
              <c16:uniqueId val="{00000000-DA03-47AB-8CF6-9D39A08B3FC1}"/>
            </c:ext>
          </c:extLst>
        </c:ser>
        <c:dLbls>
          <c:showLegendKey val="0"/>
          <c:showVal val="0"/>
          <c:showCatName val="0"/>
          <c:showSerName val="0"/>
          <c:showPercent val="0"/>
          <c:showBubbleSize val="0"/>
        </c:dLbls>
        <c:gapWidth val="180"/>
        <c:overlap val="-90"/>
        <c:axId val="217227104"/>
        <c:axId val="21966730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extLst xmlns:c16r2="http://schemas.microsoft.com/office/drawing/2015/06/chart">
            <c:ext xmlns:c16="http://schemas.microsoft.com/office/drawing/2014/chart" uri="{C3380CC4-5D6E-409C-BE32-E72D297353CC}">
              <c16:uniqueId val="{00000001-DA03-47AB-8CF6-9D39A08B3FC1}"/>
            </c:ext>
          </c:extLst>
        </c:ser>
        <c:dLbls>
          <c:showLegendKey val="0"/>
          <c:showVal val="0"/>
          <c:showCatName val="0"/>
          <c:showSerName val="0"/>
          <c:showPercent val="0"/>
          <c:showBubbleSize val="0"/>
        </c:dLbls>
        <c:marker val="1"/>
        <c:smooth val="0"/>
        <c:axId val="217227104"/>
        <c:axId val="219667304"/>
      </c:lineChart>
      <c:catAx>
        <c:axId val="217227104"/>
        <c:scaling>
          <c:orientation val="minMax"/>
        </c:scaling>
        <c:delete val="0"/>
        <c:axPos val="b"/>
        <c:numFmt formatCode="ge" sourceLinked="1"/>
        <c:majorTickMark val="none"/>
        <c:minorTickMark val="none"/>
        <c:tickLblPos val="none"/>
        <c:crossAx val="219667304"/>
        <c:crosses val="autoZero"/>
        <c:auto val="0"/>
        <c:lblAlgn val="ctr"/>
        <c:lblOffset val="100"/>
        <c:noMultiLvlLbl val="1"/>
      </c:catAx>
      <c:valAx>
        <c:axId val="21966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22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1910325</c:v>
                </c:pt>
                <c:pt idx="1">
                  <c:v>1949485</c:v>
                </c:pt>
                <c:pt idx="2">
                  <c:v>2587649</c:v>
                </c:pt>
                <c:pt idx="3">
                  <c:v>2124119</c:v>
                </c:pt>
                <c:pt idx="4">
                  <c:v>2245567</c:v>
                </c:pt>
              </c:numCache>
            </c:numRef>
          </c:val>
          <c:extLst xmlns:c16r2="http://schemas.microsoft.com/office/drawing/2015/06/chart">
            <c:ext xmlns:c16="http://schemas.microsoft.com/office/drawing/2014/chart" uri="{C3380CC4-5D6E-409C-BE32-E72D297353CC}">
              <c16:uniqueId val="{00000000-8DE6-4DB0-ACAE-D2130D48D8DA}"/>
            </c:ext>
          </c:extLst>
        </c:ser>
        <c:dLbls>
          <c:showLegendKey val="0"/>
          <c:showVal val="0"/>
          <c:showCatName val="0"/>
          <c:showSerName val="0"/>
          <c:showPercent val="0"/>
          <c:showBubbleSize val="0"/>
        </c:dLbls>
        <c:gapWidth val="180"/>
        <c:overlap val="-90"/>
        <c:axId val="219668480"/>
        <c:axId val="2196688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extLst xmlns:c16r2="http://schemas.microsoft.com/office/drawing/2015/06/chart">
            <c:ext xmlns:c16="http://schemas.microsoft.com/office/drawing/2014/chart" uri="{C3380CC4-5D6E-409C-BE32-E72D297353CC}">
              <c16:uniqueId val="{00000001-8DE6-4DB0-ACAE-D2130D48D8DA}"/>
            </c:ext>
          </c:extLst>
        </c:ser>
        <c:dLbls>
          <c:showLegendKey val="0"/>
          <c:showVal val="0"/>
          <c:showCatName val="0"/>
          <c:showSerName val="0"/>
          <c:showPercent val="0"/>
          <c:showBubbleSize val="0"/>
        </c:dLbls>
        <c:marker val="1"/>
        <c:smooth val="0"/>
        <c:axId val="219668480"/>
        <c:axId val="219668872"/>
      </c:lineChart>
      <c:catAx>
        <c:axId val="219668480"/>
        <c:scaling>
          <c:orientation val="minMax"/>
        </c:scaling>
        <c:delete val="0"/>
        <c:axPos val="b"/>
        <c:numFmt formatCode="ge" sourceLinked="1"/>
        <c:majorTickMark val="none"/>
        <c:minorTickMark val="none"/>
        <c:tickLblPos val="none"/>
        <c:crossAx val="219668872"/>
        <c:crosses val="autoZero"/>
        <c:auto val="0"/>
        <c:lblAlgn val="ctr"/>
        <c:lblOffset val="100"/>
        <c:noMultiLvlLbl val="1"/>
      </c:catAx>
      <c:valAx>
        <c:axId val="2196688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66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44.5</c:v>
                </c:pt>
                <c:pt idx="1">
                  <c:v>31.3</c:v>
                </c:pt>
                <c:pt idx="2">
                  <c:v>42.3</c:v>
                </c:pt>
                <c:pt idx="3">
                  <c:v>43.3</c:v>
                </c:pt>
                <c:pt idx="4">
                  <c:v>41.4</c:v>
                </c:pt>
              </c:numCache>
            </c:numRef>
          </c:val>
          <c:extLst xmlns:c16r2="http://schemas.microsoft.com/office/drawing/2015/06/chart">
            <c:ext xmlns:c16="http://schemas.microsoft.com/office/drawing/2014/chart" uri="{C3380CC4-5D6E-409C-BE32-E72D297353CC}">
              <c16:uniqueId val="{00000000-2EAE-49D2-A36D-AAC54E564EFF}"/>
            </c:ext>
          </c:extLst>
        </c:ser>
        <c:dLbls>
          <c:showLegendKey val="0"/>
          <c:showVal val="0"/>
          <c:showCatName val="0"/>
          <c:showSerName val="0"/>
          <c:showPercent val="0"/>
          <c:showBubbleSize val="0"/>
        </c:dLbls>
        <c:gapWidth val="180"/>
        <c:overlap val="-90"/>
        <c:axId val="219669656"/>
        <c:axId val="21967004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extLst xmlns:c16r2="http://schemas.microsoft.com/office/drawing/2015/06/chart">
            <c:ext xmlns:c16="http://schemas.microsoft.com/office/drawing/2014/chart" uri="{C3380CC4-5D6E-409C-BE32-E72D297353CC}">
              <c16:uniqueId val="{00000001-2EAE-49D2-A36D-AAC54E564EFF}"/>
            </c:ext>
          </c:extLst>
        </c:ser>
        <c:dLbls>
          <c:showLegendKey val="0"/>
          <c:showVal val="0"/>
          <c:showCatName val="0"/>
          <c:showSerName val="0"/>
          <c:showPercent val="0"/>
          <c:showBubbleSize val="0"/>
        </c:dLbls>
        <c:marker val="1"/>
        <c:smooth val="0"/>
        <c:axId val="219669656"/>
        <c:axId val="219670048"/>
      </c:lineChart>
      <c:catAx>
        <c:axId val="219669656"/>
        <c:scaling>
          <c:orientation val="minMax"/>
        </c:scaling>
        <c:delete val="0"/>
        <c:axPos val="b"/>
        <c:numFmt formatCode="ge" sourceLinked="1"/>
        <c:majorTickMark val="none"/>
        <c:minorTickMark val="none"/>
        <c:tickLblPos val="none"/>
        <c:crossAx val="219670048"/>
        <c:crosses val="autoZero"/>
        <c:auto val="0"/>
        <c:lblAlgn val="ctr"/>
        <c:lblOffset val="100"/>
        <c:noMultiLvlLbl val="1"/>
      </c:catAx>
      <c:valAx>
        <c:axId val="21967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669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21.5</c:v>
                </c:pt>
                <c:pt idx="1">
                  <c:v>15.6</c:v>
                </c:pt>
                <c:pt idx="2">
                  <c:v>14.1</c:v>
                </c:pt>
                <c:pt idx="3">
                  <c:v>16.5</c:v>
                </c:pt>
                <c:pt idx="4">
                  <c:v>15.5</c:v>
                </c:pt>
              </c:numCache>
            </c:numRef>
          </c:val>
          <c:extLst xmlns:c16r2="http://schemas.microsoft.com/office/drawing/2015/06/chart">
            <c:ext xmlns:c16="http://schemas.microsoft.com/office/drawing/2014/chart" uri="{C3380CC4-5D6E-409C-BE32-E72D297353CC}">
              <c16:uniqueId val="{00000000-BF42-4EE8-ACE5-C4DD457F034A}"/>
            </c:ext>
          </c:extLst>
        </c:ser>
        <c:dLbls>
          <c:showLegendKey val="0"/>
          <c:showVal val="0"/>
          <c:showCatName val="0"/>
          <c:showSerName val="0"/>
          <c:showPercent val="0"/>
          <c:showBubbleSize val="0"/>
        </c:dLbls>
        <c:gapWidth val="180"/>
        <c:overlap val="-90"/>
        <c:axId val="219670832"/>
        <c:axId val="21993736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extLst xmlns:c16r2="http://schemas.microsoft.com/office/drawing/2015/06/chart">
            <c:ext xmlns:c16="http://schemas.microsoft.com/office/drawing/2014/chart" uri="{C3380CC4-5D6E-409C-BE32-E72D297353CC}">
              <c16:uniqueId val="{00000001-BF42-4EE8-ACE5-C4DD457F034A}"/>
            </c:ext>
          </c:extLst>
        </c:ser>
        <c:dLbls>
          <c:showLegendKey val="0"/>
          <c:showVal val="0"/>
          <c:showCatName val="0"/>
          <c:showSerName val="0"/>
          <c:showPercent val="0"/>
          <c:showBubbleSize val="0"/>
        </c:dLbls>
        <c:marker val="1"/>
        <c:smooth val="0"/>
        <c:axId val="219670832"/>
        <c:axId val="219937368"/>
      </c:lineChart>
      <c:catAx>
        <c:axId val="219670832"/>
        <c:scaling>
          <c:orientation val="minMax"/>
        </c:scaling>
        <c:delete val="0"/>
        <c:axPos val="b"/>
        <c:numFmt formatCode="ge" sourceLinked="1"/>
        <c:majorTickMark val="none"/>
        <c:minorTickMark val="none"/>
        <c:tickLblPos val="none"/>
        <c:crossAx val="219937368"/>
        <c:crosses val="autoZero"/>
        <c:auto val="0"/>
        <c:lblAlgn val="ctr"/>
        <c:lblOffset val="100"/>
        <c:noMultiLvlLbl val="1"/>
      </c:catAx>
      <c:valAx>
        <c:axId val="21993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67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121.8</c:v>
                </c:pt>
                <c:pt idx="1">
                  <c:v>111.1</c:v>
                </c:pt>
                <c:pt idx="2">
                  <c:v>90</c:v>
                </c:pt>
                <c:pt idx="3">
                  <c:v>75.7</c:v>
                </c:pt>
                <c:pt idx="4">
                  <c:v>59.3</c:v>
                </c:pt>
              </c:numCache>
            </c:numRef>
          </c:val>
          <c:extLst xmlns:c16r2="http://schemas.microsoft.com/office/drawing/2015/06/chart">
            <c:ext xmlns:c16="http://schemas.microsoft.com/office/drawing/2014/chart" uri="{C3380CC4-5D6E-409C-BE32-E72D297353CC}">
              <c16:uniqueId val="{00000000-C0F0-4DE3-AF61-BEC7FEC94161}"/>
            </c:ext>
          </c:extLst>
        </c:ser>
        <c:dLbls>
          <c:showLegendKey val="0"/>
          <c:showVal val="0"/>
          <c:showCatName val="0"/>
          <c:showSerName val="0"/>
          <c:showPercent val="0"/>
          <c:showBubbleSize val="0"/>
        </c:dLbls>
        <c:gapWidth val="180"/>
        <c:overlap val="-90"/>
        <c:axId val="219938152"/>
        <c:axId val="21993854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extLst xmlns:c16r2="http://schemas.microsoft.com/office/drawing/2015/06/chart">
            <c:ext xmlns:c16="http://schemas.microsoft.com/office/drawing/2014/chart" uri="{C3380CC4-5D6E-409C-BE32-E72D297353CC}">
              <c16:uniqueId val="{00000001-C0F0-4DE3-AF61-BEC7FEC94161}"/>
            </c:ext>
          </c:extLst>
        </c:ser>
        <c:dLbls>
          <c:showLegendKey val="0"/>
          <c:showVal val="0"/>
          <c:showCatName val="0"/>
          <c:showSerName val="0"/>
          <c:showPercent val="0"/>
          <c:showBubbleSize val="0"/>
        </c:dLbls>
        <c:marker val="1"/>
        <c:smooth val="0"/>
        <c:axId val="219938152"/>
        <c:axId val="219938544"/>
      </c:lineChart>
      <c:catAx>
        <c:axId val="219938152"/>
        <c:scaling>
          <c:orientation val="minMax"/>
        </c:scaling>
        <c:delete val="0"/>
        <c:axPos val="b"/>
        <c:numFmt formatCode="ge" sourceLinked="1"/>
        <c:majorTickMark val="none"/>
        <c:minorTickMark val="none"/>
        <c:tickLblPos val="none"/>
        <c:crossAx val="219938544"/>
        <c:crosses val="autoZero"/>
        <c:auto val="0"/>
        <c:lblAlgn val="ctr"/>
        <c:lblOffset val="100"/>
        <c:noMultiLvlLbl val="1"/>
      </c:catAx>
      <c:valAx>
        <c:axId val="21993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93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64.2</c:v>
                </c:pt>
                <c:pt idx="1">
                  <c:v>65.599999999999994</c:v>
                </c:pt>
                <c:pt idx="2">
                  <c:v>66.599999999999994</c:v>
                </c:pt>
                <c:pt idx="3">
                  <c:v>66.7</c:v>
                </c:pt>
                <c:pt idx="4">
                  <c:v>67.8</c:v>
                </c:pt>
              </c:numCache>
            </c:numRef>
          </c:val>
          <c:extLst xmlns:c16r2="http://schemas.microsoft.com/office/drawing/2015/06/chart">
            <c:ext xmlns:c16="http://schemas.microsoft.com/office/drawing/2014/chart" uri="{C3380CC4-5D6E-409C-BE32-E72D297353CC}">
              <c16:uniqueId val="{00000000-C780-430E-866D-BFD52E1FA8B8}"/>
            </c:ext>
          </c:extLst>
        </c:ser>
        <c:dLbls>
          <c:showLegendKey val="0"/>
          <c:showVal val="0"/>
          <c:showCatName val="0"/>
          <c:showSerName val="0"/>
          <c:showPercent val="0"/>
          <c:showBubbleSize val="0"/>
        </c:dLbls>
        <c:gapWidth val="180"/>
        <c:overlap val="-90"/>
        <c:axId val="219939328"/>
        <c:axId val="2199397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extLst xmlns:c16r2="http://schemas.microsoft.com/office/drawing/2015/06/chart">
            <c:ext xmlns:c16="http://schemas.microsoft.com/office/drawing/2014/chart" uri="{C3380CC4-5D6E-409C-BE32-E72D297353CC}">
              <c16:uniqueId val="{00000001-C780-430E-866D-BFD52E1FA8B8}"/>
            </c:ext>
          </c:extLst>
        </c:ser>
        <c:dLbls>
          <c:showLegendKey val="0"/>
          <c:showVal val="0"/>
          <c:showCatName val="0"/>
          <c:showSerName val="0"/>
          <c:showPercent val="0"/>
          <c:showBubbleSize val="0"/>
        </c:dLbls>
        <c:marker val="1"/>
        <c:smooth val="0"/>
        <c:axId val="219939328"/>
        <c:axId val="219939720"/>
      </c:lineChart>
      <c:catAx>
        <c:axId val="219939328"/>
        <c:scaling>
          <c:orientation val="minMax"/>
        </c:scaling>
        <c:delete val="0"/>
        <c:axPos val="b"/>
        <c:numFmt formatCode="ge" sourceLinked="1"/>
        <c:majorTickMark val="none"/>
        <c:minorTickMark val="none"/>
        <c:tickLblPos val="none"/>
        <c:crossAx val="219939720"/>
        <c:crosses val="autoZero"/>
        <c:auto val="0"/>
        <c:lblAlgn val="ctr"/>
        <c:lblOffset val="100"/>
        <c:noMultiLvlLbl val="1"/>
      </c:catAx>
      <c:valAx>
        <c:axId val="21993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9393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a:extLst>
            <a:ext uri="{FF2B5EF4-FFF2-40B4-BE49-F238E27FC236}">
              <a16:creationId xmlns:a16="http://schemas.microsoft.com/office/drawing/2014/main" xmlns="" id="{00000000-0008-0000-0000-000013000000}"/>
            </a:ext>
          </a:extLst>
        </xdr:cNvPr>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4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461764</xdr:colOff>
      <xdr:row>41</xdr:row>
      <xdr:rowOff>117765</xdr:rowOff>
    </xdr:from>
    <xdr:ext cx="3070072" cy="392415"/>
    <xdr:sp macro="" textlink="データ!EX9">
      <xdr:nvSpPr>
        <xdr:cNvPr id="21" name="正方形/長方形 20">
          <a:extLst>
            <a:ext uri="{FF2B5EF4-FFF2-40B4-BE49-F238E27FC236}">
              <a16:creationId xmlns:a16="http://schemas.microsoft.com/office/drawing/2014/main" xmlns="" id="{00000000-0008-0000-0000-000015000000}"/>
            </a:ext>
          </a:extLst>
        </xdr:cNvPr>
        <xdr:cNvSpPr/>
      </xdr:nvSpPr>
      <xdr:spPr>
        <a:xfrm>
          <a:off x="9007050" y="11711051"/>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（最大出力合計159,055kW）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a:extLst>
            <a:ext uri="{FF2B5EF4-FFF2-40B4-BE49-F238E27FC236}">
              <a16:creationId xmlns:a16="http://schemas.microsoft.com/office/drawing/2014/main" xmlns="" id="{00000000-0008-0000-0000-000017000000}"/>
            </a:ext>
          </a:extLst>
        </xdr:cNvPr>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8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a:extLst>
            <a:ext uri="{FF2B5EF4-FFF2-40B4-BE49-F238E27FC236}">
              <a16:creationId xmlns:a16="http://schemas.microsoft.com/office/drawing/2014/main" xmlns="" id="{00000000-0008-0000-0000-000019000000}"/>
            </a:ext>
          </a:extLst>
        </xdr:cNvPr>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a:extLst>
            <a:ext uri="{FF2B5EF4-FFF2-40B4-BE49-F238E27FC236}">
              <a16:creationId xmlns:a16="http://schemas.microsoft.com/office/drawing/2014/main" xmlns="" id="{00000000-0008-0000-0000-00001B000000}"/>
            </a:ext>
          </a:extLst>
        </xdr:cNvPr>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C000000}"/>
            </a:ext>
          </a:extLst>
        </xdr:cNvPr>
        <xdr:cNvGrpSpPr/>
      </xdr:nvGrpSpPr>
      <xdr:grpSpPr>
        <a:xfrm>
          <a:off x="581892" y="121209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E000000}"/>
            </a:ext>
          </a:extLst>
        </xdr:cNvPr>
        <xdr:cNvGrpSpPr/>
      </xdr:nvGrpSpPr>
      <xdr:grpSpPr>
        <a:xfrm>
          <a:off x="581892" y="152261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0000000}"/>
            </a:ext>
          </a:extLst>
        </xdr:cNvPr>
        <xdr:cNvGrpSpPr/>
      </xdr:nvGrpSpPr>
      <xdr:grpSpPr>
        <a:xfrm>
          <a:off x="581892" y="183347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2000000}"/>
            </a:ext>
          </a:extLst>
        </xdr:cNvPr>
        <xdr:cNvGrpSpPr/>
      </xdr:nvGrpSpPr>
      <xdr:grpSpPr>
        <a:xfrm>
          <a:off x="581892" y="214260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3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4000000}"/>
            </a:ext>
          </a:extLst>
        </xdr:cNvPr>
        <xdr:cNvGrpSpPr/>
      </xdr:nvGrpSpPr>
      <xdr:grpSpPr>
        <a:xfrm>
          <a:off x="581892" y="244809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5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26000000}"/>
            </a:ext>
          </a:extLst>
        </xdr:cNvPr>
        <xdr:cNvGrpSpPr/>
      </xdr:nvGrpSpPr>
      <xdr:grpSpPr>
        <a:xfrm>
          <a:off x="6367906" y="12120995"/>
          <a:ext cx="4677627"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7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28000000}"/>
            </a:ext>
          </a:extLst>
        </xdr:cNvPr>
        <xdr:cNvGrpSpPr/>
      </xdr:nvGrpSpPr>
      <xdr:grpSpPr>
        <a:xfrm>
          <a:off x="6367906" y="15226146"/>
          <a:ext cx="4677627"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9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2A000000}"/>
            </a:ext>
          </a:extLst>
        </xdr:cNvPr>
        <xdr:cNvGrpSpPr/>
      </xdr:nvGrpSpPr>
      <xdr:grpSpPr>
        <a:xfrm>
          <a:off x="6367906" y="18334759"/>
          <a:ext cx="4677627"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B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2C000000}"/>
            </a:ext>
          </a:extLst>
        </xdr:cNvPr>
        <xdr:cNvGrpSpPr/>
      </xdr:nvGrpSpPr>
      <xdr:grpSpPr>
        <a:xfrm>
          <a:off x="6367906" y="21426055"/>
          <a:ext cx="4677627"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D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2E000000}"/>
            </a:ext>
          </a:extLst>
        </xdr:cNvPr>
        <xdr:cNvGrpSpPr/>
      </xdr:nvGrpSpPr>
      <xdr:grpSpPr>
        <a:xfrm>
          <a:off x="6367906" y="24480983"/>
          <a:ext cx="4677627"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F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30000000}"/>
            </a:ext>
          </a:extLst>
        </xdr:cNvPr>
        <xdr:cNvGrpSpPr/>
      </xdr:nvGrpSpPr>
      <xdr:grpSpPr>
        <a:xfrm>
          <a:off x="11715758" y="12120995"/>
          <a:ext cx="4677628"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1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32000000}"/>
            </a:ext>
          </a:extLst>
        </xdr:cNvPr>
        <xdr:cNvGrpSpPr/>
      </xdr:nvGrpSpPr>
      <xdr:grpSpPr>
        <a:xfrm>
          <a:off x="11715758" y="15226146"/>
          <a:ext cx="4677628"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3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34000000}"/>
            </a:ext>
          </a:extLst>
        </xdr:cNvPr>
        <xdr:cNvGrpSpPr/>
      </xdr:nvGrpSpPr>
      <xdr:grpSpPr>
        <a:xfrm>
          <a:off x="11715758" y="18334759"/>
          <a:ext cx="4677628"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5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36000000}"/>
            </a:ext>
          </a:extLst>
        </xdr:cNvPr>
        <xdr:cNvGrpSpPr/>
      </xdr:nvGrpSpPr>
      <xdr:grpSpPr>
        <a:xfrm>
          <a:off x="11715758" y="21426055"/>
          <a:ext cx="4677628"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7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38000000}"/>
            </a:ext>
          </a:extLst>
        </xdr:cNvPr>
        <xdr:cNvGrpSpPr/>
      </xdr:nvGrpSpPr>
      <xdr:grpSpPr>
        <a:xfrm>
          <a:off x="11715758" y="24480983"/>
          <a:ext cx="4677628"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9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3A000000}"/>
            </a:ext>
          </a:extLst>
        </xdr:cNvPr>
        <xdr:cNvGrpSpPr/>
      </xdr:nvGrpSpPr>
      <xdr:grpSpPr>
        <a:xfrm>
          <a:off x="16982215" y="121209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B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3C000000}"/>
            </a:ext>
          </a:extLst>
        </xdr:cNvPr>
        <xdr:cNvGrpSpPr/>
      </xdr:nvGrpSpPr>
      <xdr:grpSpPr>
        <a:xfrm>
          <a:off x="16982215" y="152261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3E000000}"/>
            </a:ext>
          </a:extLst>
        </xdr:cNvPr>
        <xdr:cNvGrpSpPr/>
      </xdr:nvGrpSpPr>
      <xdr:grpSpPr>
        <a:xfrm>
          <a:off x="16982215" y="183347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3F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40000000}"/>
            </a:ext>
          </a:extLst>
        </xdr:cNvPr>
        <xdr:cNvGrpSpPr/>
      </xdr:nvGrpSpPr>
      <xdr:grpSpPr>
        <a:xfrm>
          <a:off x="16982215" y="214260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1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42000000}"/>
            </a:ext>
          </a:extLst>
        </xdr:cNvPr>
        <xdr:cNvGrpSpPr/>
      </xdr:nvGrpSpPr>
      <xdr:grpSpPr>
        <a:xfrm>
          <a:off x="16982215" y="244809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3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44000000}"/>
            </a:ext>
          </a:extLst>
        </xdr:cNvPr>
        <xdr:cNvGrpSpPr/>
      </xdr:nvGrpSpPr>
      <xdr:grpSpPr>
        <a:xfrm>
          <a:off x="22382022" y="121209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5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46000000}"/>
            </a:ext>
          </a:extLst>
        </xdr:cNvPr>
        <xdr:cNvGrpSpPr/>
      </xdr:nvGrpSpPr>
      <xdr:grpSpPr>
        <a:xfrm>
          <a:off x="22382022" y="152261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7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48000000}"/>
            </a:ext>
          </a:extLst>
        </xdr:cNvPr>
        <xdr:cNvGrpSpPr/>
      </xdr:nvGrpSpPr>
      <xdr:grpSpPr>
        <a:xfrm>
          <a:off x="22382022" y="183347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9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4A000000}"/>
            </a:ext>
          </a:extLst>
        </xdr:cNvPr>
        <xdr:cNvGrpSpPr/>
      </xdr:nvGrpSpPr>
      <xdr:grpSpPr>
        <a:xfrm>
          <a:off x="22382022" y="214260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B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4C000000}"/>
            </a:ext>
          </a:extLst>
        </xdr:cNvPr>
        <xdr:cNvGrpSpPr/>
      </xdr:nvGrpSpPr>
      <xdr:grpSpPr>
        <a:xfrm>
          <a:off x="22382022" y="244809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D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4E000000}"/>
                </a:ext>
              </a:extLst>
            </xdr:cNvPr>
            <xdr:cNvPicPr preferRelativeResize="0">
              <a:picLocks noChangeArrowheads="1"/>
              <a:extLst>
                <a:ext uri="{84589F7E-364E-4C9E-8A38-B11213B215E9}">
                  <a14:cameraTool cellRange="データ!$AX$10:$BC$12" spid="_x0000_s15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BI$10:$BN$12" spid="_x0000_s15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T$10:$BY$12" spid="_x0000_s15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CE$10:$CJ$12" spid="_x0000_s15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O$10:$CT$12" spid="_x0000_s15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Z$10:$DE$12" spid="_x0000_s15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DJ10:DO12" spid="_x0000_s15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T10:DY12" spid="_x0000_s15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ED10:EI12" spid="_x0000_s15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N10:ES12" spid="_x0000_s15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Y10:FD12" spid="_x0000_s15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FI10:FN12" spid="_x0000_s15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S10:FX12" spid="_x0000_s15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GC10:GH12" spid="_x0000_s15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M10:GR12" spid="_x0000_s15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X10:HC12" spid="_x0000_s15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HH10:HM12" spid="_x0000_s15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R10:HW12" spid="_x0000_s158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IB10:IG12" spid="_x0000_s158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L10:IQ12" spid="_x0000_s158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W10:JB12" spid="_x0000_s158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JG10:JL12" spid="_x0000_s158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Q10:JV12" spid="_x0000_s158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KA10:KF12" spid="_x0000_s158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K10:KP12" spid="_x0000_s158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V10:LA12" spid="_x0000_s159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LF10:LK12" spid="_x0000_s159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P10:LU12" spid="_x0000_s159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Z10:ME12" spid="_x0000_s159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MJ10:MO12" spid="_x0000_s159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59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60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60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60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603"/>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60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605"/>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606"/>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607"/>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608"/>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609"/>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宮崎県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c r="A3" s="1"/>
      <c r="B3" s="175" t="str">
        <f>データ!I6</f>
        <v>法適用</v>
      </c>
      <c r="C3" s="176"/>
      <c r="D3" s="176"/>
      <c r="E3" s="176"/>
      <c r="F3" s="176" t="str">
        <f>データ!J6</f>
        <v>電気事業</v>
      </c>
      <c r="G3" s="176"/>
      <c r="H3" s="176"/>
      <c r="I3" s="176"/>
      <c r="J3" s="172" t="s">
        <v>178</v>
      </c>
      <c r="K3" s="172"/>
      <c r="L3" s="172"/>
      <c r="M3" s="172"/>
      <c r="N3" s="177">
        <f>データ!L6</f>
        <v>85.6</v>
      </c>
      <c r="O3" s="177"/>
      <c r="P3" s="177"/>
      <c r="Q3" s="178"/>
      <c r="R3" s="1"/>
      <c r="S3" s="179" t="s">
        <v>181</v>
      </c>
      <c r="T3" s="180"/>
      <c r="U3" s="180"/>
      <c r="V3" s="180"/>
      <c r="W3" s="180"/>
      <c r="X3" s="180"/>
      <c r="Y3" s="180"/>
      <c r="Z3" s="180"/>
      <c r="AA3" s="180"/>
      <c r="AB3" s="180"/>
      <c r="AC3" s="180"/>
      <c r="AD3" s="180"/>
      <c r="AE3" s="180"/>
      <c r="AF3" s="180"/>
      <c r="AG3" s="180"/>
      <c r="AH3" s="181"/>
      <c r="AI3" s="1"/>
      <c r="AJ3" s="1"/>
      <c r="AK3" s="113" t="s">
        <v>179</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2"/>
      <c r="T4" s="183"/>
      <c r="U4" s="183"/>
      <c r="V4" s="183"/>
      <c r="W4" s="183"/>
      <c r="X4" s="183"/>
      <c r="Y4" s="183"/>
      <c r="Z4" s="183"/>
      <c r="AA4" s="183"/>
      <c r="AB4" s="183"/>
      <c r="AC4" s="183"/>
      <c r="AD4" s="183"/>
      <c r="AE4" s="183"/>
      <c r="AF4" s="183"/>
      <c r="AG4" s="183"/>
      <c r="AH4" s="184"/>
      <c r="AI4" s="1"/>
      <c r="AJ4" s="1"/>
      <c r="AK4" s="113"/>
      <c r="AL4" s="114"/>
      <c r="AM4" s="114"/>
      <c r="AN4" s="114"/>
      <c r="AO4" s="114"/>
      <c r="AP4" s="114"/>
      <c r="AQ4" s="115"/>
    </row>
    <row r="5" spans="1:43" ht="23.1" customHeight="1">
      <c r="A5" s="1"/>
      <c r="B5" s="188">
        <f>データ!M6</f>
        <v>14</v>
      </c>
      <c r="C5" s="189"/>
      <c r="D5" s="189"/>
      <c r="E5" s="189"/>
      <c r="F5" s="169" t="str">
        <f>データ!N6</f>
        <v>-</v>
      </c>
      <c r="G5" s="169"/>
      <c r="H5" s="169"/>
      <c r="I5" s="169"/>
      <c r="J5" s="169" t="str">
        <f>データ!O6</f>
        <v>-</v>
      </c>
      <c r="K5" s="169"/>
      <c r="L5" s="169"/>
      <c r="M5" s="169"/>
      <c r="N5" s="169" t="str">
        <f>データ!P6</f>
        <v>-</v>
      </c>
      <c r="O5" s="169"/>
      <c r="P5" s="169"/>
      <c r="Q5" s="190"/>
      <c r="R5" s="1"/>
      <c r="S5" s="182"/>
      <c r="T5" s="183"/>
      <c r="U5" s="183"/>
      <c r="V5" s="183"/>
      <c r="W5" s="183"/>
      <c r="X5" s="183"/>
      <c r="Y5" s="183"/>
      <c r="Z5" s="183"/>
      <c r="AA5" s="183"/>
      <c r="AB5" s="183"/>
      <c r="AC5" s="183"/>
      <c r="AD5" s="183"/>
      <c r="AE5" s="183"/>
      <c r="AF5" s="183"/>
      <c r="AG5" s="183"/>
      <c r="AH5" s="184"/>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2"/>
      <c r="T6" s="183"/>
      <c r="U6" s="183"/>
      <c r="V6" s="183"/>
      <c r="W6" s="183"/>
      <c r="X6" s="183"/>
      <c r="Y6" s="183"/>
      <c r="Z6" s="183"/>
      <c r="AA6" s="183"/>
      <c r="AB6" s="183"/>
      <c r="AC6" s="183"/>
      <c r="AD6" s="183"/>
      <c r="AE6" s="183"/>
      <c r="AF6" s="183"/>
      <c r="AG6" s="183"/>
      <c r="AH6" s="184"/>
      <c r="AI6" s="1"/>
      <c r="AJ6" s="1"/>
      <c r="AK6" s="113"/>
      <c r="AL6" s="114"/>
      <c r="AM6" s="114"/>
      <c r="AN6" s="114"/>
      <c r="AO6" s="114"/>
      <c r="AP6" s="114"/>
      <c r="AQ6" s="115"/>
    </row>
    <row r="7" spans="1:43" ht="22.5" customHeight="1">
      <c r="A7" s="1"/>
      <c r="B7" s="168" t="str">
        <f>データ!Q6</f>
        <v>-</v>
      </c>
      <c r="C7" s="169"/>
      <c r="D7" s="169"/>
      <c r="E7" s="169"/>
      <c r="F7" s="170" t="s">
        <v>126</v>
      </c>
      <c r="G7" s="171"/>
      <c r="H7" s="171"/>
      <c r="I7" s="171"/>
      <c r="J7" s="172" t="s">
        <v>127</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2"/>
      <c r="T8" s="183"/>
      <c r="U8" s="183"/>
      <c r="V8" s="183"/>
      <c r="W8" s="183"/>
      <c r="X8" s="183"/>
      <c r="Y8" s="183"/>
      <c r="Z8" s="183"/>
      <c r="AA8" s="183"/>
      <c r="AB8" s="183"/>
      <c r="AC8" s="183"/>
      <c r="AD8" s="183"/>
      <c r="AE8" s="183"/>
      <c r="AF8" s="183"/>
      <c r="AG8" s="183"/>
      <c r="AH8" s="184"/>
      <c r="AI8" s="1"/>
      <c r="AJ8" s="1"/>
      <c r="AK8" s="113"/>
      <c r="AL8" s="114"/>
      <c r="AM8" s="114"/>
      <c r="AN8" s="114"/>
      <c r="AO8" s="114"/>
      <c r="AP8" s="114"/>
      <c r="AQ8" s="115"/>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2"/>
      <c r="T9" s="183"/>
      <c r="U9" s="183"/>
      <c r="V9" s="183"/>
      <c r="W9" s="183"/>
      <c r="X9" s="183"/>
      <c r="Y9" s="183"/>
      <c r="Z9" s="183"/>
      <c r="AA9" s="183"/>
      <c r="AB9" s="183"/>
      <c r="AC9" s="183"/>
      <c r="AD9" s="183"/>
      <c r="AE9" s="183"/>
      <c r="AF9" s="183"/>
      <c r="AG9" s="183"/>
      <c r="AH9" s="184"/>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2"/>
      <c r="T11" s="183"/>
      <c r="U11" s="183"/>
      <c r="V11" s="183"/>
      <c r="W11" s="183"/>
      <c r="X11" s="183"/>
      <c r="Y11" s="183"/>
      <c r="Z11" s="183"/>
      <c r="AA11" s="183"/>
      <c r="AB11" s="183"/>
      <c r="AC11" s="183"/>
      <c r="AD11" s="183"/>
      <c r="AE11" s="183"/>
      <c r="AF11" s="183"/>
      <c r="AG11" s="183"/>
      <c r="AH11" s="184"/>
      <c r="AI11" s="1"/>
      <c r="AJ11" s="1"/>
      <c r="AK11" s="113"/>
      <c r="AL11" s="114"/>
      <c r="AM11" s="114"/>
      <c r="AN11" s="114"/>
      <c r="AO11" s="114"/>
      <c r="AP11" s="114"/>
      <c r="AQ11" s="115"/>
    </row>
    <row r="12" spans="1:43" ht="23.1" customHeight="1">
      <c r="A12" s="1"/>
      <c r="B12" s="155" t="s">
        <v>21</v>
      </c>
      <c r="C12" s="156"/>
      <c r="D12" s="156"/>
      <c r="E12" s="156"/>
      <c r="F12" s="151">
        <f>データ!W6</f>
        <v>616228</v>
      </c>
      <c r="G12" s="152"/>
      <c r="H12" s="151">
        <f>データ!X6</f>
        <v>433318</v>
      </c>
      <c r="I12" s="152"/>
      <c r="J12" s="151">
        <f>データ!Y6</f>
        <v>586191</v>
      </c>
      <c r="K12" s="152"/>
      <c r="L12" s="151">
        <f>データ!Z6</f>
        <v>601178</v>
      </c>
      <c r="M12" s="152"/>
      <c r="N12" s="153">
        <f>データ!AA6</f>
        <v>576386</v>
      </c>
      <c r="O12" s="154"/>
      <c r="P12" s="8"/>
      <c r="Q12" s="8"/>
      <c r="R12" s="1"/>
      <c r="S12" s="182"/>
      <c r="T12" s="183"/>
      <c r="U12" s="183"/>
      <c r="V12" s="183"/>
      <c r="W12" s="183"/>
      <c r="X12" s="183"/>
      <c r="Y12" s="183"/>
      <c r="Z12" s="183"/>
      <c r="AA12" s="183"/>
      <c r="AB12" s="183"/>
      <c r="AC12" s="183"/>
      <c r="AD12" s="183"/>
      <c r="AE12" s="183"/>
      <c r="AF12" s="183"/>
      <c r="AG12" s="183"/>
      <c r="AH12" s="184"/>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2"/>
      <c r="T13" s="183"/>
      <c r="U13" s="183"/>
      <c r="V13" s="183"/>
      <c r="W13" s="183"/>
      <c r="X13" s="183"/>
      <c r="Y13" s="183"/>
      <c r="Z13" s="183"/>
      <c r="AA13" s="183"/>
      <c r="AB13" s="183"/>
      <c r="AC13" s="183"/>
      <c r="AD13" s="183"/>
      <c r="AE13" s="183"/>
      <c r="AF13" s="183"/>
      <c r="AG13" s="183"/>
      <c r="AH13" s="184"/>
      <c r="AI13" s="1"/>
      <c r="AJ13" s="1"/>
      <c r="AK13" s="113"/>
      <c r="AL13" s="114"/>
      <c r="AM13" s="114"/>
      <c r="AN13" s="114"/>
      <c r="AO13" s="114"/>
      <c r="AP13" s="114"/>
      <c r="AQ13" s="115"/>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2"/>
      <c r="T14" s="183"/>
      <c r="U14" s="183"/>
      <c r="V14" s="183"/>
      <c r="W14" s="183"/>
      <c r="X14" s="183"/>
      <c r="Y14" s="183"/>
      <c r="Z14" s="183"/>
      <c r="AA14" s="183"/>
      <c r="AB14" s="183"/>
      <c r="AC14" s="183"/>
      <c r="AD14" s="183"/>
      <c r="AE14" s="183"/>
      <c r="AF14" s="183"/>
      <c r="AG14" s="183"/>
      <c r="AH14" s="184"/>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2"/>
      <c r="T15" s="183"/>
      <c r="U15" s="183"/>
      <c r="V15" s="183"/>
      <c r="W15" s="183"/>
      <c r="X15" s="183"/>
      <c r="Y15" s="183"/>
      <c r="Z15" s="183"/>
      <c r="AA15" s="183"/>
      <c r="AB15" s="183"/>
      <c r="AC15" s="183"/>
      <c r="AD15" s="183"/>
      <c r="AE15" s="183"/>
      <c r="AF15" s="183"/>
      <c r="AG15" s="183"/>
      <c r="AH15" s="184"/>
      <c r="AI15" s="1"/>
      <c r="AJ15" s="1"/>
      <c r="AK15" s="113"/>
      <c r="AL15" s="114"/>
      <c r="AM15" s="114"/>
      <c r="AN15" s="114"/>
      <c r="AO15" s="114"/>
      <c r="AP15" s="114"/>
      <c r="AQ15" s="115"/>
    </row>
    <row r="16" spans="1:43" ht="23.1" customHeight="1" thickBot="1">
      <c r="A16" s="1"/>
      <c r="B16" s="134" t="s">
        <v>25</v>
      </c>
      <c r="C16" s="135"/>
      <c r="D16" s="135"/>
      <c r="E16" s="136"/>
      <c r="F16" s="147">
        <f>データ!AQ6</f>
        <v>616228</v>
      </c>
      <c r="G16" s="147"/>
      <c r="H16" s="147">
        <f>データ!AR6</f>
        <v>433318</v>
      </c>
      <c r="I16" s="147"/>
      <c r="J16" s="147">
        <f>データ!AS6</f>
        <v>586191</v>
      </c>
      <c r="K16" s="147"/>
      <c r="L16" s="147">
        <f>データ!AT6</f>
        <v>601178</v>
      </c>
      <c r="M16" s="147"/>
      <c r="N16" s="139">
        <f>データ!AU6</f>
        <v>576386</v>
      </c>
      <c r="O16" s="140"/>
      <c r="P16" s="8"/>
      <c r="Q16" s="8"/>
      <c r="R16" s="1"/>
      <c r="S16" s="182"/>
      <c r="T16" s="183"/>
      <c r="U16" s="183"/>
      <c r="V16" s="183"/>
      <c r="W16" s="183"/>
      <c r="X16" s="183"/>
      <c r="Y16" s="183"/>
      <c r="Z16" s="183"/>
      <c r="AA16" s="183"/>
      <c r="AB16" s="183"/>
      <c r="AC16" s="183"/>
      <c r="AD16" s="183"/>
      <c r="AE16" s="183"/>
      <c r="AF16" s="183"/>
      <c r="AG16" s="183"/>
      <c r="AH16" s="184"/>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2"/>
      <c r="T18" s="183"/>
      <c r="U18" s="183"/>
      <c r="V18" s="183"/>
      <c r="W18" s="183"/>
      <c r="X18" s="183"/>
      <c r="Y18" s="183"/>
      <c r="Z18" s="183"/>
      <c r="AA18" s="183"/>
      <c r="AB18" s="183"/>
      <c r="AC18" s="183"/>
      <c r="AD18" s="183"/>
      <c r="AE18" s="183"/>
      <c r="AF18" s="183"/>
      <c r="AG18" s="183"/>
      <c r="AH18" s="184"/>
      <c r="AI18" s="1"/>
      <c r="AJ18" s="1"/>
      <c r="AK18" s="113"/>
      <c r="AL18" s="114"/>
      <c r="AM18" s="114"/>
      <c r="AN18" s="114"/>
      <c r="AO18" s="114"/>
      <c r="AP18" s="114"/>
      <c r="AQ18" s="115"/>
    </row>
    <row r="19" spans="1:43" ht="23.1" customHeight="1" thickBot="1">
      <c r="A19" s="1"/>
      <c r="B19" s="134" t="s">
        <v>28</v>
      </c>
      <c r="C19" s="135"/>
      <c r="D19" s="135"/>
      <c r="E19" s="136"/>
      <c r="F19" s="137">
        <f>データ!AV6</f>
        <v>4356894</v>
      </c>
      <c r="G19" s="137"/>
      <c r="H19" s="137"/>
      <c r="I19" s="137">
        <f>データ!AW6</f>
        <v>27495</v>
      </c>
      <c r="J19" s="137"/>
      <c r="K19" s="137"/>
      <c r="L19" s="137">
        <f>データ!AX6</f>
        <v>4384389</v>
      </c>
      <c r="M19" s="137"/>
      <c r="N19" s="137"/>
      <c r="O19" s="138"/>
      <c r="P19" s="1"/>
      <c r="Q19" s="1"/>
      <c r="R19" s="1"/>
      <c r="S19" s="185"/>
      <c r="T19" s="186"/>
      <c r="U19" s="186"/>
      <c r="V19" s="186"/>
      <c r="W19" s="186"/>
      <c r="X19" s="186"/>
      <c r="Y19" s="186"/>
      <c r="Z19" s="186"/>
      <c r="AA19" s="186"/>
      <c r="AB19" s="186"/>
      <c r="AC19" s="186"/>
      <c r="AD19" s="186"/>
      <c r="AE19" s="186"/>
      <c r="AF19" s="186"/>
      <c r="AG19" s="186"/>
      <c r="AH19" s="187"/>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180</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177</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39.6">
      <c r="A6" s="50" t="s">
        <v>114</v>
      </c>
      <c r="B6" s="68" t="str">
        <f>B7</f>
        <v>2016</v>
      </c>
      <c r="C6" s="68" t="str">
        <f t="shared" ref="C6:AX6" si="6">C7</f>
        <v>450006</v>
      </c>
      <c r="D6" s="68" t="str">
        <f t="shared" si="6"/>
        <v>46</v>
      </c>
      <c r="E6" s="68" t="str">
        <f t="shared" si="6"/>
        <v>04</v>
      </c>
      <c r="F6" s="68" t="str">
        <f t="shared" si="6"/>
        <v>0</v>
      </c>
      <c r="G6" s="68" t="str">
        <f t="shared" si="6"/>
        <v>000</v>
      </c>
      <c r="H6" s="68" t="str">
        <f t="shared" si="6"/>
        <v>宮崎県</v>
      </c>
      <c r="I6" s="68" t="str">
        <f t="shared" si="6"/>
        <v>法適用</v>
      </c>
      <c r="J6" s="68" t="str">
        <f t="shared" si="6"/>
        <v>電気事業</v>
      </c>
      <c r="K6" s="68" t="str">
        <f t="shared" si="6"/>
        <v/>
      </c>
      <c r="L6" s="69">
        <f t="shared" si="6"/>
        <v>85.6</v>
      </c>
      <c r="M6" s="70">
        <f t="shared" si="6"/>
        <v>14</v>
      </c>
      <c r="N6" s="70" t="str">
        <f t="shared" si="6"/>
        <v>-</v>
      </c>
      <c r="O6" s="70" t="str">
        <f t="shared" si="6"/>
        <v>-</v>
      </c>
      <c r="P6" s="70" t="str">
        <f t="shared" si="6"/>
        <v>-</v>
      </c>
      <c r="Q6" s="70" t="str">
        <f t="shared" si="6"/>
        <v>-</v>
      </c>
      <c r="R6" s="71" t="str">
        <f>R7</f>
        <v>平成38年3月31日　石河内第一発電所ほか</v>
      </c>
      <c r="S6" s="72" t="str">
        <f t="shared" si="6"/>
        <v>平成44年7月31日　祝子第二発電所</v>
      </c>
      <c r="T6" s="68" t="str">
        <f t="shared" si="6"/>
        <v>無</v>
      </c>
      <c r="U6" s="72" t="str">
        <f t="shared" si="6"/>
        <v>九州電力株式会社</v>
      </c>
      <c r="V6" s="69" t="str">
        <f t="shared" si="6"/>
        <v>-</v>
      </c>
      <c r="W6" s="70">
        <f>W7</f>
        <v>616228</v>
      </c>
      <c r="X6" s="70">
        <f t="shared" si="6"/>
        <v>433318</v>
      </c>
      <c r="Y6" s="70">
        <f t="shared" si="6"/>
        <v>586191</v>
      </c>
      <c r="Z6" s="70">
        <f t="shared" si="6"/>
        <v>601178</v>
      </c>
      <c r="AA6" s="70">
        <f t="shared" si="6"/>
        <v>576386</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616228</v>
      </c>
      <c r="AR6" s="70">
        <f t="shared" si="6"/>
        <v>433318</v>
      </c>
      <c r="AS6" s="70">
        <f t="shared" si="6"/>
        <v>586191</v>
      </c>
      <c r="AT6" s="70">
        <f t="shared" si="6"/>
        <v>601178</v>
      </c>
      <c r="AU6" s="70">
        <f t="shared" si="6"/>
        <v>576386</v>
      </c>
      <c r="AV6" s="70">
        <f t="shared" si="6"/>
        <v>4356894</v>
      </c>
      <c r="AW6" s="70">
        <f t="shared" si="6"/>
        <v>27495</v>
      </c>
      <c r="AX6" s="70">
        <f t="shared" si="6"/>
        <v>4384389</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115</v>
      </c>
      <c r="C7" s="78" t="s">
        <v>116</v>
      </c>
      <c r="D7" s="78" t="s">
        <v>117</v>
      </c>
      <c r="E7" s="78" t="s">
        <v>118</v>
      </c>
      <c r="F7" s="78" t="s">
        <v>119</v>
      </c>
      <c r="G7" s="78" t="s">
        <v>120</v>
      </c>
      <c r="H7" s="78" t="s">
        <v>121</v>
      </c>
      <c r="I7" s="78" t="s">
        <v>122</v>
      </c>
      <c r="J7" s="78" t="s">
        <v>123</v>
      </c>
      <c r="K7" s="78" t="s">
        <v>124</v>
      </c>
      <c r="L7" s="79">
        <v>85.6</v>
      </c>
      <c r="M7" s="80">
        <v>14</v>
      </c>
      <c r="N7" s="80" t="s">
        <v>125</v>
      </c>
      <c r="O7" s="81" t="s">
        <v>125</v>
      </c>
      <c r="P7" s="81" t="s">
        <v>125</v>
      </c>
      <c r="Q7" s="81" t="s">
        <v>125</v>
      </c>
      <c r="R7" s="82" t="s">
        <v>126</v>
      </c>
      <c r="S7" s="82" t="s">
        <v>127</v>
      </c>
      <c r="T7" s="83" t="s">
        <v>128</v>
      </c>
      <c r="U7" s="82" t="s">
        <v>129</v>
      </c>
      <c r="V7" s="79" t="s">
        <v>125</v>
      </c>
      <c r="W7" s="81">
        <v>616228</v>
      </c>
      <c r="X7" s="81">
        <v>433318</v>
      </c>
      <c r="Y7" s="81">
        <v>586191</v>
      </c>
      <c r="Z7" s="81">
        <v>601178</v>
      </c>
      <c r="AA7" s="81">
        <v>576386</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616228</v>
      </c>
      <c r="AR7" s="81">
        <v>433318</v>
      </c>
      <c r="AS7" s="81">
        <v>586191</v>
      </c>
      <c r="AT7" s="81">
        <v>601178</v>
      </c>
      <c r="AU7" s="81">
        <v>576386</v>
      </c>
      <c r="AV7" s="81">
        <v>4356894</v>
      </c>
      <c r="AW7" s="81">
        <v>27495</v>
      </c>
      <c r="AX7" s="81">
        <v>4384389</v>
      </c>
      <c r="AY7" s="84">
        <v>112.5</v>
      </c>
      <c r="AZ7" s="84">
        <v>117.6</v>
      </c>
      <c r="BA7" s="84">
        <v>119.4</v>
      </c>
      <c r="BB7" s="84">
        <v>118.4</v>
      </c>
      <c r="BC7" s="84">
        <v>121.4</v>
      </c>
      <c r="BD7" s="84">
        <v>110.1</v>
      </c>
      <c r="BE7" s="84">
        <v>119.7</v>
      </c>
      <c r="BF7" s="84">
        <v>125.7</v>
      </c>
      <c r="BG7" s="84">
        <v>129.69999999999999</v>
      </c>
      <c r="BH7" s="84">
        <v>135.9</v>
      </c>
      <c r="BI7" s="84">
        <v>100</v>
      </c>
      <c r="BJ7" s="84">
        <v>110.9</v>
      </c>
      <c r="BK7" s="84">
        <v>116.8</v>
      </c>
      <c r="BL7" s="84">
        <v>117.2</v>
      </c>
      <c r="BM7" s="84">
        <v>114.2</v>
      </c>
      <c r="BN7" s="84">
        <v>113.6</v>
      </c>
      <c r="BO7" s="84">
        <v>112.7</v>
      </c>
      <c r="BP7" s="84">
        <v>121.8</v>
      </c>
      <c r="BQ7" s="84">
        <v>124.8</v>
      </c>
      <c r="BR7" s="84">
        <v>130.4</v>
      </c>
      <c r="BS7" s="84">
        <v>136.30000000000001</v>
      </c>
      <c r="BT7" s="84">
        <v>100</v>
      </c>
      <c r="BU7" s="84">
        <v>529.9</v>
      </c>
      <c r="BV7" s="84">
        <v>492.4</v>
      </c>
      <c r="BW7" s="84">
        <v>411.7</v>
      </c>
      <c r="BX7" s="84">
        <v>431</v>
      </c>
      <c r="BY7" s="84">
        <v>546.9</v>
      </c>
      <c r="BZ7" s="84">
        <v>1317.9</v>
      </c>
      <c r="CA7" s="84">
        <v>992.4</v>
      </c>
      <c r="CB7" s="84">
        <v>638.79999999999995</v>
      </c>
      <c r="CC7" s="84">
        <v>716.7</v>
      </c>
      <c r="CD7" s="84">
        <v>688</v>
      </c>
      <c r="CE7" s="84">
        <v>100</v>
      </c>
      <c r="CF7" s="84">
        <v>6436.3</v>
      </c>
      <c r="CG7" s="84">
        <v>8300.2000000000007</v>
      </c>
      <c r="CH7" s="84">
        <v>6296.3</v>
      </c>
      <c r="CI7" s="84">
        <v>6311.9</v>
      </c>
      <c r="CJ7" s="84">
        <v>6986.4</v>
      </c>
      <c r="CK7" s="84">
        <v>7970</v>
      </c>
      <c r="CL7" s="84">
        <v>7914.4</v>
      </c>
      <c r="CM7" s="84">
        <v>7493.6</v>
      </c>
      <c r="CN7" s="84">
        <v>8014.2</v>
      </c>
      <c r="CO7" s="84">
        <v>8260</v>
      </c>
      <c r="CP7" s="81">
        <v>1910325</v>
      </c>
      <c r="CQ7" s="81">
        <v>1949485</v>
      </c>
      <c r="CR7" s="81">
        <v>2587649</v>
      </c>
      <c r="CS7" s="81">
        <v>2124119</v>
      </c>
      <c r="CT7" s="81">
        <v>2245567</v>
      </c>
      <c r="CU7" s="81">
        <v>1043769</v>
      </c>
      <c r="CV7" s="81">
        <v>1160012</v>
      </c>
      <c r="CW7" s="81">
        <v>1146099</v>
      </c>
      <c r="CX7" s="81">
        <v>1494682</v>
      </c>
      <c r="CY7" s="81">
        <v>1543942</v>
      </c>
      <c r="CZ7" s="81">
        <v>159055</v>
      </c>
      <c r="DA7" s="84">
        <v>44.5</v>
      </c>
      <c r="DB7" s="84">
        <v>31.3</v>
      </c>
      <c r="DC7" s="84">
        <v>42.3</v>
      </c>
      <c r="DD7" s="84">
        <v>43.3</v>
      </c>
      <c r="DE7" s="84">
        <v>41.4</v>
      </c>
      <c r="DF7" s="84">
        <v>37.299999999999997</v>
      </c>
      <c r="DG7" s="84">
        <v>36.299999999999997</v>
      </c>
      <c r="DH7" s="84">
        <v>38.4</v>
      </c>
      <c r="DI7" s="84">
        <v>37.700000000000003</v>
      </c>
      <c r="DJ7" s="84">
        <v>36.200000000000003</v>
      </c>
      <c r="DK7" s="84">
        <v>21.5</v>
      </c>
      <c r="DL7" s="84">
        <v>15.6</v>
      </c>
      <c r="DM7" s="84">
        <v>14.1</v>
      </c>
      <c r="DN7" s="84">
        <v>16.5</v>
      </c>
      <c r="DO7" s="84">
        <v>15.5</v>
      </c>
      <c r="DP7" s="84">
        <v>22.3</v>
      </c>
      <c r="DQ7" s="84">
        <v>22.1</v>
      </c>
      <c r="DR7" s="84">
        <v>21.1</v>
      </c>
      <c r="DS7" s="84">
        <v>20</v>
      </c>
      <c r="DT7" s="84">
        <v>18.2</v>
      </c>
      <c r="DU7" s="84">
        <v>121.8</v>
      </c>
      <c r="DV7" s="84">
        <v>111.1</v>
      </c>
      <c r="DW7" s="84">
        <v>90</v>
      </c>
      <c r="DX7" s="84">
        <v>75.7</v>
      </c>
      <c r="DY7" s="84">
        <v>59.3</v>
      </c>
      <c r="DZ7" s="84">
        <v>146.19999999999999</v>
      </c>
      <c r="EA7" s="84">
        <v>130.19999999999999</v>
      </c>
      <c r="EB7" s="84">
        <v>128.80000000000001</v>
      </c>
      <c r="EC7" s="84">
        <v>109.9</v>
      </c>
      <c r="ED7" s="84">
        <v>103.6</v>
      </c>
      <c r="EE7" s="84">
        <v>64.2</v>
      </c>
      <c r="EF7" s="84">
        <v>65.599999999999994</v>
      </c>
      <c r="EG7" s="84">
        <v>66.599999999999994</v>
      </c>
      <c r="EH7" s="84">
        <v>66.7</v>
      </c>
      <c r="EI7" s="84">
        <v>67.8</v>
      </c>
      <c r="EJ7" s="84">
        <v>57</v>
      </c>
      <c r="EK7" s="84">
        <v>57.7</v>
      </c>
      <c r="EL7" s="84">
        <v>59.8</v>
      </c>
      <c r="EM7" s="84">
        <v>59.6</v>
      </c>
      <c r="EN7" s="84">
        <v>60.3</v>
      </c>
      <c r="EO7" s="84">
        <v>0</v>
      </c>
      <c r="EP7" s="84">
        <v>0.1</v>
      </c>
      <c r="EQ7" s="84">
        <v>0.1</v>
      </c>
      <c r="ER7" s="84">
        <v>0.1</v>
      </c>
      <c r="ES7" s="84">
        <v>0.6</v>
      </c>
      <c r="ET7" s="84">
        <v>2.8</v>
      </c>
      <c r="EU7" s="84">
        <v>15.4</v>
      </c>
      <c r="EV7" s="84">
        <v>16.2</v>
      </c>
      <c r="EW7" s="84">
        <v>18.7</v>
      </c>
      <c r="EX7" s="84">
        <v>20.5</v>
      </c>
      <c r="EY7" s="81">
        <v>159055</v>
      </c>
      <c r="EZ7" s="84">
        <v>44.5</v>
      </c>
      <c r="FA7" s="84">
        <v>31.3</v>
      </c>
      <c r="FB7" s="84">
        <v>42.3</v>
      </c>
      <c r="FC7" s="84">
        <v>43.3</v>
      </c>
      <c r="FD7" s="84">
        <v>41.4</v>
      </c>
      <c r="FE7" s="84">
        <v>37.5</v>
      </c>
      <c r="FF7" s="84">
        <v>37</v>
      </c>
      <c r="FG7" s="84">
        <v>39.5</v>
      </c>
      <c r="FH7" s="84">
        <v>39.1</v>
      </c>
      <c r="FI7" s="84">
        <v>37.299999999999997</v>
      </c>
      <c r="FJ7" s="84">
        <v>21.5</v>
      </c>
      <c r="FK7" s="84">
        <v>15.6</v>
      </c>
      <c r="FL7" s="84">
        <v>14.1</v>
      </c>
      <c r="FM7" s="84">
        <v>16.5</v>
      </c>
      <c r="FN7" s="84">
        <v>15.5</v>
      </c>
      <c r="FO7" s="84">
        <v>23.1</v>
      </c>
      <c r="FP7" s="84">
        <v>22.6</v>
      </c>
      <c r="FQ7" s="84">
        <v>22</v>
      </c>
      <c r="FR7" s="84">
        <v>21.4</v>
      </c>
      <c r="FS7" s="84">
        <v>19.2</v>
      </c>
      <c r="FT7" s="84">
        <v>121.8</v>
      </c>
      <c r="FU7" s="84">
        <v>111.1</v>
      </c>
      <c r="FV7" s="84">
        <v>90</v>
      </c>
      <c r="FW7" s="84">
        <v>75.7</v>
      </c>
      <c r="FX7" s="84">
        <v>59.3</v>
      </c>
      <c r="FY7" s="84">
        <v>146</v>
      </c>
      <c r="FZ7" s="84">
        <v>120.9</v>
      </c>
      <c r="GA7" s="84">
        <v>105.7</v>
      </c>
      <c r="GB7" s="84">
        <v>89.4</v>
      </c>
      <c r="GC7" s="84">
        <v>83.2</v>
      </c>
      <c r="GD7" s="84">
        <v>64.2</v>
      </c>
      <c r="GE7" s="84">
        <v>65.599999999999994</v>
      </c>
      <c r="GF7" s="84">
        <v>66.599999999999994</v>
      </c>
      <c r="GG7" s="84">
        <v>66.7</v>
      </c>
      <c r="GH7" s="84">
        <v>67.8</v>
      </c>
      <c r="GI7" s="84">
        <v>57.6</v>
      </c>
      <c r="GJ7" s="84">
        <v>58.6</v>
      </c>
      <c r="GK7" s="84">
        <v>61.3</v>
      </c>
      <c r="GL7" s="84">
        <v>61.7</v>
      </c>
      <c r="GM7" s="84">
        <v>62.1</v>
      </c>
      <c r="GN7" s="84">
        <v>0</v>
      </c>
      <c r="GO7" s="84">
        <v>0.1</v>
      </c>
      <c r="GP7" s="84">
        <v>0.1</v>
      </c>
      <c r="GQ7" s="84">
        <v>0.1</v>
      </c>
      <c r="GR7" s="84">
        <v>0.6</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13</v>
      </c>
      <c r="MV7" s="84">
        <v>13</v>
      </c>
      <c r="MW7" s="84">
        <v>13</v>
      </c>
      <c r="MX7" s="84">
        <v>13</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（最大出力合計159,055kW）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（最大出力合計159,055kW）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112.5</v>
      </c>
      <c r="AZ11" s="96">
        <f>AZ7</f>
        <v>117.6</v>
      </c>
      <c r="BA11" s="96">
        <f>BA7</f>
        <v>119.4</v>
      </c>
      <c r="BB11" s="96">
        <f>BB7</f>
        <v>118.4</v>
      </c>
      <c r="BC11" s="96">
        <f>BC7</f>
        <v>121.4</v>
      </c>
      <c r="BD11" s="85"/>
      <c r="BE11" s="85"/>
      <c r="BF11" s="85"/>
      <c r="BG11" s="85"/>
      <c r="BH11" s="85"/>
      <c r="BI11" s="95" t="s">
        <v>138</v>
      </c>
      <c r="BJ11" s="96">
        <f>BJ7</f>
        <v>110.9</v>
      </c>
      <c r="BK11" s="96">
        <f>BK7</f>
        <v>116.8</v>
      </c>
      <c r="BL11" s="96">
        <f>BL7</f>
        <v>117.2</v>
      </c>
      <c r="BM11" s="96">
        <f>BM7</f>
        <v>114.2</v>
      </c>
      <c r="BN11" s="96">
        <f>BN7</f>
        <v>113.6</v>
      </c>
      <c r="BO11" s="85"/>
      <c r="BP11" s="85"/>
      <c r="BQ11" s="85"/>
      <c r="BR11" s="85"/>
      <c r="BS11" s="85"/>
      <c r="BT11" s="95" t="s">
        <v>138</v>
      </c>
      <c r="BU11" s="96">
        <f>BU7</f>
        <v>529.9</v>
      </c>
      <c r="BV11" s="96">
        <f>BV7</f>
        <v>492.4</v>
      </c>
      <c r="BW11" s="96">
        <f>BW7</f>
        <v>411.7</v>
      </c>
      <c r="BX11" s="96">
        <f>BX7</f>
        <v>431</v>
      </c>
      <c r="BY11" s="96">
        <f>BY7</f>
        <v>546.9</v>
      </c>
      <c r="BZ11" s="85"/>
      <c r="CA11" s="85"/>
      <c r="CB11" s="85"/>
      <c r="CC11" s="85"/>
      <c r="CD11" s="85"/>
      <c r="CE11" s="95" t="s">
        <v>138</v>
      </c>
      <c r="CF11" s="96">
        <f>CF7</f>
        <v>6436.3</v>
      </c>
      <c r="CG11" s="96">
        <f>CG7</f>
        <v>8300.2000000000007</v>
      </c>
      <c r="CH11" s="96">
        <f>CH7</f>
        <v>6296.3</v>
      </c>
      <c r="CI11" s="96">
        <f>CI7</f>
        <v>6311.9</v>
      </c>
      <c r="CJ11" s="96">
        <f>CJ7</f>
        <v>6986.4</v>
      </c>
      <c r="CK11" s="85"/>
      <c r="CL11" s="85"/>
      <c r="CM11" s="85"/>
      <c r="CN11" s="85"/>
      <c r="CO11" s="95" t="s">
        <v>138</v>
      </c>
      <c r="CP11" s="97">
        <f>CP7</f>
        <v>1910325</v>
      </c>
      <c r="CQ11" s="97">
        <f>CQ7</f>
        <v>1949485</v>
      </c>
      <c r="CR11" s="97">
        <f>CR7</f>
        <v>2587649</v>
      </c>
      <c r="CS11" s="97">
        <f>CS7</f>
        <v>2124119</v>
      </c>
      <c r="CT11" s="97">
        <f>CT7</f>
        <v>2245567</v>
      </c>
      <c r="CU11" s="85"/>
      <c r="CV11" s="85"/>
      <c r="CW11" s="85"/>
      <c r="CX11" s="85"/>
      <c r="CY11" s="85"/>
      <c r="CZ11" s="95" t="s">
        <v>138</v>
      </c>
      <c r="DA11" s="96">
        <f>DA7</f>
        <v>44.5</v>
      </c>
      <c r="DB11" s="96">
        <f>DB7</f>
        <v>31.3</v>
      </c>
      <c r="DC11" s="96">
        <f>DC7</f>
        <v>42.3</v>
      </c>
      <c r="DD11" s="96">
        <f>DD7</f>
        <v>43.3</v>
      </c>
      <c r="DE11" s="96">
        <f>DE7</f>
        <v>41.4</v>
      </c>
      <c r="DF11" s="85"/>
      <c r="DG11" s="85"/>
      <c r="DH11" s="85"/>
      <c r="DI11" s="85"/>
      <c r="DJ11" s="95" t="s">
        <v>138</v>
      </c>
      <c r="DK11" s="96">
        <f>DK7</f>
        <v>21.5</v>
      </c>
      <c r="DL11" s="96">
        <f>DL7</f>
        <v>15.6</v>
      </c>
      <c r="DM11" s="96">
        <f>DM7</f>
        <v>14.1</v>
      </c>
      <c r="DN11" s="96">
        <f>DN7</f>
        <v>16.5</v>
      </c>
      <c r="DO11" s="96">
        <f>DO7</f>
        <v>15.5</v>
      </c>
      <c r="DP11" s="85"/>
      <c r="DQ11" s="85"/>
      <c r="DR11" s="85"/>
      <c r="DS11" s="85"/>
      <c r="DT11" s="95" t="s">
        <v>138</v>
      </c>
      <c r="DU11" s="96">
        <f>DU7</f>
        <v>121.8</v>
      </c>
      <c r="DV11" s="96">
        <f>DV7</f>
        <v>111.1</v>
      </c>
      <c r="DW11" s="96">
        <f>DW7</f>
        <v>90</v>
      </c>
      <c r="DX11" s="96">
        <f>DX7</f>
        <v>75.7</v>
      </c>
      <c r="DY11" s="96">
        <f>DY7</f>
        <v>59.3</v>
      </c>
      <c r="DZ11" s="85"/>
      <c r="EA11" s="85"/>
      <c r="EB11" s="85"/>
      <c r="EC11" s="85"/>
      <c r="ED11" s="95" t="s">
        <v>138</v>
      </c>
      <c r="EE11" s="96">
        <f>EE7</f>
        <v>64.2</v>
      </c>
      <c r="EF11" s="96">
        <f>EF7</f>
        <v>65.599999999999994</v>
      </c>
      <c r="EG11" s="96">
        <f>EG7</f>
        <v>66.599999999999994</v>
      </c>
      <c r="EH11" s="96">
        <f>EH7</f>
        <v>66.7</v>
      </c>
      <c r="EI11" s="96">
        <f>EI7</f>
        <v>67.8</v>
      </c>
      <c r="EJ11" s="85"/>
      <c r="EK11" s="85"/>
      <c r="EL11" s="85"/>
      <c r="EM11" s="85"/>
      <c r="EN11" s="95" t="s">
        <v>138</v>
      </c>
      <c r="EO11" s="96">
        <f>EO7</f>
        <v>0</v>
      </c>
      <c r="EP11" s="96">
        <f>EP7</f>
        <v>0.1</v>
      </c>
      <c r="EQ11" s="96">
        <f>EQ7</f>
        <v>0.1</v>
      </c>
      <c r="ER11" s="96">
        <f>ER7</f>
        <v>0.1</v>
      </c>
      <c r="ES11" s="96">
        <f>ES7</f>
        <v>0.6</v>
      </c>
      <c r="ET11" s="85"/>
      <c r="EU11" s="85"/>
      <c r="EV11" s="85"/>
      <c r="EW11" s="85"/>
      <c r="EX11" s="85"/>
      <c r="EY11" s="95" t="s">
        <v>139</v>
      </c>
      <c r="EZ11" s="96">
        <f>EZ7</f>
        <v>44.5</v>
      </c>
      <c r="FA11" s="96">
        <f>FA7</f>
        <v>31.3</v>
      </c>
      <c r="FB11" s="96">
        <f>FB7</f>
        <v>42.3</v>
      </c>
      <c r="FC11" s="96">
        <f>FC7</f>
        <v>43.3</v>
      </c>
      <c r="FD11" s="96">
        <f>FD7</f>
        <v>41.4</v>
      </c>
      <c r="FE11" s="85"/>
      <c r="FF11" s="85"/>
      <c r="FG11" s="85"/>
      <c r="FH11" s="85"/>
      <c r="FI11" s="95" t="s">
        <v>138</v>
      </c>
      <c r="FJ11" s="96">
        <f>FJ7</f>
        <v>21.5</v>
      </c>
      <c r="FK11" s="96">
        <f>FK7</f>
        <v>15.6</v>
      </c>
      <c r="FL11" s="96">
        <f>FL7</f>
        <v>14.1</v>
      </c>
      <c r="FM11" s="96">
        <f>FM7</f>
        <v>16.5</v>
      </c>
      <c r="FN11" s="96">
        <f>FN7</f>
        <v>15.5</v>
      </c>
      <c r="FO11" s="85"/>
      <c r="FP11" s="85"/>
      <c r="FQ11" s="85"/>
      <c r="FR11" s="85"/>
      <c r="FS11" s="95" t="s">
        <v>138</v>
      </c>
      <c r="FT11" s="96">
        <f>FT7</f>
        <v>121.8</v>
      </c>
      <c r="FU11" s="96">
        <f>FU7</f>
        <v>111.1</v>
      </c>
      <c r="FV11" s="96">
        <f>FV7</f>
        <v>90</v>
      </c>
      <c r="FW11" s="96">
        <f>FW7</f>
        <v>75.7</v>
      </c>
      <c r="FX11" s="96">
        <f>FX7</f>
        <v>59.3</v>
      </c>
      <c r="FY11" s="85"/>
      <c r="FZ11" s="85"/>
      <c r="GA11" s="85"/>
      <c r="GB11" s="85"/>
      <c r="GC11" s="95" t="s">
        <v>140</v>
      </c>
      <c r="GD11" s="96">
        <f>GD7</f>
        <v>64.2</v>
      </c>
      <c r="GE11" s="96">
        <f>GE7</f>
        <v>65.599999999999994</v>
      </c>
      <c r="GF11" s="96">
        <f>GF7</f>
        <v>66.599999999999994</v>
      </c>
      <c r="GG11" s="96">
        <f>GG7</f>
        <v>66.7</v>
      </c>
      <c r="GH11" s="96">
        <f>GH7</f>
        <v>67.8</v>
      </c>
      <c r="GI11" s="85"/>
      <c r="GJ11" s="85"/>
      <c r="GK11" s="85"/>
      <c r="GL11" s="85"/>
      <c r="GM11" s="95" t="s">
        <v>138</v>
      </c>
      <c r="GN11" s="96">
        <f>GN7</f>
        <v>0</v>
      </c>
      <c r="GO11" s="96">
        <f>GO7</f>
        <v>0.1</v>
      </c>
      <c r="GP11" s="96">
        <f>GP7</f>
        <v>0.1</v>
      </c>
      <c r="GQ11" s="96">
        <f>GQ7</f>
        <v>0.1</v>
      </c>
      <c r="GR11" s="96">
        <f>GR7</f>
        <v>0.6</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142</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144</v>
      </c>
      <c r="AY13" s="96">
        <f>$BI$7</f>
        <v>100</v>
      </c>
      <c r="AZ13" s="96">
        <f>$BI$7</f>
        <v>100</v>
      </c>
      <c r="BA13" s="96">
        <f>$BI$7</f>
        <v>100</v>
      </c>
      <c r="BB13" s="96">
        <f>$BI$7</f>
        <v>100</v>
      </c>
      <c r="BC13" s="96">
        <f>$BI$7</f>
        <v>100</v>
      </c>
      <c r="BD13" s="85"/>
      <c r="BE13" s="85"/>
      <c r="BF13" s="85"/>
      <c r="BG13" s="85"/>
      <c r="BH13" s="85"/>
      <c r="BI13" s="95" t="s">
        <v>144</v>
      </c>
      <c r="BJ13" s="96">
        <f>$BT$7</f>
        <v>100</v>
      </c>
      <c r="BK13" s="96">
        <f>$BT$7</f>
        <v>100</v>
      </c>
      <c r="BL13" s="96">
        <f>$BT$7</f>
        <v>100</v>
      </c>
      <c r="BM13" s="96">
        <f>$BT$7</f>
        <v>100</v>
      </c>
      <c r="BN13" s="96">
        <f>$BT$7</f>
        <v>100</v>
      </c>
      <c r="BO13" s="85"/>
      <c r="BP13" s="85"/>
      <c r="BQ13" s="85"/>
      <c r="BR13" s="85"/>
      <c r="BS13" s="85"/>
      <c r="BT13" s="95" t="s">
        <v>144</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145</v>
      </c>
      <c r="C14" s="100"/>
      <c r="D14" s="101"/>
      <c r="E14" s="100"/>
      <c r="F14" s="207" t="s">
        <v>146</v>
      </c>
      <c r="G14" s="207"/>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147</v>
      </c>
      <c r="C15" s="197"/>
      <c r="D15" s="101"/>
      <c r="E15" s="98">
        <v>1</v>
      </c>
      <c r="F15" s="197" t="s">
        <v>148</v>
      </c>
      <c r="G15" s="197"/>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151</v>
      </c>
      <c r="C16" s="197"/>
      <c r="D16" s="101"/>
      <c r="E16" s="98">
        <f>E15+1</f>
        <v>2</v>
      </c>
      <c r="F16" s="197" t="s">
        <v>152</v>
      </c>
      <c r="G16" s="197"/>
      <c r="H16" s="103" t="s">
        <v>153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154</v>
      </c>
      <c r="C17" s="197"/>
      <c r="D17" s="101"/>
      <c r="E17" s="98">
        <f t="shared" ref="E17" si="8">E16+1</f>
        <v>3</v>
      </c>
      <c r="F17" s="197" t="s">
        <v>155</v>
      </c>
      <c r="G17" s="197"/>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f>IF(AY7="-",NA(),AY7)</f>
        <v>112.5</v>
      </c>
      <c r="AZ17" s="107">
        <f t="shared" ref="AZ17:BC17" si="9">IF(AZ7="-",NA(),AZ7)</f>
        <v>117.6</v>
      </c>
      <c r="BA17" s="107">
        <f t="shared" si="9"/>
        <v>119.4</v>
      </c>
      <c r="BB17" s="107">
        <f t="shared" si="9"/>
        <v>118.4</v>
      </c>
      <c r="BC17" s="107">
        <f t="shared" si="9"/>
        <v>121.4</v>
      </c>
      <c r="BD17" s="101"/>
      <c r="BE17" s="101"/>
      <c r="BF17" s="101"/>
      <c r="BG17" s="101"/>
      <c r="BH17" s="101"/>
      <c r="BI17" s="106" t="s">
        <v>157</v>
      </c>
      <c r="BJ17" s="107">
        <f>IF(BJ7="-",NA(),BJ7)</f>
        <v>110.9</v>
      </c>
      <c r="BK17" s="107">
        <f t="shared" ref="BK17:BN17" si="10">IF(BK7="-",NA(),BK7)</f>
        <v>116.8</v>
      </c>
      <c r="BL17" s="107">
        <f t="shared" si="10"/>
        <v>117.2</v>
      </c>
      <c r="BM17" s="107">
        <f t="shared" si="10"/>
        <v>114.2</v>
      </c>
      <c r="BN17" s="107">
        <f t="shared" si="10"/>
        <v>113.6</v>
      </c>
      <c r="BO17" s="101"/>
      <c r="BP17" s="101"/>
      <c r="BQ17" s="101"/>
      <c r="BR17" s="101"/>
      <c r="BS17" s="101"/>
      <c r="BT17" s="106" t="s">
        <v>157</v>
      </c>
      <c r="BU17" s="107">
        <f>IF(BU7="-",NA(),BU7)</f>
        <v>529.9</v>
      </c>
      <c r="BV17" s="107">
        <f t="shared" ref="BV17:BY17" si="11">IF(BV7="-",NA(),BV7)</f>
        <v>492.4</v>
      </c>
      <c r="BW17" s="107">
        <f t="shared" si="11"/>
        <v>411.7</v>
      </c>
      <c r="BX17" s="107">
        <f t="shared" si="11"/>
        <v>431</v>
      </c>
      <c r="BY17" s="107">
        <f t="shared" si="11"/>
        <v>546.9</v>
      </c>
      <c r="BZ17" s="101"/>
      <c r="CA17" s="101"/>
      <c r="CB17" s="101"/>
      <c r="CC17" s="101"/>
      <c r="CD17" s="101"/>
      <c r="CE17" s="106" t="s">
        <v>157</v>
      </c>
      <c r="CF17" s="107">
        <f>IF(CF7="-",NA(),CF7)</f>
        <v>6436.3</v>
      </c>
      <c r="CG17" s="107">
        <f t="shared" ref="CG17:CJ17" si="12">IF(CG7="-",NA(),CG7)</f>
        <v>8300.2000000000007</v>
      </c>
      <c r="CH17" s="107">
        <f t="shared" si="12"/>
        <v>6296.3</v>
      </c>
      <c r="CI17" s="107">
        <f t="shared" si="12"/>
        <v>6311.9</v>
      </c>
      <c r="CJ17" s="107">
        <f t="shared" si="12"/>
        <v>6986.4</v>
      </c>
      <c r="CK17" s="101"/>
      <c r="CL17" s="101"/>
      <c r="CM17" s="101"/>
      <c r="CN17" s="101"/>
      <c r="CO17" s="106" t="s">
        <v>157</v>
      </c>
      <c r="CP17" s="108">
        <f>IF(CP7="-",NA(),CP7)</f>
        <v>1910325</v>
      </c>
      <c r="CQ17" s="108">
        <f t="shared" ref="CQ17:CT17" si="13">IF(CQ7="-",NA(),CQ7)</f>
        <v>1949485</v>
      </c>
      <c r="CR17" s="108">
        <f t="shared" si="13"/>
        <v>2587649</v>
      </c>
      <c r="CS17" s="108">
        <f t="shared" si="13"/>
        <v>2124119</v>
      </c>
      <c r="CT17" s="108">
        <f t="shared" si="13"/>
        <v>2245567</v>
      </c>
      <c r="CU17" s="101"/>
      <c r="CV17" s="101"/>
      <c r="CW17" s="101"/>
      <c r="CX17" s="101"/>
      <c r="CY17" s="101"/>
      <c r="CZ17" s="106" t="s">
        <v>157</v>
      </c>
      <c r="DA17" s="107">
        <f>IF(DA7="-",NA(),DA7)</f>
        <v>44.5</v>
      </c>
      <c r="DB17" s="107">
        <f t="shared" ref="DB17:DE17" si="14">IF(DB7="-",NA(),DB7)</f>
        <v>31.3</v>
      </c>
      <c r="DC17" s="107">
        <f t="shared" si="14"/>
        <v>42.3</v>
      </c>
      <c r="DD17" s="107">
        <f t="shared" si="14"/>
        <v>43.3</v>
      </c>
      <c r="DE17" s="107">
        <f t="shared" si="14"/>
        <v>41.4</v>
      </c>
      <c r="DF17" s="101"/>
      <c r="DG17" s="101"/>
      <c r="DH17" s="101"/>
      <c r="DI17" s="101"/>
      <c r="DJ17" s="106" t="s">
        <v>157</v>
      </c>
      <c r="DK17" s="107">
        <f>IF(DK7="-",NA(),DK7)</f>
        <v>21.5</v>
      </c>
      <c r="DL17" s="107">
        <f t="shared" ref="DL17:DO17" si="15">IF(DL7="-",NA(),DL7)</f>
        <v>15.6</v>
      </c>
      <c r="DM17" s="107">
        <f t="shared" si="15"/>
        <v>14.1</v>
      </c>
      <c r="DN17" s="107">
        <f t="shared" si="15"/>
        <v>16.5</v>
      </c>
      <c r="DO17" s="107">
        <f t="shared" si="15"/>
        <v>15.5</v>
      </c>
      <c r="DP17" s="101"/>
      <c r="DQ17" s="101"/>
      <c r="DR17" s="101"/>
      <c r="DS17" s="101"/>
      <c r="DT17" s="106" t="s">
        <v>157</v>
      </c>
      <c r="DU17" s="107">
        <f>IF(DU7="-",NA(),DU7)</f>
        <v>121.8</v>
      </c>
      <c r="DV17" s="107">
        <f t="shared" ref="DV17:DY17" si="16">IF(DV7="-",NA(),DV7)</f>
        <v>111.1</v>
      </c>
      <c r="DW17" s="107">
        <f t="shared" si="16"/>
        <v>90</v>
      </c>
      <c r="DX17" s="107">
        <f t="shared" si="16"/>
        <v>75.7</v>
      </c>
      <c r="DY17" s="107">
        <f t="shared" si="16"/>
        <v>59.3</v>
      </c>
      <c r="DZ17" s="101"/>
      <c r="EA17" s="101"/>
      <c r="EB17" s="101"/>
      <c r="EC17" s="101"/>
      <c r="ED17" s="106" t="s">
        <v>157</v>
      </c>
      <c r="EE17" s="107">
        <f>IF(EE7="-",NA(),EE7)</f>
        <v>64.2</v>
      </c>
      <c r="EF17" s="107">
        <f t="shared" ref="EF17:EI17" si="17">IF(EF7="-",NA(),EF7)</f>
        <v>65.599999999999994</v>
      </c>
      <c r="EG17" s="107">
        <f t="shared" si="17"/>
        <v>66.599999999999994</v>
      </c>
      <c r="EH17" s="107">
        <f t="shared" si="17"/>
        <v>66.7</v>
      </c>
      <c r="EI17" s="107">
        <f t="shared" si="17"/>
        <v>67.8</v>
      </c>
      <c r="EJ17" s="101"/>
      <c r="EK17" s="101"/>
      <c r="EL17" s="101"/>
      <c r="EM17" s="101"/>
      <c r="EN17" s="106" t="s">
        <v>157</v>
      </c>
      <c r="EO17" s="107">
        <f>IF(EO7="-",NA(),EO7)</f>
        <v>0</v>
      </c>
      <c r="EP17" s="107">
        <f t="shared" ref="EP17:ES17" si="18">IF(EP7="-",NA(),EP7)</f>
        <v>0.1</v>
      </c>
      <c r="EQ17" s="107">
        <f t="shared" si="18"/>
        <v>0.1</v>
      </c>
      <c r="ER17" s="107">
        <f t="shared" si="18"/>
        <v>0.1</v>
      </c>
      <c r="ES17" s="107">
        <f t="shared" si="18"/>
        <v>0.6</v>
      </c>
      <c r="ET17" s="101"/>
      <c r="EU17" s="101"/>
      <c r="EV17" s="101"/>
      <c r="EW17" s="101"/>
      <c r="EX17" s="101"/>
      <c r="EY17" s="106" t="s">
        <v>157</v>
      </c>
      <c r="EZ17" s="107">
        <f>IF(EZ7="-",NA(),EZ7)</f>
        <v>44.5</v>
      </c>
      <c r="FA17" s="107">
        <f t="shared" ref="FA17:FD17" si="19">IF(FA7="-",NA(),FA7)</f>
        <v>31.3</v>
      </c>
      <c r="FB17" s="107">
        <f t="shared" si="19"/>
        <v>42.3</v>
      </c>
      <c r="FC17" s="107">
        <f t="shared" si="19"/>
        <v>43.3</v>
      </c>
      <c r="FD17" s="107">
        <f t="shared" si="19"/>
        <v>41.4</v>
      </c>
      <c r="FE17" s="101"/>
      <c r="FF17" s="101"/>
      <c r="FG17" s="101"/>
      <c r="FH17" s="101"/>
      <c r="FI17" s="106" t="s">
        <v>157</v>
      </c>
      <c r="FJ17" s="107">
        <f>IF(FJ7="-",NA(),FJ7)</f>
        <v>21.5</v>
      </c>
      <c r="FK17" s="107">
        <f t="shared" ref="FK17:FN17" si="20">IF(FK7="-",NA(),FK7)</f>
        <v>15.6</v>
      </c>
      <c r="FL17" s="107">
        <f t="shared" si="20"/>
        <v>14.1</v>
      </c>
      <c r="FM17" s="107">
        <f t="shared" si="20"/>
        <v>16.5</v>
      </c>
      <c r="FN17" s="107">
        <f t="shared" si="20"/>
        <v>15.5</v>
      </c>
      <c r="FO17" s="101"/>
      <c r="FP17" s="101"/>
      <c r="FQ17" s="101"/>
      <c r="FR17" s="101"/>
      <c r="FS17" s="106" t="s">
        <v>157</v>
      </c>
      <c r="FT17" s="107">
        <f>IF(FT7="-",NA(),FT7)</f>
        <v>121.8</v>
      </c>
      <c r="FU17" s="107">
        <f t="shared" ref="FU17:FX17" si="21">IF(FU7="-",NA(),FU7)</f>
        <v>111.1</v>
      </c>
      <c r="FV17" s="107">
        <f t="shared" si="21"/>
        <v>90</v>
      </c>
      <c r="FW17" s="107">
        <f t="shared" si="21"/>
        <v>75.7</v>
      </c>
      <c r="FX17" s="107">
        <f t="shared" si="21"/>
        <v>59.3</v>
      </c>
      <c r="FY17" s="101"/>
      <c r="FZ17" s="101"/>
      <c r="GA17" s="101"/>
      <c r="GB17" s="101"/>
      <c r="GC17" s="106" t="s">
        <v>157</v>
      </c>
      <c r="GD17" s="107">
        <f>IF(GD7="-",NA(),GD7)</f>
        <v>64.2</v>
      </c>
      <c r="GE17" s="107">
        <f t="shared" ref="GE17:GH17" si="22">IF(GE7="-",NA(),GE7)</f>
        <v>65.599999999999994</v>
      </c>
      <c r="GF17" s="107">
        <f t="shared" si="22"/>
        <v>66.599999999999994</v>
      </c>
      <c r="GG17" s="107">
        <f t="shared" si="22"/>
        <v>66.7</v>
      </c>
      <c r="GH17" s="107">
        <f t="shared" si="22"/>
        <v>67.8</v>
      </c>
      <c r="GI17" s="101"/>
      <c r="GJ17" s="101"/>
      <c r="GK17" s="101"/>
      <c r="GL17" s="101"/>
      <c r="GM17" s="106" t="s">
        <v>157</v>
      </c>
      <c r="GN17" s="107">
        <f>IF(GN7="-",NA(),GN7)</f>
        <v>0</v>
      </c>
      <c r="GO17" s="107">
        <f t="shared" ref="GO17:GR17" si="23">IF(GO7="-",NA(),GO7)</f>
        <v>0.1</v>
      </c>
      <c r="GP17" s="107">
        <f t="shared" si="23"/>
        <v>0.1</v>
      </c>
      <c r="GQ17" s="107">
        <f t="shared" si="23"/>
        <v>0.1</v>
      </c>
      <c r="GR17" s="107">
        <f t="shared" si="23"/>
        <v>0.6</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157</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157</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157</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158</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159</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159</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159</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159</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159</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159</v>
      </c>
      <c r="DK18" s="107">
        <f>IF(DP7="-",NA(),DP7)</f>
        <v>22.3</v>
      </c>
      <c r="DL18" s="107">
        <f t="shared" ref="DL18:DO18" si="45">IF(DQ7="-",NA(),DQ7)</f>
        <v>22.1</v>
      </c>
      <c r="DM18" s="107">
        <f t="shared" si="45"/>
        <v>21.1</v>
      </c>
      <c r="DN18" s="107">
        <f t="shared" si="45"/>
        <v>20</v>
      </c>
      <c r="DO18" s="107">
        <f t="shared" si="45"/>
        <v>18.2</v>
      </c>
      <c r="DP18" s="101"/>
      <c r="DQ18" s="101"/>
      <c r="DR18" s="101"/>
      <c r="DS18" s="101"/>
      <c r="DT18" s="106" t="s">
        <v>159</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159</v>
      </c>
      <c r="EE18" s="107">
        <f>IF(EJ7="-",NA(),EJ7)</f>
        <v>57</v>
      </c>
      <c r="EF18" s="107">
        <f t="shared" ref="EF18:EI18" si="47">IF(EK7="-",NA(),EK7)</f>
        <v>57.7</v>
      </c>
      <c r="EG18" s="107">
        <f t="shared" si="47"/>
        <v>59.8</v>
      </c>
      <c r="EH18" s="107">
        <f t="shared" si="47"/>
        <v>59.6</v>
      </c>
      <c r="EI18" s="107">
        <f t="shared" si="47"/>
        <v>60.3</v>
      </c>
      <c r="EJ18" s="101"/>
      <c r="EK18" s="101"/>
      <c r="EL18" s="101"/>
      <c r="EM18" s="101"/>
      <c r="EN18" s="106" t="s">
        <v>159</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159</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159</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159</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159</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159</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159</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159</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159</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160</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144</v>
      </c>
      <c r="AY19" s="107">
        <f>$BI$7</f>
        <v>100</v>
      </c>
      <c r="AZ19" s="107">
        <f t="shared" ref="AZ19:BC19" si="49">$BI$7</f>
        <v>100</v>
      </c>
      <c r="BA19" s="107">
        <f t="shared" si="49"/>
        <v>100</v>
      </c>
      <c r="BB19" s="107">
        <f t="shared" si="49"/>
        <v>100</v>
      </c>
      <c r="BC19" s="107">
        <f t="shared" si="49"/>
        <v>100</v>
      </c>
      <c r="BD19" s="101"/>
      <c r="BE19" s="101"/>
      <c r="BF19" s="101"/>
      <c r="BG19" s="101"/>
      <c r="BH19" s="101"/>
      <c r="BI19" s="109" t="s">
        <v>144</v>
      </c>
      <c r="BJ19" s="107">
        <f>$BT$7</f>
        <v>100</v>
      </c>
      <c r="BK19" s="107">
        <f>$BT$7</f>
        <v>100</v>
      </c>
      <c r="BL19" s="107">
        <f>$BT$7</f>
        <v>100</v>
      </c>
      <c r="BM19" s="107">
        <f>$BT$7</f>
        <v>100</v>
      </c>
      <c r="BN19" s="107">
        <f>$BT$7</f>
        <v>100</v>
      </c>
      <c r="BO19" s="101"/>
      <c r="BP19" s="101"/>
      <c r="BQ19" s="101"/>
      <c r="BR19" s="101"/>
      <c r="BS19" s="101"/>
      <c r="BT19" s="109" t="s">
        <v>144</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161</v>
      </c>
      <c r="C20" s="197"/>
      <c r="D20" s="101"/>
    </row>
    <row r="21" spans="1:374">
      <c r="A21" s="98">
        <f t="shared" si="7"/>
        <v>7</v>
      </c>
      <c r="B21" s="197" t="s">
        <v>162</v>
      </c>
      <c r="C21" s="197"/>
      <c r="D21" s="101"/>
    </row>
    <row r="22" spans="1:374">
      <c r="A22" s="98">
        <f t="shared" si="7"/>
        <v>8</v>
      </c>
      <c r="B22" s="197" t="s">
        <v>163</v>
      </c>
      <c r="C22" s="197"/>
      <c r="D22" s="101"/>
      <c r="E22" s="198" t="s">
        <v>164</v>
      </c>
      <c r="F22" s="199"/>
      <c r="G22" s="199"/>
      <c r="H22" s="199"/>
      <c r="I22" s="200"/>
    </row>
    <row r="23" spans="1:374">
      <c r="A23" s="98">
        <f t="shared" si="7"/>
        <v>9</v>
      </c>
      <c r="B23" s="197" t="s">
        <v>165</v>
      </c>
      <c r="C23" s="197"/>
      <c r="D23" s="101"/>
      <c r="E23" s="201"/>
      <c r="F23" s="202"/>
      <c r="G23" s="202"/>
      <c r="H23" s="202"/>
      <c r="I23" s="203"/>
    </row>
    <row r="24" spans="1:374">
      <c r="A24" s="98">
        <f t="shared" si="7"/>
        <v>10</v>
      </c>
      <c r="B24" s="197" t="s">
        <v>166</v>
      </c>
      <c r="C24" s="197"/>
      <c r="D24" s="101"/>
      <c r="E24" s="201"/>
      <c r="F24" s="202"/>
      <c r="G24" s="202"/>
      <c r="H24" s="202"/>
      <c r="I24" s="203"/>
    </row>
    <row r="25" spans="1:374">
      <c r="A25" s="98">
        <f t="shared" si="7"/>
        <v>11</v>
      </c>
      <c r="B25" s="197" t="s">
        <v>167</v>
      </c>
      <c r="C25" s="197"/>
      <c r="D25" s="101"/>
      <c r="E25" s="201"/>
      <c r="F25" s="202"/>
      <c r="G25" s="202"/>
      <c r="H25" s="202"/>
      <c r="I25" s="203"/>
    </row>
    <row r="26" spans="1:374">
      <c r="A26" s="98">
        <f t="shared" si="7"/>
        <v>12</v>
      </c>
      <c r="B26" s="197" t="s">
        <v>168</v>
      </c>
      <c r="C26" s="197"/>
      <c r="D26" s="101"/>
      <c r="E26" s="201"/>
      <c r="F26" s="202"/>
      <c r="G26" s="202"/>
      <c r="H26" s="202"/>
      <c r="I26" s="203"/>
    </row>
    <row r="27" spans="1:374">
      <c r="A27" s="98">
        <f t="shared" si="7"/>
        <v>13</v>
      </c>
      <c r="B27" s="197" t="s">
        <v>169</v>
      </c>
      <c r="C27" s="197"/>
      <c r="D27" s="101"/>
      <c r="E27" s="201"/>
      <c r="F27" s="202"/>
      <c r="G27" s="202"/>
      <c r="H27" s="202"/>
      <c r="I27" s="203"/>
    </row>
    <row r="28" spans="1:374">
      <c r="A28" s="98">
        <f t="shared" si="7"/>
        <v>14</v>
      </c>
      <c r="B28" s="197" t="s">
        <v>170</v>
      </c>
      <c r="C28" s="197"/>
      <c r="D28" s="101"/>
      <c r="E28" s="201"/>
      <c r="F28" s="202"/>
      <c r="G28" s="202"/>
      <c r="H28" s="202"/>
      <c r="I28" s="203"/>
    </row>
    <row r="29" spans="1:374">
      <c r="A29" s="98">
        <f t="shared" si="7"/>
        <v>15</v>
      </c>
      <c r="B29" s="197" t="s">
        <v>171</v>
      </c>
      <c r="C29" s="197"/>
      <c r="D29" s="101"/>
      <c r="E29" s="201"/>
      <c r="F29" s="202"/>
      <c r="G29" s="202"/>
      <c r="H29" s="202"/>
      <c r="I29" s="203"/>
    </row>
    <row r="30" spans="1:374">
      <c r="A30" s="98">
        <f t="shared" si="7"/>
        <v>16</v>
      </c>
      <c r="B30" s="197" t="s">
        <v>172</v>
      </c>
      <c r="C30" s="197"/>
      <c r="D30" s="101"/>
      <c r="E30" s="201"/>
      <c r="F30" s="202"/>
      <c r="G30" s="202"/>
      <c r="H30" s="202"/>
      <c r="I30" s="203"/>
    </row>
    <row r="31" spans="1:374">
      <c r="A31" s="98">
        <f t="shared" si="7"/>
        <v>17</v>
      </c>
      <c r="B31" s="197" t="s">
        <v>173</v>
      </c>
      <c r="C31" s="197"/>
      <c r="D31" s="101"/>
      <c r="E31" s="201"/>
      <c r="F31" s="202"/>
      <c r="G31" s="202"/>
      <c r="H31" s="202"/>
      <c r="I31" s="203"/>
    </row>
    <row r="32" spans="1:374">
      <c r="A32" s="98">
        <f t="shared" si="7"/>
        <v>18</v>
      </c>
      <c r="B32" s="197" t="s">
        <v>174</v>
      </c>
      <c r="C32" s="197"/>
      <c r="D32" s="101"/>
      <c r="E32" s="201"/>
      <c r="F32" s="202"/>
      <c r="G32" s="202"/>
      <c r="H32" s="202"/>
      <c r="I32" s="203"/>
    </row>
    <row r="33" spans="1:9">
      <c r="A33" s="98">
        <f t="shared" si="7"/>
        <v>19</v>
      </c>
      <c r="B33" s="197" t="s">
        <v>175</v>
      </c>
      <c r="C33" s="197"/>
      <c r="D33" s="101"/>
      <c r="E33" s="201"/>
      <c r="F33" s="202"/>
      <c r="G33" s="202"/>
      <c r="H33" s="202"/>
      <c r="I33" s="203"/>
    </row>
    <row r="34" spans="1:9">
      <c r="A34" s="98">
        <f t="shared" si="7"/>
        <v>20</v>
      </c>
      <c r="B34" s="197" t="s">
        <v>176</v>
      </c>
      <c r="C34" s="197"/>
      <c r="D34" s="101"/>
      <c r="E34" s="201"/>
      <c r="F34" s="202"/>
      <c r="G34" s="202"/>
      <c r="H34" s="202"/>
      <c r="I34" s="203"/>
    </row>
    <row r="35" spans="1:9" ht="25.5" customHeight="1">
      <c r="E35" s="204"/>
      <c r="F35" s="205"/>
      <c r="G35" s="205"/>
      <c r="H35" s="205"/>
      <c r="I35" s="206"/>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2018-02-13T02:37:58Z</cp:lastPrinted>
  <dcterms:created xsi:type="dcterms:W3CDTF">2017-12-18T05:15:42Z</dcterms:created>
  <dcterms:modified xsi:type="dcterms:W3CDTF">2018-02-20T09:53:09Z</dcterms:modified>
  <cp:category/>
</cp:coreProperties>
</file>