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ko1\04調査係\★経営比較分析表\★ H28決算（上水・下水・電気・バス・観光・駐車場）\H300216 ★公表に向けて\01 各事業係提出フォルダ\02 下水道\01 法適\"/>
    </mc:Choice>
  </mc:AlternateContent>
  <workbookProtection workbookPassword="B319" lockStructure="1"/>
  <bookViews>
    <workbookView xWindow="240" yWindow="60" windowWidth="14940" windowHeight="7872"/>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N86" i="4" s="1"/>
  <c r="EC6" i="5"/>
  <c r="EB6" i="5"/>
  <c r="EA6" i="5"/>
  <c r="DZ6" i="5"/>
  <c r="DY6" i="5"/>
  <c r="DX6" i="5"/>
  <c r="DW6" i="5"/>
  <c r="DV6" i="5"/>
  <c r="DU6" i="5"/>
  <c r="DT6" i="5"/>
  <c r="DS6" i="5"/>
  <c r="M86"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AL10" i="4" s="1"/>
  <c r="U6" i="5"/>
  <c r="T6" i="5"/>
  <c r="S6" i="5"/>
  <c r="AL8" i="4" s="1"/>
  <c r="R6" i="5"/>
  <c r="AD10" i="4" s="1"/>
  <c r="Q6" i="5"/>
  <c r="P6" i="5"/>
  <c r="P10" i="4" s="1"/>
  <c r="O6" i="5"/>
  <c r="I10" i="4" s="1"/>
  <c r="N6" i="5"/>
  <c r="B10" i="4" s="1"/>
  <c r="M6" i="5"/>
  <c r="L6" i="5"/>
  <c r="W8" i="4" s="1"/>
  <c r="K6" i="5"/>
  <c r="P8" i="4" s="1"/>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G86" i="4"/>
  <c r="W10" i="4"/>
  <c r="BB8" i="4"/>
  <c r="AT8" i="4"/>
  <c r="C10" i="5" l="1"/>
  <c r="D10" i="5"/>
  <c r="E10" i="5"/>
  <c r="B10" i="5"/>
</calcChain>
</file>

<file path=xl/sharedStrings.xml><?xml version="1.0" encoding="utf-8"?>
<sst xmlns="http://schemas.openxmlformats.org/spreadsheetml/2006/main" count="235" uniqueCount="123">
  <si>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</si>
  <si>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</si>
  <si>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</si>
  <si>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</si>
  <si>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</si>
  <si>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</si>
  <si>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</si>
  <si>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</si>
  <si>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</si>
  <si>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</si>
  <si>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</si>
  <si>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</si>
  <si>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</si>
  <si>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</si>
  <si>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</si>
  <si>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</si>
  <si>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</si>
  <si>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</si>
  <si>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</si>
  <si>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</si>
  <si>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</si>
  <si>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</si>
  <si>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</si>
  <si>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</si>
  <si>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</si>
  <si>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</si>
  <si>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</si>
  <si>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</si>
  <si>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</si>
  <si>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</si>
  <si>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</si>
  <si>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</si>
  <si>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</si>
  <si>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</si>
  <si>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</si>
  <si>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</si>
  <si>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</si>
  <si>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</si>
  <si>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</si>
  <si>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</si>
  <si>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</si>
  <si>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</si>
  <si>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</si>
  <si>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</si>
  <si>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</si>
  <si>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</si>
  <si>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</si>
  <si>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</si>
  <si>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</si>
  <si>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</si>
  <si>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</si>
  <si>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</si>
  <si>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</si>
  <si>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</si>
  <si>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</si>
  <si>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</si>
  <si>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</si>
  <si>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</si>
  <si>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</si>
  <si>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</si>
  <si>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</si>
  <si>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</si>
  <si>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</si>
  <si>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</si>
  <si>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</si>
  <si>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</si>
  <si>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</si>
  <si>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</si>
  <si>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</si>
  <si>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</si>
  <si>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</si>
  <si>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</si>
  <si>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</si>
  <si>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</si>
  <si>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</si>
  <si>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</si>
  <si>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</si>
  <si>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</si>
  <si>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</si>
  <si>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</si>
  <si>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</si>
  <si>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</si>
  <si>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</si>
  <si>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</si>
  <si>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</si>
  <si>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</si>
  <si>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</si>
  <si>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</si>
  <si>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</si>
  <si>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</si>
  <si>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</si>
  <si>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</si>
  <si>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</si>
  <si>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</si>
  <si>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</si>
  <si>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</si>
  <si>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</si>
  <si>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</si>
  <si>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</si>
  <si>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</si>
  <si>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</si>
  <si>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</si>
  <si>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</si>
  <si>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</si>
  <si>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</si>
  <si>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</si>
  <si>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</si>
  <si>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</si>
  <si>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北海道　札幌市</t>
  </si>
  <si>
    <t>法適用</t>
  </si>
  <si>
    <t>下水道事業</t>
  </si>
  <si>
    <t>公共下水道</t>
  </si>
  <si>
    <t>政令市等</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</si>
  <si>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</si>
  <si>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</si>
  <si>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</si>
  <si>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</si>
  <si>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</si>
  <si>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</si>
  <si>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</si>
  <si>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①有形固定資産減価償却率が類似団体平均値と比べて高くなっているが、これは下水道施設（特に機械・電気設備）の延命化を図っていることによるものと考える。
②管渠老朽化率は類似団体平均値と比べて低くなっているが、本市の場合、昭和40年代から50年代に集中的に下水道の整備を進めており、その際に整備した管路が、今後、標準耐用年数を迎えることから、管渠老朽化率は高くなっていくと考える。
③管渠改善率が類似団体平均値と比べて低くなっているが、今後、施設の老朽化が進んでいく見込みであることから、可能な限り延命化を図りながら、効率的かつ計画的に下水道施設の更新を進める必要があるものと考える。</t>
    <rPh sb="161" eb="162">
      <t>ムカ</t>
    </rPh>
    <rPh sb="257" eb="260">
      <t>コウリツテキ</t>
    </rPh>
    <rPh sb="262" eb="265">
      <t>ケイカクテキ</t>
    </rPh>
    <rPh sb="275" eb="276">
      <t>スス</t>
    </rPh>
    <phoneticPr fontId="4"/>
  </si>
  <si>
    <t>経営の健全性・効率性の数値に関しては、おおむね良好な値を保っている。
③流動比率については、昨年度より好転し、類似団体平均値に近づいている。依然100％は下回っているが、流動負債の大部分は翌年度に償還する企業債であり、償還に係る資金は返済までに下水道使用料等から確保することができるため、支払能力に問題はない。また、この企業債を除いた流動比率は約188％であり、経営の健全性についても問題ないと考える。
⑤経費回収率は、類似団体平均に比べて低くなっているが、100％を超えていることから経営の健全性に問題はないと判断している。しかし、経常収支比率とともに減少傾向にあることから、今後、より一層の経営の効率化に努めていく。</t>
    <rPh sb="70" eb="72">
      <t>イゼン</t>
    </rPh>
    <rPh sb="77" eb="79">
      <t>シタマワ</t>
    </rPh>
    <rPh sb="85" eb="87">
      <t>リュウドウ</t>
    </rPh>
    <rPh sb="87" eb="89">
      <t>フサイ</t>
    </rPh>
    <rPh sb="90" eb="93">
      <t>ダイブブン</t>
    </rPh>
    <rPh sb="94" eb="97">
      <t>ヨクネンド</t>
    </rPh>
    <rPh sb="98" eb="100">
      <t>ショウカン</t>
    </rPh>
    <rPh sb="102" eb="104">
      <t>キギョウ</t>
    </rPh>
    <rPh sb="104" eb="105">
      <t>サイ</t>
    </rPh>
    <rPh sb="109" eb="111">
      <t>ショウカン</t>
    </rPh>
    <rPh sb="112" eb="113">
      <t>カカ</t>
    </rPh>
    <rPh sb="114" eb="116">
      <t>シキン</t>
    </rPh>
    <rPh sb="117" eb="119">
      <t>ヘンサイ</t>
    </rPh>
    <rPh sb="122" eb="125">
      <t>ゲスイドウ</t>
    </rPh>
    <rPh sb="125" eb="127">
      <t>シヨウ</t>
    </rPh>
    <rPh sb="127" eb="128">
      <t>リョウ</t>
    </rPh>
    <rPh sb="128" eb="129">
      <t>トウ</t>
    </rPh>
    <rPh sb="131" eb="133">
      <t>カクホ</t>
    </rPh>
    <rPh sb="144" eb="146">
      <t>シハラ</t>
    </rPh>
    <rPh sb="146" eb="148">
      <t>ノウリョク</t>
    </rPh>
    <rPh sb="149" eb="151">
      <t>モンダイ</t>
    </rPh>
    <rPh sb="160" eb="162">
      <t>キギョウ</t>
    </rPh>
    <rPh sb="162" eb="163">
      <t>サイ</t>
    </rPh>
    <rPh sb="164" eb="165">
      <t>ノゾ</t>
    </rPh>
    <rPh sb="167" eb="169">
      <t>リュウドウ</t>
    </rPh>
    <rPh sb="169" eb="171">
      <t>ヒリツ</t>
    </rPh>
    <rPh sb="172" eb="173">
      <t>ヤク</t>
    </rPh>
    <rPh sb="203" eb="205">
      <t>ケイヒ</t>
    </rPh>
    <rPh sb="205" eb="207">
      <t>カイシュウ</t>
    </rPh>
    <rPh sb="207" eb="208">
      <t>リツ</t>
    </rPh>
    <rPh sb="210" eb="212">
      <t>ルイジ</t>
    </rPh>
    <rPh sb="212" eb="214">
      <t>ダンタイ</t>
    </rPh>
    <rPh sb="214" eb="216">
      <t>ヘイキン</t>
    </rPh>
    <rPh sb="217" eb="218">
      <t>クラ</t>
    </rPh>
    <rPh sb="220" eb="221">
      <t>ヒク</t>
    </rPh>
    <rPh sb="267" eb="269">
      <t>ケイジョウ</t>
    </rPh>
    <rPh sb="269" eb="271">
      <t>シュウシ</t>
    </rPh>
    <rPh sb="271" eb="273">
      <t>ヒリツ</t>
    </rPh>
    <rPh sb="277" eb="279">
      <t>ゲンショウ</t>
    </rPh>
    <rPh sb="279" eb="281">
      <t>ケイコウ</t>
    </rPh>
    <rPh sb="289" eb="291">
      <t>コンゴ</t>
    </rPh>
    <rPh sb="294" eb="296">
      <t>イッソウ</t>
    </rPh>
    <rPh sb="297" eb="299">
      <t>ケイエイ</t>
    </rPh>
    <rPh sb="300" eb="303">
      <t>コウリツカ</t>
    </rPh>
    <rPh sb="304" eb="305">
      <t>ツト</t>
    </rPh>
    <phoneticPr fontId="4"/>
  </si>
  <si>
    <r>
      <t>現在の下水道事業の経営の効率性・健全性はおおむね良好であると考えて</t>
    </r>
    <r>
      <rPr>
        <sz val="10"/>
        <rFont val="ＭＳ ゴシック"/>
        <family val="3"/>
        <charset val="128"/>
      </rPr>
      <t>いる</t>
    </r>
    <r>
      <rPr>
        <sz val="11"/>
        <rFont val="ＭＳ ゴシック"/>
        <family val="3"/>
        <charset val="128"/>
      </rPr>
      <t>が、今後、下水道施設の老朽化が進んでいくことから、施設の更新費用等が増大し、経営の効率性・健全性を悪化させる恐れがある。
このため、平成28年度～32年度の事業計画と財政計画を定めた「札幌市下水道事業中期経営プラン2020」に基づき、事業を計画的に進めるとともに、安定した経営に努めていく。</t>
    </r>
    <rPh sb="148" eb="149">
      <t>モト</t>
    </rPh>
    <rPh sb="152" eb="154">
      <t>ジギョウ</t>
    </rPh>
    <rPh sb="155" eb="158">
      <t>ケイカクテキ</t>
    </rPh>
    <rPh sb="159" eb="160">
      <t>スス</t>
    </rPh>
    <rPh sb="167" eb="169">
      <t>アンテイ</t>
    </rPh>
    <rPh sb="171" eb="173">
      <t>ケイエイ</t>
    </rPh>
    <rPh sb="174" eb="175">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</si>
</sst>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1">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16" fillId="0" borderId="6" xfId="1" applyFont="1" applyFill="1" applyBorder="1" applyAlignment="1" applyProtection="1">
      <alignment horizontal="left" vertical="top" wrapText="1"/>
      <protection locked="0"/>
    </xf>
    <xf numFmtId="0" fontId="16" fillId="0" borderId="0" xfId="1" applyFont="1" applyFill="1" applyBorder="1" applyAlignment="1" applyProtection="1">
      <alignment horizontal="left" vertical="top" wrapText="1"/>
      <protection locked="0"/>
    </xf>
    <xf numFmtId="0" fontId="16" fillId="0" borderId="7" xfId="1" applyFont="1" applyFill="1" applyBorder="1" applyAlignment="1" applyProtection="1">
      <alignment horizontal="left" vertical="top" wrapText="1"/>
      <protection locked="0"/>
    </xf>
    <xf numFmtId="0" fontId="16" fillId="0" borderId="8" xfId="1" applyFont="1" applyFill="1" applyBorder="1" applyAlignment="1" applyProtection="1">
      <alignment horizontal="left" vertical="top" wrapText="1"/>
      <protection locked="0"/>
    </xf>
    <xf numFmtId="0" fontId="16" fillId="0" borderId="1" xfId="1" applyFont="1" applyFill="1" applyBorder="1" applyAlignment="1" applyProtection="1">
      <alignment horizontal="left" vertical="top" wrapText="1"/>
      <protection locked="0"/>
    </xf>
    <xf numFmtId="0" fontId="16" fillId="0" borderId="9" xfId="1" applyFont="1" applyFill="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0" xfId="1" applyFont="1" applyFill="1" applyBorder="1" applyAlignment="1" applyProtection="1">
      <alignment horizontal="left" vertical="top" wrapText="1"/>
      <protection locked="0"/>
    </xf>
    <xf numFmtId="0" fontId="5" fillId="0" borderId="7" xfId="1" applyFont="1" applyFill="1" applyBorder="1" applyAlignment="1" applyProtection="1">
      <alignment horizontal="left" vertical="top" wrapText="1"/>
      <protection locked="0"/>
    </xf>
    <xf numFmtId="0" fontId="5" fillId="0" borderId="6" xfId="1" applyFont="1" applyFill="1" applyBorder="1" applyAlignment="1" applyProtection="1">
      <alignment horizontal="left" vertical="top" wrapText="1"/>
      <protection locked="0"/>
    </xf>
    <xf numFmtId="0" fontId="5" fillId="0" borderId="8" xfId="1" applyFont="1" applyFill="1" applyBorder="1" applyAlignment="1" applyProtection="1">
      <alignment horizontal="left" vertical="top" wrapText="1"/>
      <protection locked="0"/>
    </xf>
    <xf numFmtId="0" fontId="5" fillId="0" borderId="1" xfId="1" applyFont="1" applyFill="1" applyBorder="1" applyAlignment="1" applyProtection="1">
      <alignment horizontal="left" vertical="top" wrapText="1"/>
      <protection locked="0"/>
    </xf>
    <xf numFmtId="0" fontId="5" fillId="0" borderId="9" xfId="1" applyFont="1" applyFill="1" applyBorder="1" applyAlignment="1" applyProtection="1">
      <alignment horizontal="left" vertical="top" wrapText="1"/>
      <protection locked="0"/>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Fill="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0.11</c:v>
                </c:pt>
                <c:pt idx="1">
                  <c:v>0.18</c:v>
                </c:pt>
                <c:pt idx="2">
                  <c:v>0.12</c:v>
                </c:pt>
                <c:pt idx="3">
                  <c:v>0.14000000000000001</c:v>
                </c:pt>
                <c:pt idx="4">
                  <c:v>0.12</c:v>
                </c:pt>
              </c:numCache>
            </c:numRef>
          </c:val>
        </c:ser>
        <c:dLbls>
          <c:showLegendKey val="0"/>
          <c:showVal val="0"/>
          <c:showCatName val="0"/>
          <c:showSerName val="0"/>
          <c:showPercent val="0"/>
          <c:showBubbleSize val="0"/>
        </c:dLbls>
        <c:gapWidth val="150"/>
        <c:axId val="453370464"/>
        <c:axId val="453376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0.35</c:v>
                </c:pt>
                <c:pt idx="1">
                  <c:v>0.37</c:v>
                </c:pt>
                <c:pt idx="2">
                  <c:v>0.38</c:v>
                </c:pt>
                <c:pt idx="3">
                  <c:v>0.35</c:v>
                </c:pt>
                <c:pt idx="4">
                  <c:v>0.39</c:v>
                </c:pt>
              </c:numCache>
            </c:numRef>
          </c:val>
          <c:smooth val="0"/>
        </c:ser>
        <c:dLbls>
          <c:showLegendKey val="0"/>
          <c:showVal val="0"/>
          <c:showCatName val="0"/>
          <c:showSerName val="0"/>
          <c:showPercent val="0"/>
          <c:showBubbleSize val="0"/>
        </c:dLbls>
        <c:marker val="1"/>
        <c:smooth val="0"/>
        <c:axId val="453370464"/>
        <c:axId val="453376344"/>
      </c:lineChart>
      <c:dateAx>
        <c:axId val="453370464"/>
        <c:scaling>
          <c:orientation val="minMax"/>
        </c:scaling>
        <c:delete val="1"/>
        <c:axPos val="b"/>
        <c:numFmt formatCode="ge" sourceLinked="1"/>
        <c:majorTickMark val="none"/>
        <c:minorTickMark val="none"/>
        <c:tickLblPos val="none"/>
        <c:crossAx val="453376344"/>
        <c:crosses val="autoZero"/>
        <c:auto val="1"/>
        <c:lblOffset val="100"/>
        <c:baseTimeUnit val="years"/>
      </c:dateAx>
      <c:valAx>
        <c:axId val="453376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3370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70.099999999999994</c:v>
                </c:pt>
                <c:pt idx="1">
                  <c:v>69.7</c:v>
                </c:pt>
                <c:pt idx="2">
                  <c:v>68.37</c:v>
                </c:pt>
                <c:pt idx="3">
                  <c:v>68.08</c:v>
                </c:pt>
                <c:pt idx="4">
                  <c:v>67.72</c:v>
                </c:pt>
              </c:numCache>
            </c:numRef>
          </c:val>
        </c:ser>
        <c:dLbls>
          <c:showLegendKey val="0"/>
          <c:showVal val="0"/>
          <c:showCatName val="0"/>
          <c:showSerName val="0"/>
          <c:showPercent val="0"/>
          <c:showBubbleSize val="0"/>
        </c:dLbls>
        <c:gapWidth val="150"/>
        <c:axId val="492549168"/>
        <c:axId val="492548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57.95</c:v>
                </c:pt>
                <c:pt idx="1">
                  <c:v>59.8</c:v>
                </c:pt>
                <c:pt idx="2">
                  <c:v>59.58</c:v>
                </c:pt>
                <c:pt idx="3">
                  <c:v>58.79</c:v>
                </c:pt>
                <c:pt idx="4">
                  <c:v>59.16</c:v>
                </c:pt>
              </c:numCache>
            </c:numRef>
          </c:val>
          <c:smooth val="0"/>
        </c:ser>
        <c:dLbls>
          <c:showLegendKey val="0"/>
          <c:showVal val="0"/>
          <c:showCatName val="0"/>
          <c:showSerName val="0"/>
          <c:showPercent val="0"/>
          <c:showBubbleSize val="0"/>
        </c:dLbls>
        <c:marker val="1"/>
        <c:smooth val="0"/>
        <c:axId val="492549168"/>
        <c:axId val="492548776"/>
      </c:lineChart>
      <c:dateAx>
        <c:axId val="492549168"/>
        <c:scaling>
          <c:orientation val="minMax"/>
        </c:scaling>
        <c:delete val="1"/>
        <c:axPos val="b"/>
        <c:numFmt formatCode="ge" sourceLinked="1"/>
        <c:majorTickMark val="none"/>
        <c:minorTickMark val="none"/>
        <c:tickLblPos val="none"/>
        <c:crossAx val="492548776"/>
        <c:crosses val="autoZero"/>
        <c:auto val="1"/>
        <c:lblOffset val="100"/>
        <c:baseTimeUnit val="years"/>
      </c:dateAx>
      <c:valAx>
        <c:axId val="492548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549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99.9</c:v>
                </c:pt>
                <c:pt idx="1">
                  <c:v>99.91</c:v>
                </c:pt>
                <c:pt idx="2">
                  <c:v>99.91</c:v>
                </c:pt>
                <c:pt idx="3">
                  <c:v>99.91</c:v>
                </c:pt>
                <c:pt idx="4">
                  <c:v>99.93</c:v>
                </c:pt>
              </c:numCache>
            </c:numRef>
          </c:val>
        </c:ser>
        <c:dLbls>
          <c:showLegendKey val="0"/>
          <c:showVal val="0"/>
          <c:showCatName val="0"/>
          <c:showSerName val="0"/>
          <c:showPercent val="0"/>
          <c:showBubbleSize val="0"/>
        </c:dLbls>
        <c:gapWidth val="150"/>
        <c:axId val="492549560"/>
        <c:axId val="202185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98.56</c:v>
                </c:pt>
                <c:pt idx="1">
                  <c:v>98.64</c:v>
                </c:pt>
                <c:pt idx="2">
                  <c:v>98.71</c:v>
                </c:pt>
                <c:pt idx="3">
                  <c:v>98.76</c:v>
                </c:pt>
                <c:pt idx="4">
                  <c:v>98.86</c:v>
                </c:pt>
              </c:numCache>
            </c:numRef>
          </c:val>
          <c:smooth val="0"/>
        </c:ser>
        <c:dLbls>
          <c:showLegendKey val="0"/>
          <c:showVal val="0"/>
          <c:showCatName val="0"/>
          <c:showSerName val="0"/>
          <c:showPercent val="0"/>
          <c:showBubbleSize val="0"/>
        </c:dLbls>
        <c:marker val="1"/>
        <c:smooth val="0"/>
        <c:axId val="492549560"/>
        <c:axId val="202185848"/>
      </c:lineChart>
      <c:dateAx>
        <c:axId val="492549560"/>
        <c:scaling>
          <c:orientation val="minMax"/>
        </c:scaling>
        <c:delete val="1"/>
        <c:axPos val="b"/>
        <c:numFmt formatCode="ge" sourceLinked="1"/>
        <c:majorTickMark val="none"/>
        <c:minorTickMark val="none"/>
        <c:tickLblPos val="none"/>
        <c:crossAx val="202185848"/>
        <c:crosses val="autoZero"/>
        <c:auto val="1"/>
        <c:lblOffset val="100"/>
        <c:baseTimeUnit val="years"/>
      </c:dateAx>
      <c:valAx>
        <c:axId val="202185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549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102.98</c:v>
                </c:pt>
                <c:pt idx="1">
                  <c:v>103.23</c:v>
                </c:pt>
                <c:pt idx="2">
                  <c:v>111.05</c:v>
                </c:pt>
                <c:pt idx="3">
                  <c:v>110.83</c:v>
                </c:pt>
                <c:pt idx="4">
                  <c:v>109.46</c:v>
                </c:pt>
              </c:numCache>
            </c:numRef>
          </c:val>
        </c:ser>
        <c:dLbls>
          <c:showLegendKey val="0"/>
          <c:showVal val="0"/>
          <c:showCatName val="0"/>
          <c:showSerName val="0"/>
          <c:showPercent val="0"/>
          <c:showBubbleSize val="0"/>
        </c:dLbls>
        <c:gapWidth val="150"/>
        <c:axId val="453371248"/>
        <c:axId val="453376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105.85</c:v>
                </c:pt>
                <c:pt idx="1">
                  <c:v>106.98</c:v>
                </c:pt>
                <c:pt idx="2">
                  <c:v>108.24</c:v>
                </c:pt>
                <c:pt idx="3">
                  <c:v>108.59</c:v>
                </c:pt>
                <c:pt idx="4">
                  <c:v>109.1</c:v>
                </c:pt>
              </c:numCache>
            </c:numRef>
          </c:val>
          <c:smooth val="0"/>
        </c:ser>
        <c:dLbls>
          <c:showLegendKey val="0"/>
          <c:showVal val="0"/>
          <c:showCatName val="0"/>
          <c:showSerName val="0"/>
          <c:showPercent val="0"/>
          <c:showBubbleSize val="0"/>
        </c:dLbls>
        <c:marker val="1"/>
        <c:smooth val="0"/>
        <c:axId val="453371248"/>
        <c:axId val="453376736"/>
      </c:lineChart>
      <c:dateAx>
        <c:axId val="453371248"/>
        <c:scaling>
          <c:orientation val="minMax"/>
        </c:scaling>
        <c:delete val="1"/>
        <c:axPos val="b"/>
        <c:numFmt formatCode="ge" sourceLinked="1"/>
        <c:majorTickMark val="none"/>
        <c:minorTickMark val="none"/>
        <c:tickLblPos val="none"/>
        <c:crossAx val="453376736"/>
        <c:crosses val="autoZero"/>
        <c:auto val="1"/>
        <c:lblOffset val="100"/>
        <c:baseTimeUnit val="years"/>
      </c:dateAx>
      <c:valAx>
        <c:axId val="453376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3371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31.2</c:v>
                </c:pt>
                <c:pt idx="1">
                  <c:v>32.25</c:v>
                </c:pt>
                <c:pt idx="2">
                  <c:v>48.62</c:v>
                </c:pt>
                <c:pt idx="3">
                  <c:v>50.35</c:v>
                </c:pt>
                <c:pt idx="4">
                  <c:v>51.77</c:v>
                </c:pt>
              </c:numCache>
            </c:numRef>
          </c:val>
        </c:ser>
        <c:dLbls>
          <c:showLegendKey val="0"/>
          <c:showVal val="0"/>
          <c:showCatName val="0"/>
          <c:showSerName val="0"/>
          <c:showPercent val="0"/>
          <c:showBubbleSize val="0"/>
        </c:dLbls>
        <c:gapWidth val="150"/>
        <c:axId val="453373208"/>
        <c:axId val="453374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30.56</c:v>
                </c:pt>
                <c:pt idx="1">
                  <c:v>31.06</c:v>
                </c:pt>
                <c:pt idx="2">
                  <c:v>42</c:v>
                </c:pt>
                <c:pt idx="3">
                  <c:v>43.2</c:v>
                </c:pt>
                <c:pt idx="4">
                  <c:v>44.55</c:v>
                </c:pt>
              </c:numCache>
            </c:numRef>
          </c:val>
          <c:smooth val="0"/>
        </c:ser>
        <c:dLbls>
          <c:showLegendKey val="0"/>
          <c:showVal val="0"/>
          <c:showCatName val="0"/>
          <c:showSerName val="0"/>
          <c:showPercent val="0"/>
          <c:showBubbleSize val="0"/>
        </c:dLbls>
        <c:marker val="1"/>
        <c:smooth val="0"/>
        <c:axId val="453373208"/>
        <c:axId val="453374776"/>
      </c:lineChart>
      <c:dateAx>
        <c:axId val="453373208"/>
        <c:scaling>
          <c:orientation val="minMax"/>
        </c:scaling>
        <c:delete val="1"/>
        <c:axPos val="b"/>
        <c:numFmt formatCode="ge" sourceLinked="1"/>
        <c:majorTickMark val="none"/>
        <c:minorTickMark val="none"/>
        <c:tickLblPos val="none"/>
        <c:crossAx val="453374776"/>
        <c:crosses val="autoZero"/>
        <c:auto val="1"/>
        <c:lblOffset val="100"/>
        <c:baseTimeUnit val="years"/>
      </c:dateAx>
      <c:valAx>
        <c:axId val="453374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3373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3.29</c:v>
                </c:pt>
                <c:pt idx="1">
                  <c:v>3.75</c:v>
                </c:pt>
                <c:pt idx="2">
                  <c:v>4.25</c:v>
                </c:pt>
                <c:pt idx="3">
                  <c:v>4.93</c:v>
                </c:pt>
                <c:pt idx="4">
                  <c:v>4.8600000000000003</c:v>
                </c:pt>
              </c:numCache>
            </c:numRef>
          </c:val>
        </c:ser>
        <c:dLbls>
          <c:showLegendKey val="0"/>
          <c:showVal val="0"/>
          <c:showCatName val="0"/>
          <c:showSerName val="0"/>
          <c:showPercent val="0"/>
          <c:showBubbleSize val="0"/>
        </c:dLbls>
        <c:gapWidth val="150"/>
        <c:axId val="501694792"/>
        <c:axId val="501688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6.24</c:v>
                </c:pt>
                <c:pt idx="1">
                  <c:v>6.43</c:v>
                </c:pt>
                <c:pt idx="2">
                  <c:v>6.95</c:v>
                </c:pt>
                <c:pt idx="3">
                  <c:v>7.39</c:v>
                </c:pt>
                <c:pt idx="4">
                  <c:v>8.25</c:v>
                </c:pt>
              </c:numCache>
            </c:numRef>
          </c:val>
          <c:smooth val="0"/>
        </c:ser>
        <c:dLbls>
          <c:showLegendKey val="0"/>
          <c:showVal val="0"/>
          <c:showCatName val="0"/>
          <c:showSerName val="0"/>
          <c:showPercent val="0"/>
          <c:showBubbleSize val="0"/>
        </c:dLbls>
        <c:marker val="1"/>
        <c:smooth val="0"/>
        <c:axId val="501694792"/>
        <c:axId val="501688912"/>
      </c:lineChart>
      <c:dateAx>
        <c:axId val="501694792"/>
        <c:scaling>
          <c:orientation val="minMax"/>
        </c:scaling>
        <c:delete val="1"/>
        <c:axPos val="b"/>
        <c:numFmt formatCode="ge" sourceLinked="1"/>
        <c:majorTickMark val="none"/>
        <c:minorTickMark val="none"/>
        <c:tickLblPos val="none"/>
        <c:crossAx val="501688912"/>
        <c:crosses val="autoZero"/>
        <c:auto val="1"/>
        <c:lblOffset val="100"/>
        <c:baseTimeUnit val="years"/>
      </c:dateAx>
      <c:valAx>
        <c:axId val="501688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1694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44.18</c:v>
                </c:pt>
                <c:pt idx="1">
                  <c:v>41</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501693224"/>
        <c:axId val="501696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5.72</c:v>
                </c:pt>
                <c:pt idx="1">
                  <c:v>4.09</c:v>
                </c:pt>
                <c:pt idx="2">
                  <c:v>0.61</c:v>
                </c:pt>
                <c:pt idx="3">
                  <c:v>0.54</c:v>
                </c:pt>
                <c:pt idx="4">
                  <c:v>0.36</c:v>
                </c:pt>
              </c:numCache>
            </c:numRef>
          </c:val>
          <c:smooth val="0"/>
        </c:ser>
        <c:dLbls>
          <c:showLegendKey val="0"/>
          <c:showVal val="0"/>
          <c:showCatName val="0"/>
          <c:showSerName val="0"/>
          <c:showPercent val="0"/>
          <c:showBubbleSize val="0"/>
        </c:dLbls>
        <c:marker val="1"/>
        <c:smooth val="0"/>
        <c:axId val="501693224"/>
        <c:axId val="501696360"/>
      </c:lineChart>
      <c:dateAx>
        <c:axId val="501693224"/>
        <c:scaling>
          <c:orientation val="minMax"/>
        </c:scaling>
        <c:delete val="1"/>
        <c:axPos val="b"/>
        <c:numFmt formatCode="ge" sourceLinked="1"/>
        <c:majorTickMark val="none"/>
        <c:minorTickMark val="none"/>
        <c:tickLblPos val="none"/>
        <c:crossAx val="501696360"/>
        <c:crosses val="autoZero"/>
        <c:auto val="1"/>
        <c:lblOffset val="100"/>
        <c:baseTimeUnit val="years"/>
      </c:dateAx>
      <c:valAx>
        <c:axId val="501696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1693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244.65</c:v>
                </c:pt>
                <c:pt idx="1">
                  <c:v>208.06</c:v>
                </c:pt>
                <c:pt idx="2">
                  <c:v>41.6</c:v>
                </c:pt>
                <c:pt idx="3">
                  <c:v>50.01</c:v>
                </c:pt>
                <c:pt idx="4">
                  <c:v>58.4</c:v>
                </c:pt>
              </c:numCache>
            </c:numRef>
          </c:val>
        </c:ser>
        <c:dLbls>
          <c:showLegendKey val="0"/>
          <c:showVal val="0"/>
          <c:showCatName val="0"/>
          <c:showSerName val="0"/>
          <c:showPercent val="0"/>
          <c:showBubbleSize val="0"/>
        </c:dLbls>
        <c:gapWidth val="150"/>
        <c:axId val="501692832"/>
        <c:axId val="501689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182.39</c:v>
                </c:pt>
                <c:pt idx="1">
                  <c:v>187.05</c:v>
                </c:pt>
                <c:pt idx="2">
                  <c:v>55.68</c:v>
                </c:pt>
                <c:pt idx="3">
                  <c:v>56.18</c:v>
                </c:pt>
                <c:pt idx="4">
                  <c:v>59.45</c:v>
                </c:pt>
              </c:numCache>
            </c:numRef>
          </c:val>
          <c:smooth val="0"/>
        </c:ser>
        <c:dLbls>
          <c:showLegendKey val="0"/>
          <c:showVal val="0"/>
          <c:showCatName val="0"/>
          <c:showSerName val="0"/>
          <c:showPercent val="0"/>
          <c:showBubbleSize val="0"/>
        </c:dLbls>
        <c:marker val="1"/>
        <c:smooth val="0"/>
        <c:axId val="501692832"/>
        <c:axId val="501689304"/>
      </c:lineChart>
      <c:dateAx>
        <c:axId val="501692832"/>
        <c:scaling>
          <c:orientation val="minMax"/>
        </c:scaling>
        <c:delete val="1"/>
        <c:axPos val="b"/>
        <c:numFmt formatCode="ge" sourceLinked="1"/>
        <c:majorTickMark val="none"/>
        <c:minorTickMark val="none"/>
        <c:tickLblPos val="none"/>
        <c:crossAx val="501689304"/>
        <c:crosses val="autoZero"/>
        <c:auto val="1"/>
        <c:lblOffset val="100"/>
        <c:baseTimeUnit val="years"/>
      </c:dateAx>
      <c:valAx>
        <c:axId val="501689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1692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478.68</c:v>
                </c:pt>
                <c:pt idx="1">
                  <c:v>458.56</c:v>
                </c:pt>
                <c:pt idx="2">
                  <c:v>454.15</c:v>
                </c:pt>
                <c:pt idx="3">
                  <c:v>450.48</c:v>
                </c:pt>
                <c:pt idx="4">
                  <c:v>440.37</c:v>
                </c:pt>
              </c:numCache>
            </c:numRef>
          </c:val>
        </c:ser>
        <c:dLbls>
          <c:showLegendKey val="0"/>
          <c:showVal val="0"/>
          <c:showCatName val="0"/>
          <c:showSerName val="0"/>
          <c:showPercent val="0"/>
          <c:showBubbleSize val="0"/>
        </c:dLbls>
        <c:gapWidth val="150"/>
        <c:axId val="277239360"/>
        <c:axId val="277244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671.46</c:v>
                </c:pt>
                <c:pt idx="1">
                  <c:v>644.47</c:v>
                </c:pt>
                <c:pt idx="2">
                  <c:v>627.59</c:v>
                </c:pt>
                <c:pt idx="3">
                  <c:v>594.09</c:v>
                </c:pt>
                <c:pt idx="4">
                  <c:v>576.02</c:v>
                </c:pt>
              </c:numCache>
            </c:numRef>
          </c:val>
          <c:smooth val="0"/>
        </c:ser>
        <c:dLbls>
          <c:showLegendKey val="0"/>
          <c:showVal val="0"/>
          <c:showCatName val="0"/>
          <c:showSerName val="0"/>
          <c:showPercent val="0"/>
          <c:showBubbleSize val="0"/>
        </c:dLbls>
        <c:marker val="1"/>
        <c:smooth val="0"/>
        <c:axId val="277239360"/>
        <c:axId val="277244456"/>
      </c:lineChart>
      <c:dateAx>
        <c:axId val="277239360"/>
        <c:scaling>
          <c:orientation val="minMax"/>
        </c:scaling>
        <c:delete val="1"/>
        <c:axPos val="b"/>
        <c:numFmt formatCode="ge" sourceLinked="1"/>
        <c:majorTickMark val="none"/>
        <c:minorTickMark val="none"/>
        <c:tickLblPos val="none"/>
        <c:crossAx val="277244456"/>
        <c:crosses val="autoZero"/>
        <c:auto val="1"/>
        <c:lblOffset val="100"/>
        <c:baseTimeUnit val="years"/>
      </c:dateAx>
      <c:valAx>
        <c:axId val="277244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723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106.39</c:v>
                </c:pt>
                <c:pt idx="1">
                  <c:v>105.87</c:v>
                </c:pt>
                <c:pt idx="2">
                  <c:v>114.86</c:v>
                </c:pt>
                <c:pt idx="3">
                  <c:v>105.92</c:v>
                </c:pt>
                <c:pt idx="4">
                  <c:v>103.09</c:v>
                </c:pt>
              </c:numCache>
            </c:numRef>
          </c:val>
        </c:ser>
        <c:dLbls>
          <c:showLegendKey val="0"/>
          <c:showVal val="0"/>
          <c:showCatName val="0"/>
          <c:showSerName val="0"/>
          <c:showPercent val="0"/>
          <c:showBubbleSize val="0"/>
        </c:dLbls>
        <c:gapWidth val="150"/>
        <c:axId val="277243280"/>
        <c:axId val="277241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107.64</c:v>
                </c:pt>
                <c:pt idx="1">
                  <c:v>109.25</c:v>
                </c:pt>
                <c:pt idx="2">
                  <c:v>113.93</c:v>
                </c:pt>
                <c:pt idx="3">
                  <c:v>114.03</c:v>
                </c:pt>
                <c:pt idx="4">
                  <c:v>113.34</c:v>
                </c:pt>
              </c:numCache>
            </c:numRef>
          </c:val>
          <c:smooth val="0"/>
        </c:ser>
        <c:dLbls>
          <c:showLegendKey val="0"/>
          <c:showVal val="0"/>
          <c:showCatName val="0"/>
          <c:showSerName val="0"/>
          <c:showPercent val="0"/>
          <c:showBubbleSize val="0"/>
        </c:dLbls>
        <c:marker val="1"/>
        <c:smooth val="0"/>
        <c:axId val="277243280"/>
        <c:axId val="277241320"/>
      </c:lineChart>
      <c:dateAx>
        <c:axId val="277243280"/>
        <c:scaling>
          <c:orientation val="minMax"/>
        </c:scaling>
        <c:delete val="1"/>
        <c:axPos val="b"/>
        <c:numFmt formatCode="ge" sourceLinked="1"/>
        <c:majorTickMark val="none"/>
        <c:minorTickMark val="none"/>
        <c:tickLblPos val="none"/>
        <c:crossAx val="277241320"/>
        <c:crosses val="autoZero"/>
        <c:auto val="1"/>
        <c:lblOffset val="100"/>
        <c:baseTimeUnit val="years"/>
      </c:dateAx>
      <c:valAx>
        <c:axId val="277241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7243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87.91</c:v>
                </c:pt>
                <c:pt idx="1">
                  <c:v>89.01</c:v>
                </c:pt>
                <c:pt idx="2">
                  <c:v>82.2</c:v>
                </c:pt>
                <c:pt idx="3">
                  <c:v>89.14</c:v>
                </c:pt>
                <c:pt idx="4">
                  <c:v>90.8</c:v>
                </c:pt>
              </c:numCache>
            </c:numRef>
          </c:val>
        </c:ser>
        <c:dLbls>
          <c:showLegendKey val="0"/>
          <c:showVal val="0"/>
          <c:showCatName val="0"/>
          <c:showSerName val="0"/>
          <c:showPercent val="0"/>
          <c:showBubbleSize val="0"/>
        </c:dLbls>
        <c:gapWidth val="150"/>
        <c:axId val="277241712"/>
        <c:axId val="277240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123.36</c:v>
                </c:pt>
                <c:pt idx="1">
                  <c:v>121.96</c:v>
                </c:pt>
                <c:pt idx="2">
                  <c:v>116.77</c:v>
                </c:pt>
                <c:pt idx="3">
                  <c:v>116.93</c:v>
                </c:pt>
                <c:pt idx="4">
                  <c:v>117.4</c:v>
                </c:pt>
              </c:numCache>
            </c:numRef>
          </c:val>
          <c:smooth val="0"/>
        </c:ser>
        <c:dLbls>
          <c:showLegendKey val="0"/>
          <c:showVal val="0"/>
          <c:showCatName val="0"/>
          <c:showSerName val="0"/>
          <c:showPercent val="0"/>
          <c:showBubbleSize val="0"/>
        </c:dLbls>
        <c:marker val="1"/>
        <c:smooth val="0"/>
        <c:axId val="277241712"/>
        <c:axId val="277240536"/>
      </c:lineChart>
      <c:dateAx>
        <c:axId val="277241712"/>
        <c:scaling>
          <c:orientation val="minMax"/>
        </c:scaling>
        <c:delete val="1"/>
        <c:axPos val="b"/>
        <c:numFmt formatCode="ge" sourceLinked="1"/>
        <c:majorTickMark val="none"/>
        <c:minorTickMark val="none"/>
        <c:tickLblPos val="none"/>
        <c:crossAx val="277240536"/>
        <c:crosses val="autoZero"/>
        <c:auto val="1"/>
        <c:lblOffset val="100"/>
        <c:baseTimeUnit val="years"/>
      </c:dateAx>
      <c:valAx>
        <c:axId val="277240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7241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60" zoomScaleNormal="60" workbookViewId="0"/>
  </sheetViews>
  <sheetFormatPr defaultColWidth="2.6640625" defaultRowHeight="13.2"/>
  <cols>
    <col min="1" max="1" width="2.6640625" style="3" customWidth="1"/>
    <col min="2" max="62" width="3.77734375" style="3" customWidth="1"/>
    <col min="63" max="63" width="2.6640625" style="3"/>
    <col min="64" max="78" width="3.109375" style="3" customWidth="1"/>
    <col min="79" max="79" width="4.44140625" style="3" bestFit="1" customWidth="1"/>
    <col min="80" max="80" width="2.6640625" style="3"/>
    <col min="81" max="82" width="4.44140625" style="3" bestFit="1" customWidth="1"/>
    <col min="83" max="16384" width="2.6640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row>
    <row r="3" spans="1:78" ht="9.75" customHeight="1">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row>
    <row r="4" spans="1:78" ht="9.75" customHeight="1">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2" t="str">
        <f>データ!H6</f>
        <v>北海道　札幌市</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0" t="s">
        <v>1</v>
      </c>
      <c r="C7" s="70"/>
      <c r="D7" s="70"/>
      <c r="E7" s="70"/>
      <c r="F7" s="70"/>
      <c r="G7" s="70"/>
      <c r="H7" s="70"/>
      <c r="I7" s="70" t="s">
        <v>2</v>
      </c>
      <c r="J7" s="70"/>
      <c r="K7" s="70"/>
      <c r="L7" s="70"/>
      <c r="M7" s="70"/>
      <c r="N7" s="70"/>
      <c r="O7" s="70"/>
      <c r="P7" s="70" t="s">
        <v>3</v>
      </c>
      <c r="Q7" s="70"/>
      <c r="R7" s="70"/>
      <c r="S7" s="70"/>
      <c r="T7" s="70"/>
      <c r="U7" s="70"/>
      <c r="V7" s="70"/>
      <c r="W7" s="70" t="s">
        <v>4</v>
      </c>
      <c r="X7" s="70"/>
      <c r="Y7" s="70"/>
      <c r="Z7" s="70"/>
      <c r="AA7" s="70"/>
      <c r="AB7" s="70"/>
      <c r="AC7" s="70"/>
      <c r="AD7" s="70" t="s">
        <v>5</v>
      </c>
      <c r="AE7" s="70"/>
      <c r="AF7" s="70"/>
      <c r="AG7" s="70"/>
      <c r="AH7" s="70"/>
      <c r="AI7" s="70"/>
      <c r="AJ7" s="70"/>
      <c r="AK7" s="4"/>
      <c r="AL7" s="70" t="s">
        <v>6</v>
      </c>
      <c r="AM7" s="70"/>
      <c r="AN7" s="70"/>
      <c r="AO7" s="70"/>
      <c r="AP7" s="70"/>
      <c r="AQ7" s="70"/>
      <c r="AR7" s="70"/>
      <c r="AS7" s="70"/>
      <c r="AT7" s="70" t="s">
        <v>7</v>
      </c>
      <c r="AU7" s="70"/>
      <c r="AV7" s="70"/>
      <c r="AW7" s="70"/>
      <c r="AX7" s="70"/>
      <c r="AY7" s="70"/>
      <c r="AZ7" s="70"/>
      <c r="BA7" s="70"/>
      <c r="BB7" s="70" t="s">
        <v>8</v>
      </c>
      <c r="BC7" s="70"/>
      <c r="BD7" s="70"/>
      <c r="BE7" s="70"/>
      <c r="BF7" s="70"/>
      <c r="BG7" s="70"/>
      <c r="BH7" s="70"/>
      <c r="BI7" s="70"/>
      <c r="BJ7" s="4"/>
      <c r="BK7" s="4"/>
      <c r="BL7" s="5" t="s">
        <v>9</v>
      </c>
      <c r="BM7" s="6"/>
      <c r="BN7" s="6"/>
      <c r="BO7" s="6"/>
      <c r="BP7" s="6"/>
      <c r="BQ7" s="6"/>
      <c r="BR7" s="6"/>
      <c r="BS7" s="6"/>
      <c r="BT7" s="6"/>
      <c r="BU7" s="6"/>
      <c r="BV7" s="6"/>
      <c r="BW7" s="6"/>
      <c r="BX7" s="6"/>
      <c r="BY7" s="7"/>
    </row>
    <row r="8" spans="1:78" ht="18.75" customHeight="1">
      <c r="A8" s="2"/>
      <c r="B8" s="79" t="str">
        <f>データ!I6</f>
        <v>法適用</v>
      </c>
      <c r="C8" s="79"/>
      <c r="D8" s="79"/>
      <c r="E8" s="79"/>
      <c r="F8" s="79"/>
      <c r="G8" s="79"/>
      <c r="H8" s="79"/>
      <c r="I8" s="79" t="str">
        <f>データ!J6</f>
        <v>下水道事業</v>
      </c>
      <c r="J8" s="79"/>
      <c r="K8" s="79"/>
      <c r="L8" s="79"/>
      <c r="M8" s="79"/>
      <c r="N8" s="79"/>
      <c r="O8" s="79"/>
      <c r="P8" s="79" t="str">
        <f>データ!K6</f>
        <v>公共下水道</v>
      </c>
      <c r="Q8" s="79"/>
      <c r="R8" s="79"/>
      <c r="S8" s="79"/>
      <c r="T8" s="79"/>
      <c r="U8" s="79"/>
      <c r="V8" s="79"/>
      <c r="W8" s="79" t="str">
        <f>データ!L6</f>
        <v>政令市等</v>
      </c>
      <c r="X8" s="79"/>
      <c r="Y8" s="79"/>
      <c r="Z8" s="79"/>
      <c r="AA8" s="79"/>
      <c r="AB8" s="79"/>
      <c r="AC8" s="79"/>
      <c r="AD8" s="80" t="s">
        <v>119</v>
      </c>
      <c r="AE8" s="80"/>
      <c r="AF8" s="80"/>
      <c r="AG8" s="80"/>
      <c r="AH8" s="80"/>
      <c r="AI8" s="80"/>
      <c r="AJ8" s="80"/>
      <c r="AK8" s="4"/>
      <c r="AL8" s="74">
        <f>データ!S6</f>
        <v>1947494</v>
      </c>
      <c r="AM8" s="74"/>
      <c r="AN8" s="74"/>
      <c r="AO8" s="74"/>
      <c r="AP8" s="74"/>
      <c r="AQ8" s="74"/>
      <c r="AR8" s="74"/>
      <c r="AS8" s="74"/>
      <c r="AT8" s="73">
        <f>データ!T6</f>
        <v>1121.26</v>
      </c>
      <c r="AU8" s="73"/>
      <c r="AV8" s="73"/>
      <c r="AW8" s="73"/>
      <c r="AX8" s="73"/>
      <c r="AY8" s="73"/>
      <c r="AZ8" s="73"/>
      <c r="BA8" s="73"/>
      <c r="BB8" s="73">
        <f>データ!U6</f>
        <v>1736.88</v>
      </c>
      <c r="BC8" s="73"/>
      <c r="BD8" s="73"/>
      <c r="BE8" s="73"/>
      <c r="BF8" s="73"/>
      <c r="BG8" s="73"/>
      <c r="BH8" s="73"/>
      <c r="BI8" s="73"/>
      <c r="BJ8" s="4"/>
      <c r="BK8" s="4"/>
      <c r="BL8" s="77" t="s">
        <v>10</v>
      </c>
      <c r="BM8" s="78"/>
      <c r="BN8" s="8" t="s">
        <v>11</v>
      </c>
      <c r="BO8" s="9"/>
      <c r="BP8" s="9"/>
      <c r="BQ8" s="9"/>
      <c r="BR8" s="9"/>
      <c r="BS8" s="9"/>
      <c r="BT8" s="9"/>
      <c r="BU8" s="9"/>
      <c r="BV8" s="9"/>
      <c r="BW8" s="9"/>
      <c r="BX8" s="9"/>
      <c r="BY8" s="10"/>
    </row>
    <row r="9" spans="1:78" ht="18.75" customHeight="1">
      <c r="A9" s="2"/>
      <c r="B9" s="70" t="s">
        <v>12</v>
      </c>
      <c r="C9" s="70"/>
      <c r="D9" s="70"/>
      <c r="E9" s="70"/>
      <c r="F9" s="70"/>
      <c r="G9" s="70"/>
      <c r="H9" s="70"/>
      <c r="I9" s="70" t="s">
        <v>13</v>
      </c>
      <c r="J9" s="70"/>
      <c r="K9" s="70"/>
      <c r="L9" s="70"/>
      <c r="M9" s="70"/>
      <c r="N9" s="70"/>
      <c r="O9" s="70"/>
      <c r="P9" s="70" t="s">
        <v>14</v>
      </c>
      <c r="Q9" s="70"/>
      <c r="R9" s="70"/>
      <c r="S9" s="70"/>
      <c r="T9" s="70"/>
      <c r="U9" s="70"/>
      <c r="V9" s="70"/>
      <c r="W9" s="70" t="s">
        <v>15</v>
      </c>
      <c r="X9" s="70"/>
      <c r="Y9" s="70"/>
      <c r="Z9" s="70"/>
      <c r="AA9" s="70"/>
      <c r="AB9" s="70"/>
      <c r="AC9" s="70"/>
      <c r="AD9" s="70" t="s">
        <v>16</v>
      </c>
      <c r="AE9" s="70"/>
      <c r="AF9" s="70"/>
      <c r="AG9" s="70"/>
      <c r="AH9" s="70"/>
      <c r="AI9" s="70"/>
      <c r="AJ9" s="70"/>
      <c r="AK9" s="4"/>
      <c r="AL9" s="70" t="s">
        <v>17</v>
      </c>
      <c r="AM9" s="70"/>
      <c r="AN9" s="70"/>
      <c r="AO9" s="70"/>
      <c r="AP9" s="70"/>
      <c r="AQ9" s="70"/>
      <c r="AR9" s="70"/>
      <c r="AS9" s="70"/>
      <c r="AT9" s="70" t="s">
        <v>18</v>
      </c>
      <c r="AU9" s="70"/>
      <c r="AV9" s="70"/>
      <c r="AW9" s="70"/>
      <c r="AX9" s="70"/>
      <c r="AY9" s="70"/>
      <c r="AZ9" s="70"/>
      <c r="BA9" s="70"/>
      <c r="BB9" s="70" t="s">
        <v>19</v>
      </c>
      <c r="BC9" s="70"/>
      <c r="BD9" s="70"/>
      <c r="BE9" s="70"/>
      <c r="BF9" s="70"/>
      <c r="BG9" s="70"/>
      <c r="BH9" s="70"/>
      <c r="BI9" s="70"/>
      <c r="BJ9" s="4"/>
      <c r="BK9" s="4"/>
      <c r="BL9" s="71" t="s">
        <v>20</v>
      </c>
      <c r="BM9" s="72"/>
      <c r="BN9" s="11" t="s">
        <v>21</v>
      </c>
      <c r="BO9" s="12"/>
      <c r="BP9" s="12"/>
      <c r="BQ9" s="12"/>
      <c r="BR9" s="12"/>
      <c r="BS9" s="12"/>
      <c r="BT9" s="12"/>
      <c r="BU9" s="12"/>
      <c r="BV9" s="12"/>
      <c r="BW9" s="12"/>
      <c r="BX9" s="12"/>
      <c r="BY9" s="13"/>
    </row>
    <row r="10" spans="1:78" ht="18.75" customHeight="1">
      <c r="A10" s="2"/>
      <c r="B10" s="73" t="str">
        <f>データ!N6</f>
        <v>-</v>
      </c>
      <c r="C10" s="73"/>
      <c r="D10" s="73"/>
      <c r="E10" s="73"/>
      <c r="F10" s="73"/>
      <c r="G10" s="73"/>
      <c r="H10" s="73"/>
      <c r="I10" s="73">
        <f>データ!O6</f>
        <v>57.39</v>
      </c>
      <c r="J10" s="73"/>
      <c r="K10" s="73"/>
      <c r="L10" s="73"/>
      <c r="M10" s="73"/>
      <c r="N10" s="73"/>
      <c r="O10" s="73"/>
      <c r="P10" s="73">
        <f>データ!P6</f>
        <v>99.28</v>
      </c>
      <c r="Q10" s="73"/>
      <c r="R10" s="73"/>
      <c r="S10" s="73"/>
      <c r="T10" s="73"/>
      <c r="U10" s="73"/>
      <c r="V10" s="73"/>
      <c r="W10" s="73">
        <f>データ!Q6</f>
        <v>71.650000000000006</v>
      </c>
      <c r="X10" s="73"/>
      <c r="Y10" s="73"/>
      <c r="Z10" s="73"/>
      <c r="AA10" s="73"/>
      <c r="AB10" s="73"/>
      <c r="AC10" s="73"/>
      <c r="AD10" s="74">
        <f>データ!R6</f>
        <v>1371</v>
      </c>
      <c r="AE10" s="74"/>
      <c r="AF10" s="74"/>
      <c r="AG10" s="74"/>
      <c r="AH10" s="74"/>
      <c r="AI10" s="74"/>
      <c r="AJ10" s="74"/>
      <c r="AK10" s="2"/>
      <c r="AL10" s="74">
        <f>データ!V6</f>
        <v>1932394</v>
      </c>
      <c r="AM10" s="74"/>
      <c r="AN10" s="74"/>
      <c r="AO10" s="74"/>
      <c r="AP10" s="74"/>
      <c r="AQ10" s="74"/>
      <c r="AR10" s="74"/>
      <c r="AS10" s="74"/>
      <c r="AT10" s="73">
        <f>データ!W6</f>
        <v>245.11</v>
      </c>
      <c r="AU10" s="73"/>
      <c r="AV10" s="73"/>
      <c r="AW10" s="73"/>
      <c r="AX10" s="73"/>
      <c r="AY10" s="73"/>
      <c r="AZ10" s="73"/>
      <c r="BA10" s="73"/>
      <c r="BB10" s="73">
        <f>データ!X6</f>
        <v>7883.78</v>
      </c>
      <c r="BC10" s="73"/>
      <c r="BD10" s="73"/>
      <c r="BE10" s="73"/>
      <c r="BF10" s="73"/>
      <c r="BG10" s="73"/>
      <c r="BH10" s="73"/>
      <c r="BI10" s="73"/>
      <c r="BJ10" s="2"/>
      <c r="BK10" s="2"/>
      <c r="BL10" s="75" t="s">
        <v>22</v>
      </c>
      <c r="BM10" s="76"/>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24</v>
      </c>
      <c r="BM11" s="65"/>
      <c r="BN11" s="65"/>
      <c r="BO11" s="65"/>
      <c r="BP11" s="65"/>
      <c r="BQ11" s="65"/>
      <c r="BR11" s="65"/>
      <c r="BS11" s="65"/>
      <c r="BT11" s="65"/>
      <c r="BU11" s="65"/>
      <c r="BV11" s="65"/>
      <c r="BW11" s="65"/>
      <c r="BX11" s="65"/>
      <c r="BY11" s="65"/>
      <c r="BZ11" s="6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c r="A14" s="2"/>
      <c r="B14" s="67" t="s">
        <v>25</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43" t="s">
        <v>26</v>
      </c>
      <c r="BM14" s="44"/>
      <c r="BN14" s="44"/>
      <c r="BO14" s="44"/>
      <c r="BP14" s="44"/>
      <c r="BQ14" s="44"/>
      <c r="BR14" s="44"/>
      <c r="BS14" s="44"/>
      <c r="BT14" s="44"/>
      <c r="BU14" s="44"/>
      <c r="BV14" s="44"/>
      <c r="BW14" s="44"/>
      <c r="BX14" s="44"/>
      <c r="BY14" s="44"/>
      <c r="BZ14" s="45"/>
    </row>
    <row r="15" spans="1:78" ht="13.5" customHeight="1">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6"/>
      <c r="BM15" s="47"/>
      <c r="BN15" s="47"/>
      <c r="BO15" s="47"/>
      <c r="BP15" s="47"/>
      <c r="BQ15" s="47"/>
      <c r="BR15" s="47"/>
      <c r="BS15" s="47"/>
      <c r="BT15" s="47"/>
      <c r="BU15" s="47"/>
      <c r="BV15" s="47"/>
      <c r="BW15" s="47"/>
      <c r="BX15" s="47"/>
      <c r="BY15" s="47"/>
      <c r="BZ15" s="4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9" t="s">
        <v>121</v>
      </c>
      <c r="BM16" s="50"/>
      <c r="BN16" s="50"/>
      <c r="BO16" s="50"/>
      <c r="BP16" s="50"/>
      <c r="BQ16" s="50"/>
      <c r="BR16" s="50"/>
      <c r="BS16" s="50"/>
      <c r="BT16" s="50"/>
      <c r="BU16" s="50"/>
      <c r="BV16" s="50"/>
      <c r="BW16" s="50"/>
      <c r="BX16" s="50"/>
      <c r="BY16" s="50"/>
      <c r="BZ16" s="5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9"/>
      <c r="BM17" s="50"/>
      <c r="BN17" s="50"/>
      <c r="BO17" s="50"/>
      <c r="BP17" s="50"/>
      <c r="BQ17" s="50"/>
      <c r="BR17" s="50"/>
      <c r="BS17" s="50"/>
      <c r="BT17" s="50"/>
      <c r="BU17" s="50"/>
      <c r="BV17" s="50"/>
      <c r="BW17" s="50"/>
      <c r="BX17" s="50"/>
      <c r="BY17" s="50"/>
      <c r="BZ17" s="5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9"/>
      <c r="BM18" s="50"/>
      <c r="BN18" s="50"/>
      <c r="BO18" s="50"/>
      <c r="BP18" s="50"/>
      <c r="BQ18" s="50"/>
      <c r="BR18" s="50"/>
      <c r="BS18" s="50"/>
      <c r="BT18" s="50"/>
      <c r="BU18" s="50"/>
      <c r="BV18" s="50"/>
      <c r="BW18" s="50"/>
      <c r="BX18" s="50"/>
      <c r="BY18" s="50"/>
      <c r="BZ18" s="5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9"/>
      <c r="BM19" s="50"/>
      <c r="BN19" s="50"/>
      <c r="BO19" s="50"/>
      <c r="BP19" s="50"/>
      <c r="BQ19" s="50"/>
      <c r="BR19" s="50"/>
      <c r="BS19" s="50"/>
      <c r="BT19" s="50"/>
      <c r="BU19" s="50"/>
      <c r="BV19" s="50"/>
      <c r="BW19" s="50"/>
      <c r="BX19" s="50"/>
      <c r="BY19" s="50"/>
      <c r="BZ19" s="5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9"/>
      <c r="BM20" s="50"/>
      <c r="BN20" s="50"/>
      <c r="BO20" s="50"/>
      <c r="BP20" s="50"/>
      <c r="BQ20" s="50"/>
      <c r="BR20" s="50"/>
      <c r="BS20" s="50"/>
      <c r="BT20" s="50"/>
      <c r="BU20" s="50"/>
      <c r="BV20" s="50"/>
      <c r="BW20" s="50"/>
      <c r="BX20" s="50"/>
      <c r="BY20" s="50"/>
      <c r="BZ20" s="5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9"/>
      <c r="BM21" s="50"/>
      <c r="BN21" s="50"/>
      <c r="BO21" s="50"/>
      <c r="BP21" s="50"/>
      <c r="BQ21" s="50"/>
      <c r="BR21" s="50"/>
      <c r="BS21" s="50"/>
      <c r="BT21" s="50"/>
      <c r="BU21" s="50"/>
      <c r="BV21" s="50"/>
      <c r="BW21" s="50"/>
      <c r="BX21" s="50"/>
      <c r="BY21" s="50"/>
      <c r="BZ21" s="5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9"/>
      <c r="BM22" s="50"/>
      <c r="BN22" s="50"/>
      <c r="BO22" s="50"/>
      <c r="BP22" s="50"/>
      <c r="BQ22" s="50"/>
      <c r="BR22" s="50"/>
      <c r="BS22" s="50"/>
      <c r="BT22" s="50"/>
      <c r="BU22" s="50"/>
      <c r="BV22" s="50"/>
      <c r="BW22" s="50"/>
      <c r="BX22" s="50"/>
      <c r="BY22" s="50"/>
      <c r="BZ22" s="5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9"/>
      <c r="BM23" s="50"/>
      <c r="BN23" s="50"/>
      <c r="BO23" s="50"/>
      <c r="BP23" s="50"/>
      <c r="BQ23" s="50"/>
      <c r="BR23" s="50"/>
      <c r="BS23" s="50"/>
      <c r="BT23" s="50"/>
      <c r="BU23" s="50"/>
      <c r="BV23" s="50"/>
      <c r="BW23" s="50"/>
      <c r="BX23" s="50"/>
      <c r="BY23" s="50"/>
      <c r="BZ23" s="5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9"/>
      <c r="BM24" s="50"/>
      <c r="BN24" s="50"/>
      <c r="BO24" s="50"/>
      <c r="BP24" s="50"/>
      <c r="BQ24" s="50"/>
      <c r="BR24" s="50"/>
      <c r="BS24" s="50"/>
      <c r="BT24" s="50"/>
      <c r="BU24" s="50"/>
      <c r="BV24" s="50"/>
      <c r="BW24" s="50"/>
      <c r="BX24" s="50"/>
      <c r="BY24" s="50"/>
      <c r="BZ24" s="5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9"/>
      <c r="BM25" s="50"/>
      <c r="BN25" s="50"/>
      <c r="BO25" s="50"/>
      <c r="BP25" s="50"/>
      <c r="BQ25" s="50"/>
      <c r="BR25" s="50"/>
      <c r="BS25" s="50"/>
      <c r="BT25" s="50"/>
      <c r="BU25" s="50"/>
      <c r="BV25" s="50"/>
      <c r="BW25" s="50"/>
      <c r="BX25" s="50"/>
      <c r="BY25" s="50"/>
      <c r="BZ25" s="5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9"/>
      <c r="BM26" s="50"/>
      <c r="BN26" s="50"/>
      <c r="BO26" s="50"/>
      <c r="BP26" s="50"/>
      <c r="BQ26" s="50"/>
      <c r="BR26" s="50"/>
      <c r="BS26" s="50"/>
      <c r="BT26" s="50"/>
      <c r="BU26" s="50"/>
      <c r="BV26" s="50"/>
      <c r="BW26" s="50"/>
      <c r="BX26" s="50"/>
      <c r="BY26" s="50"/>
      <c r="BZ26" s="5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9"/>
      <c r="BM27" s="50"/>
      <c r="BN27" s="50"/>
      <c r="BO27" s="50"/>
      <c r="BP27" s="50"/>
      <c r="BQ27" s="50"/>
      <c r="BR27" s="50"/>
      <c r="BS27" s="50"/>
      <c r="BT27" s="50"/>
      <c r="BU27" s="50"/>
      <c r="BV27" s="50"/>
      <c r="BW27" s="50"/>
      <c r="BX27" s="50"/>
      <c r="BY27" s="50"/>
      <c r="BZ27" s="5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9"/>
      <c r="BM28" s="50"/>
      <c r="BN28" s="50"/>
      <c r="BO28" s="50"/>
      <c r="BP28" s="50"/>
      <c r="BQ28" s="50"/>
      <c r="BR28" s="50"/>
      <c r="BS28" s="50"/>
      <c r="BT28" s="50"/>
      <c r="BU28" s="50"/>
      <c r="BV28" s="50"/>
      <c r="BW28" s="50"/>
      <c r="BX28" s="50"/>
      <c r="BY28" s="50"/>
      <c r="BZ28" s="5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9"/>
      <c r="BM29" s="50"/>
      <c r="BN29" s="50"/>
      <c r="BO29" s="50"/>
      <c r="BP29" s="50"/>
      <c r="BQ29" s="50"/>
      <c r="BR29" s="50"/>
      <c r="BS29" s="50"/>
      <c r="BT29" s="50"/>
      <c r="BU29" s="50"/>
      <c r="BV29" s="50"/>
      <c r="BW29" s="50"/>
      <c r="BX29" s="50"/>
      <c r="BY29" s="50"/>
      <c r="BZ29" s="5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9"/>
      <c r="BM30" s="50"/>
      <c r="BN30" s="50"/>
      <c r="BO30" s="50"/>
      <c r="BP30" s="50"/>
      <c r="BQ30" s="50"/>
      <c r="BR30" s="50"/>
      <c r="BS30" s="50"/>
      <c r="BT30" s="50"/>
      <c r="BU30" s="50"/>
      <c r="BV30" s="50"/>
      <c r="BW30" s="50"/>
      <c r="BX30" s="50"/>
      <c r="BY30" s="50"/>
      <c r="BZ30" s="5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9"/>
      <c r="BM31" s="50"/>
      <c r="BN31" s="50"/>
      <c r="BO31" s="50"/>
      <c r="BP31" s="50"/>
      <c r="BQ31" s="50"/>
      <c r="BR31" s="50"/>
      <c r="BS31" s="50"/>
      <c r="BT31" s="50"/>
      <c r="BU31" s="50"/>
      <c r="BV31" s="50"/>
      <c r="BW31" s="50"/>
      <c r="BX31" s="50"/>
      <c r="BY31" s="50"/>
      <c r="BZ31" s="5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9"/>
      <c r="BM32" s="50"/>
      <c r="BN32" s="50"/>
      <c r="BO32" s="50"/>
      <c r="BP32" s="50"/>
      <c r="BQ32" s="50"/>
      <c r="BR32" s="50"/>
      <c r="BS32" s="50"/>
      <c r="BT32" s="50"/>
      <c r="BU32" s="50"/>
      <c r="BV32" s="50"/>
      <c r="BW32" s="50"/>
      <c r="BX32" s="50"/>
      <c r="BY32" s="50"/>
      <c r="BZ32" s="5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9"/>
      <c r="BM33" s="50"/>
      <c r="BN33" s="50"/>
      <c r="BO33" s="50"/>
      <c r="BP33" s="50"/>
      <c r="BQ33" s="50"/>
      <c r="BR33" s="50"/>
      <c r="BS33" s="50"/>
      <c r="BT33" s="50"/>
      <c r="BU33" s="50"/>
      <c r="BV33" s="50"/>
      <c r="BW33" s="50"/>
      <c r="BX33" s="50"/>
      <c r="BY33" s="50"/>
      <c r="BZ33" s="51"/>
    </row>
    <row r="34" spans="1:78" ht="13.5" customHeight="1">
      <c r="A34" s="2"/>
      <c r="B34" s="17"/>
      <c r="C34" s="55" t="s">
        <v>27</v>
      </c>
      <c r="D34" s="55"/>
      <c r="E34" s="55"/>
      <c r="F34" s="55"/>
      <c r="G34" s="55"/>
      <c r="H34" s="55"/>
      <c r="I34" s="55"/>
      <c r="J34" s="55"/>
      <c r="K34" s="55"/>
      <c r="L34" s="55"/>
      <c r="M34" s="55"/>
      <c r="N34" s="55"/>
      <c r="O34" s="55"/>
      <c r="P34" s="55"/>
      <c r="Q34" s="20"/>
      <c r="R34" s="55" t="s">
        <v>28</v>
      </c>
      <c r="S34" s="55"/>
      <c r="T34" s="55"/>
      <c r="U34" s="55"/>
      <c r="V34" s="55"/>
      <c r="W34" s="55"/>
      <c r="X34" s="55"/>
      <c r="Y34" s="55"/>
      <c r="Z34" s="55"/>
      <c r="AA34" s="55"/>
      <c r="AB34" s="55"/>
      <c r="AC34" s="55"/>
      <c r="AD34" s="55"/>
      <c r="AE34" s="55"/>
      <c r="AF34" s="20"/>
      <c r="AG34" s="55" t="s">
        <v>29</v>
      </c>
      <c r="AH34" s="55"/>
      <c r="AI34" s="55"/>
      <c r="AJ34" s="55"/>
      <c r="AK34" s="55"/>
      <c r="AL34" s="55"/>
      <c r="AM34" s="55"/>
      <c r="AN34" s="55"/>
      <c r="AO34" s="55"/>
      <c r="AP34" s="55"/>
      <c r="AQ34" s="55"/>
      <c r="AR34" s="55"/>
      <c r="AS34" s="55"/>
      <c r="AT34" s="55"/>
      <c r="AU34" s="20"/>
      <c r="AV34" s="55" t="s">
        <v>30</v>
      </c>
      <c r="AW34" s="55"/>
      <c r="AX34" s="55"/>
      <c r="AY34" s="55"/>
      <c r="AZ34" s="55"/>
      <c r="BA34" s="55"/>
      <c r="BB34" s="55"/>
      <c r="BC34" s="55"/>
      <c r="BD34" s="55"/>
      <c r="BE34" s="55"/>
      <c r="BF34" s="55"/>
      <c r="BG34" s="55"/>
      <c r="BH34" s="55"/>
      <c r="BI34" s="55"/>
      <c r="BJ34" s="19"/>
      <c r="BK34" s="2"/>
      <c r="BL34" s="49"/>
      <c r="BM34" s="50"/>
      <c r="BN34" s="50"/>
      <c r="BO34" s="50"/>
      <c r="BP34" s="50"/>
      <c r="BQ34" s="50"/>
      <c r="BR34" s="50"/>
      <c r="BS34" s="50"/>
      <c r="BT34" s="50"/>
      <c r="BU34" s="50"/>
      <c r="BV34" s="50"/>
      <c r="BW34" s="50"/>
      <c r="BX34" s="50"/>
      <c r="BY34" s="50"/>
      <c r="BZ34" s="51"/>
    </row>
    <row r="35" spans="1:78" ht="13.5" customHeight="1">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49"/>
      <c r="BM35" s="50"/>
      <c r="BN35" s="50"/>
      <c r="BO35" s="50"/>
      <c r="BP35" s="50"/>
      <c r="BQ35" s="50"/>
      <c r="BR35" s="50"/>
      <c r="BS35" s="50"/>
      <c r="BT35" s="50"/>
      <c r="BU35" s="50"/>
      <c r="BV35" s="50"/>
      <c r="BW35" s="50"/>
      <c r="BX35" s="50"/>
      <c r="BY35" s="50"/>
      <c r="BZ35" s="5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9"/>
      <c r="BM36" s="50"/>
      <c r="BN36" s="50"/>
      <c r="BO36" s="50"/>
      <c r="BP36" s="50"/>
      <c r="BQ36" s="50"/>
      <c r="BR36" s="50"/>
      <c r="BS36" s="50"/>
      <c r="BT36" s="50"/>
      <c r="BU36" s="50"/>
      <c r="BV36" s="50"/>
      <c r="BW36" s="50"/>
      <c r="BX36" s="50"/>
      <c r="BY36" s="50"/>
      <c r="BZ36" s="5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9"/>
      <c r="BM37" s="50"/>
      <c r="BN37" s="50"/>
      <c r="BO37" s="50"/>
      <c r="BP37" s="50"/>
      <c r="BQ37" s="50"/>
      <c r="BR37" s="50"/>
      <c r="BS37" s="50"/>
      <c r="BT37" s="50"/>
      <c r="BU37" s="50"/>
      <c r="BV37" s="50"/>
      <c r="BW37" s="50"/>
      <c r="BX37" s="50"/>
      <c r="BY37" s="50"/>
      <c r="BZ37" s="5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9"/>
      <c r="BM38" s="50"/>
      <c r="BN38" s="50"/>
      <c r="BO38" s="50"/>
      <c r="BP38" s="50"/>
      <c r="BQ38" s="50"/>
      <c r="BR38" s="50"/>
      <c r="BS38" s="50"/>
      <c r="BT38" s="50"/>
      <c r="BU38" s="50"/>
      <c r="BV38" s="50"/>
      <c r="BW38" s="50"/>
      <c r="BX38" s="50"/>
      <c r="BY38" s="50"/>
      <c r="BZ38" s="5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9"/>
      <c r="BM39" s="50"/>
      <c r="BN39" s="50"/>
      <c r="BO39" s="50"/>
      <c r="BP39" s="50"/>
      <c r="BQ39" s="50"/>
      <c r="BR39" s="50"/>
      <c r="BS39" s="50"/>
      <c r="BT39" s="50"/>
      <c r="BU39" s="50"/>
      <c r="BV39" s="50"/>
      <c r="BW39" s="50"/>
      <c r="BX39" s="50"/>
      <c r="BY39" s="50"/>
      <c r="BZ39" s="5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9"/>
      <c r="BM40" s="50"/>
      <c r="BN40" s="50"/>
      <c r="BO40" s="50"/>
      <c r="BP40" s="50"/>
      <c r="BQ40" s="50"/>
      <c r="BR40" s="50"/>
      <c r="BS40" s="50"/>
      <c r="BT40" s="50"/>
      <c r="BU40" s="50"/>
      <c r="BV40" s="50"/>
      <c r="BW40" s="50"/>
      <c r="BX40" s="50"/>
      <c r="BY40" s="50"/>
      <c r="BZ40" s="5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9"/>
      <c r="BM41" s="50"/>
      <c r="BN41" s="50"/>
      <c r="BO41" s="50"/>
      <c r="BP41" s="50"/>
      <c r="BQ41" s="50"/>
      <c r="BR41" s="50"/>
      <c r="BS41" s="50"/>
      <c r="BT41" s="50"/>
      <c r="BU41" s="50"/>
      <c r="BV41" s="50"/>
      <c r="BW41" s="50"/>
      <c r="BX41" s="50"/>
      <c r="BY41" s="50"/>
      <c r="BZ41" s="5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9"/>
      <c r="BM42" s="50"/>
      <c r="BN42" s="50"/>
      <c r="BO42" s="50"/>
      <c r="BP42" s="50"/>
      <c r="BQ42" s="50"/>
      <c r="BR42" s="50"/>
      <c r="BS42" s="50"/>
      <c r="BT42" s="50"/>
      <c r="BU42" s="50"/>
      <c r="BV42" s="50"/>
      <c r="BW42" s="50"/>
      <c r="BX42" s="50"/>
      <c r="BY42" s="50"/>
      <c r="BZ42" s="5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9"/>
      <c r="BM43" s="50"/>
      <c r="BN43" s="50"/>
      <c r="BO43" s="50"/>
      <c r="BP43" s="50"/>
      <c r="BQ43" s="50"/>
      <c r="BR43" s="50"/>
      <c r="BS43" s="50"/>
      <c r="BT43" s="50"/>
      <c r="BU43" s="50"/>
      <c r="BV43" s="50"/>
      <c r="BW43" s="50"/>
      <c r="BX43" s="50"/>
      <c r="BY43" s="50"/>
      <c r="BZ43" s="5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2"/>
      <c r="BM44" s="53"/>
      <c r="BN44" s="53"/>
      <c r="BO44" s="53"/>
      <c r="BP44" s="53"/>
      <c r="BQ44" s="53"/>
      <c r="BR44" s="53"/>
      <c r="BS44" s="53"/>
      <c r="BT44" s="53"/>
      <c r="BU44" s="53"/>
      <c r="BV44" s="53"/>
      <c r="BW44" s="53"/>
      <c r="BX44" s="53"/>
      <c r="BY44" s="53"/>
      <c r="BZ44" s="5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31</v>
      </c>
      <c r="BM45" s="44"/>
      <c r="BN45" s="44"/>
      <c r="BO45" s="44"/>
      <c r="BP45" s="44"/>
      <c r="BQ45" s="44"/>
      <c r="BR45" s="44"/>
      <c r="BS45" s="44"/>
      <c r="BT45" s="44"/>
      <c r="BU45" s="44"/>
      <c r="BV45" s="44"/>
      <c r="BW45" s="44"/>
      <c r="BX45" s="44"/>
      <c r="BY45" s="44"/>
      <c r="BZ45" s="4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120</v>
      </c>
      <c r="BM47" s="56"/>
      <c r="BN47" s="56"/>
      <c r="BO47" s="56"/>
      <c r="BP47" s="56"/>
      <c r="BQ47" s="56"/>
      <c r="BR47" s="56"/>
      <c r="BS47" s="56"/>
      <c r="BT47" s="56"/>
      <c r="BU47" s="56"/>
      <c r="BV47" s="56"/>
      <c r="BW47" s="56"/>
      <c r="BX47" s="56"/>
      <c r="BY47" s="56"/>
      <c r="BZ47" s="57"/>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58"/>
      <c r="BM48" s="56"/>
      <c r="BN48" s="56"/>
      <c r="BO48" s="56"/>
      <c r="BP48" s="56"/>
      <c r="BQ48" s="56"/>
      <c r="BR48" s="56"/>
      <c r="BS48" s="56"/>
      <c r="BT48" s="56"/>
      <c r="BU48" s="56"/>
      <c r="BV48" s="56"/>
      <c r="BW48" s="56"/>
      <c r="BX48" s="56"/>
      <c r="BY48" s="56"/>
      <c r="BZ48" s="57"/>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58"/>
      <c r="BM49" s="56"/>
      <c r="BN49" s="56"/>
      <c r="BO49" s="56"/>
      <c r="BP49" s="56"/>
      <c r="BQ49" s="56"/>
      <c r="BR49" s="56"/>
      <c r="BS49" s="56"/>
      <c r="BT49" s="56"/>
      <c r="BU49" s="56"/>
      <c r="BV49" s="56"/>
      <c r="BW49" s="56"/>
      <c r="BX49" s="56"/>
      <c r="BY49" s="56"/>
      <c r="BZ49" s="57"/>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58"/>
      <c r="BM50" s="56"/>
      <c r="BN50" s="56"/>
      <c r="BO50" s="56"/>
      <c r="BP50" s="56"/>
      <c r="BQ50" s="56"/>
      <c r="BR50" s="56"/>
      <c r="BS50" s="56"/>
      <c r="BT50" s="56"/>
      <c r="BU50" s="56"/>
      <c r="BV50" s="56"/>
      <c r="BW50" s="56"/>
      <c r="BX50" s="56"/>
      <c r="BY50" s="56"/>
      <c r="BZ50" s="57"/>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58"/>
      <c r="BM51" s="56"/>
      <c r="BN51" s="56"/>
      <c r="BO51" s="56"/>
      <c r="BP51" s="56"/>
      <c r="BQ51" s="56"/>
      <c r="BR51" s="56"/>
      <c r="BS51" s="56"/>
      <c r="BT51" s="56"/>
      <c r="BU51" s="56"/>
      <c r="BV51" s="56"/>
      <c r="BW51" s="56"/>
      <c r="BX51" s="56"/>
      <c r="BY51" s="56"/>
      <c r="BZ51" s="57"/>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58"/>
      <c r="BM52" s="56"/>
      <c r="BN52" s="56"/>
      <c r="BO52" s="56"/>
      <c r="BP52" s="56"/>
      <c r="BQ52" s="56"/>
      <c r="BR52" s="56"/>
      <c r="BS52" s="56"/>
      <c r="BT52" s="56"/>
      <c r="BU52" s="56"/>
      <c r="BV52" s="56"/>
      <c r="BW52" s="56"/>
      <c r="BX52" s="56"/>
      <c r="BY52" s="56"/>
      <c r="BZ52" s="57"/>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58"/>
      <c r="BM53" s="56"/>
      <c r="BN53" s="56"/>
      <c r="BO53" s="56"/>
      <c r="BP53" s="56"/>
      <c r="BQ53" s="56"/>
      <c r="BR53" s="56"/>
      <c r="BS53" s="56"/>
      <c r="BT53" s="56"/>
      <c r="BU53" s="56"/>
      <c r="BV53" s="56"/>
      <c r="BW53" s="56"/>
      <c r="BX53" s="56"/>
      <c r="BY53" s="56"/>
      <c r="BZ53" s="57"/>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58"/>
      <c r="BM54" s="56"/>
      <c r="BN54" s="56"/>
      <c r="BO54" s="56"/>
      <c r="BP54" s="56"/>
      <c r="BQ54" s="56"/>
      <c r="BR54" s="56"/>
      <c r="BS54" s="56"/>
      <c r="BT54" s="56"/>
      <c r="BU54" s="56"/>
      <c r="BV54" s="56"/>
      <c r="BW54" s="56"/>
      <c r="BX54" s="56"/>
      <c r="BY54" s="56"/>
      <c r="BZ54" s="57"/>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58"/>
      <c r="BM55" s="56"/>
      <c r="BN55" s="56"/>
      <c r="BO55" s="56"/>
      <c r="BP55" s="56"/>
      <c r="BQ55" s="56"/>
      <c r="BR55" s="56"/>
      <c r="BS55" s="56"/>
      <c r="BT55" s="56"/>
      <c r="BU55" s="56"/>
      <c r="BV55" s="56"/>
      <c r="BW55" s="56"/>
      <c r="BX55" s="56"/>
      <c r="BY55" s="56"/>
      <c r="BZ55" s="57"/>
    </row>
    <row r="56" spans="1:78" ht="13.5" customHeight="1">
      <c r="A56" s="2"/>
      <c r="B56" s="17"/>
      <c r="C56" s="55" t="s">
        <v>32</v>
      </c>
      <c r="D56" s="55"/>
      <c r="E56" s="55"/>
      <c r="F56" s="55"/>
      <c r="G56" s="55"/>
      <c r="H56" s="55"/>
      <c r="I56" s="55"/>
      <c r="J56" s="55"/>
      <c r="K56" s="55"/>
      <c r="L56" s="55"/>
      <c r="M56" s="55"/>
      <c r="N56" s="55"/>
      <c r="O56" s="55"/>
      <c r="P56" s="55"/>
      <c r="Q56" s="20"/>
      <c r="R56" s="55" t="s">
        <v>33</v>
      </c>
      <c r="S56" s="55"/>
      <c r="T56" s="55"/>
      <c r="U56" s="55"/>
      <c r="V56" s="55"/>
      <c r="W56" s="55"/>
      <c r="X56" s="55"/>
      <c r="Y56" s="55"/>
      <c r="Z56" s="55"/>
      <c r="AA56" s="55"/>
      <c r="AB56" s="55"/>
      <c r="AC56" s="55"/>
      <c r="AD56" s="55"/>
      <c r="AE56" s="55"/>
      <c r="AF56" s="20"/>
      <c r="AG56" s="55" t="s">
        <v>34</v>
      </c>
      <c r="AH56" s="55"/>
      <c r="AI56" s="55"/>
      <c r="AJ56" s="55"/>
      <c r="AK56" s="55"/>
      <c r="AL56" s="55"/>
      <c r="AM56" s="55"/>
      <c r="AN56" s="55"/>
      <c r="AO56" s="55"/>
      <c r="AP56" s="55"/>
      <c r="AQ56" s="55"/>
      <c r="AR56" s="55"/>
      <c r="AS56" s="55"/>
      <c r="AT56" s="55"/>
      <c r="AU56" s="20"/>
      <c r="AV56" s="55" t="s">
        <v>35</v>
      </c>
      <c r="AW56" s="55"/>
      <c r="AX56" s="55"/>
      <c r="AY56" s="55"/>
      <c r="AZ56" s="55"/>
      <c r="BA56" s="55"/>
      <c r="BB56" s="55"/>
      <c r="BC56" s="55"/>
      <c r="BD56" s="55"/>
      <c r="BE56" s="55"/>
      <c r="BF56" s="55"/>
      <c r="BG56" s="55"/>
      <c r="BH56" s="55"/>
      <c r="BI56" s="55"/>
      <c r="BJ56" s="19"/>
      <c r="BK56" s="2"/>
      <c r="BL56" s="58"/>
      <c r="BM56" s="56"/>
      <c r="BN56" s="56"/>
      <c r="BO56" s="56"/>
      <c r="BP56" s="56"/>
      <c r="BQ56" s="56"/>
      <c r="BR56" s="56"/>
      <c r="BS56" s="56"/>
      <c r="BT56" s="56"/>
      <c r="BU56" s="56"/>
      <c r="BV56" s="56"/>
      <c r="BW56" s="56"/>
      <c r="BX56" s="56"/>
      <c r="BY56" s="56"/>
      <c r="BZ56" s="57"/>
    </row>
    <row r="57" spans="1:78" ht="13.5" customHeight="1">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58"/>
      <c r="BM57" s="56"/>
      <c r="BN57" s="56"/>
      <c r="BO57" s="56"/>
      <c r="BP57" s="56"/>
      <c r="BQ57" s="56"/>
      <c r="BR57" s="56"/>
      <c r="BS57" s="56"/>
      <c r="BT57" s="56"/>
      <c r="BU57" s="56"/>
      <c r="BV57" s="56"/>
      <c r="BW57" s="56"/>
      <c r="BX57" s="56"/>
      <c r="BY57" s="56"/>
      <c r="BZ57" s="57"/>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8"/>
      <c r="BM58" s="56"/>
      <c r="BN58" s="56"/>
      <c r="BO58" s="56"/>
      <c r="BP58" s="56"/>
      <c r="BQ58" s="56"/>
      <c r="BR58" s="56"/>
      <c r="BS58" s="56"/>
      <c r="BT58" s="56"/>
      <c r="BU58" s="56"/>
      <c r="BV58" s="56"/>
      <c r="BW58" s="56"/>
      <c r="BX58" s="56"/>
      <c r="BY58" s="56"/>
      <c r="BZ58" s="57"/>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8"/>
      <c r="BM59" s="56"/>
      <c r="BN59" s="56"/>
      <c r="BO59" s="56"/>
      <c r="BP59" s="56"/>
      <c r="BQ59" s="56"/>
      <c r="BR59" s="56"/>
      <c r="BS59" s="56"/>
      <c r="BT59" s="56"/>
      <c r="BU59" s="56"/>
      <c r="BV59" s="56"/>
      <c r="BW59" s="56"/>
      <c r="BX59" s="56"/>
      <c r="BY59" s="56"/>
      <c r="BZ59" s="57"/>
    </row>
    <row r="60" spans="1:78" ht="13.5" customHeight="1">
      <c r="A60" s="2"/>
      <c r="B60" s="62" t="s">
        <v>36</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8"/>
      <c r="BM60" s="56"/>
      <c r="BN60" s="56"/>
      <c r="BO60" s="56"/>
      <c r="BP60" s="56"/>
      <c r="BQ60" s="56"/>
      <c r="BR60" s="56"/>
      <c r="BS60" s="56"/>
      <c r="BT60" s="56"/>
      <c r="BU60" s="56"/>
      <c r="BV60" s="56"/>
      <c r="BW60" s="56"/>
      <c r="BX60" s="56"/>
      <c r="BY60" s="56"/>
      <c r="BZ60" s="57"/>
    </row>
    <row r="61" spans="1:78" ht="13.5" customHeight="1">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8"/>
      <c r="BM61" s="56"/>
      <c r="BN61" s="56"/>
      <c r="BO61" s="56"/>
      <c r="BP61" s="56"/>
      <c r="BQ61" s="56"/>
      <c r="BR61" s="56"/>
      <c r="BS61" s="56"/>
      <c r="BT61" s="56"/>
      <c r="BU61" s="56"/>
      <c r="BV61" s="56"/>
      <c r="BW61" s="56"/>
      <c r="BX61" s="56"/>
      <c r="BY61" s="56"/>
      <c r="BZ61" s="57"/>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58"/>
      <c r="BM62" s="56"/>
      <c r="BN62" s="56"/>
      <c r="BO62" s="56"/>
      <c r="BP62" s="56"/>
      <c r="BQ62" s="56"/>
      <c r="BR62" s="56"/>
      <c r="BS62" s="56"/>
      <c r="BT62" s="56"/>
      <c r="BU62" s="56"/>
      <c r="BV62" s="56"/>
      <c r="BW62" s="56"/>
      <c r="BX62" s="56"/>
      <c r="BY62" s="56"/>
      <c r="BZ62" s="57"/>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9"/>
      <c r="BM63" s="60"/>
      <c r="BN63" s="60"/>
      <c r="BO63" s="60"/>
      <c r="BP63" s="60"/>
      <c r="BQ63" s="60"/>
      <c r="BR63" s="60"/>
      <c r="BS63" s="60"/>
      <c r="BT63" s="60"/>
      <c r="BU63" s="60"/>
      <c r="BV63" s="60"/>
      <c r="BW63" s="60"/>
      <c r="BX63" s="60"/>
      <c r="BY63" s="60"/>
      <c r="BZ63" s="61"/>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37</v>
      </c>
      <c r="BM64" s="44"/>
      <c r="BN64" s="44"/>
      <c r="BO64" s="44"/>
      <c r="BP64" s="44"/>
      <c r="BQ64" s="44"/>
      <c r="BR64" s="44"/>
      <c r="BS64" s="44"/>
      <c r="BT64" s="44"/>
      <c r="BU64" s="44"/>
      <c r="BV64" s="44"/>
      <c r="BW64" s="44"/>
      <c r="BX64" s="44"/>
      <c r="BY64" s="44"/>
      <c r="BZ64" s="4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122</v>
      </c>
      <c r="BM66" s="50"/>
      <c r="BN66" s="50"/>
      <c r="BO66" s="50"/>
      <c r="BP66" s="50"/>
      <c r="BQ66" s="50"/>
      <c r="BR66" s="50"/>
      <c r="BS66" s="50"/>
      <c r="BT66" s="50"/>
      <c r="BU66" s="50"/>
      <c r="BV66" s="50"/>
      <c r="BW66" s="50"/>
      <c r="BX66" s="50"/>
      <c r="BY66" s="50"/>
      <c r="BZ66" s="5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c r="A79" s="2"/>
      <c r="B79" s="17"/>
      <c r="C79" s="55" t="s">
        <v>38</v>
      </c>
      <c r="D79" s="55"/>
      <c r="E79" s="55"/>
      <c r="F79" s="55"/>
      <c r="G79" s="55"/>
      <c r="H79" s="55"/>
      <c r="I79" s="55"/>
      <c r="J79" s="55"/>
      <c r="K79" s="55"/>
      <c r="L79" s="55"/>
      <c r="M79" s="55"/>
      <c r="N79" s="55"/>
      <c r="O79" s="55"/>
      <c r="P79" s="55"/>
      <c r="Q79" s="55"/>
      <c r="R79" s="55"/>
      <c r="S79" s="55"/>
      <c r="T79" s="55"/>
      <c r="U79" s="20"/>
      <c r="V79" s="20"/>
      <c r="W79" s="55" t="s">
        <v>39</v>
      </c>
      <c r="X79" s="55"/>
      <c r="Y79" s="55"/>
      <c r="Z79" s="55"/>
      <c r="AA79" s="55"/>
      <c r="AB79" s="55"/>
      <c r="AC79" s="55"/>
      <c r="AD79" s="55"/>
      <c r="AE79" s="55"/>
      <c r="AF79" s="55"/>
      <c r="AG79" s="55"/>
      <c r="AH79" s="55"/>
      <c r="AI79" s="55"/>
      <c r="AJ79" s="55"/>
      <c r="AK79" s="55"/>
      <c r="AL79" s="55"/>
      <c r="AM79" s="55"/>
      <c r="AN79" s="55"/>
      <c r="AO79" s="20"/>
      <c r="AP79" s="20"/>
      <c r="AQ79" s="55" t="s">
        <v>40</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c r="C83" s="2" t="s">
        <v>41</v>
      </c>
    </row>
    <row r="84" spans="1:78">
      <c r="C84" s="26" t="s">
        <v>42</v>
      </c>
    </row>
    <row r="85" spans="1:78" hidden="1">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c r="B86" s="27"/>
      <c r="C86" s="27"/>
      <c r="D86" s="27"/>
      <c r="E86" s="27" t="str">
        <f>データ!AI6</f>
        <v>【108.57】</v>
      </c>
      <c r="F86" s="27" t="str">
        <f>データ!AT6</f>
        <v>【4.38】</v>
      </c>
      <c r="G86" s="27" t="str">
        <f>データ!BE6</f>
        <v>【59.95】</v>
      </c>
      <c r="H86" s="27" t="str">
        <f>データ!BP6</f>
        <v>【728.30】</v>
      </c>
      <c r="I86" s="27" t="str">
        <f>データ!CA6</f>
        <v>【100.04】</v>
      </c>
      <c r="J86" s="27" t="str">
        <f>データ!CL6</f>
        <v>【137.82】</v>
      </c>
      <c r="K86" s="27" t="str">
        <f>データ!CW6</f>
        <v>【60.09】</v>
      </c>
      <c r="L86" s="27" t="str">
        <f>データ!DH6</f>
        <v>【94.90】</v>
      </c>
      <c r="M86" s="27" t="str">
        <f>データ!DS6</f>
        <v>【37.36】</v>
      </c>
      <c r="N86" s="27" t="str">
        <f>データ!ED6</f>
        <v>【4.96】</v>
      </c>
      <c r="O86" s="27"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ColWidth="9" defaultRowHeight="13.2"/>
  <cols>
    <col min="1" max="1" width="9" style="3"/>
    <col min="2" max="144" width="11.88671875" style="3" customWidth="1"/>
    <col min="145" max="16384" width="9" style="3"/>
  </cols>
  <sheetData>
    <row r="1" spans="1:148">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c r="A3" s="29" t="s">
        <v>57</v>
      </c>
      <c r="B3" s="30" t="s">
        <v>58</v>
      </c>
      <c r="C3" s="30" t="s">
        <v>59</v>
      </c>
      <c r="D3" s="30" t="s">
        <v>60</v>
      </c>
      <c r="E3" s="30" t="s">
        <v>61</v>
      </c>
      <c r="F3" s="30" t="s">
        <v>62</v>
      </c>
      <c r="G3" s="30" t="s">
        <v>63</v>
      </c>
      <c r="H3" s="84" t="s">
        <v>64</v>
      </c>
      <c r="I3" s="85"/>
      <c r="J3" s="85"/>
      <c r="K3" s="85"/>
      <c r="L3" s="85"/>
      <c r="M3" s="85"/>
      <c r="N3" s="85"/>
      <c r="O3" s="85"/>
      <c r="P3" s="85"/>
      <c r="Q3" s="85"/>
      <c r="R3" s="85"/>
      <c r="S3" s="85"/>
      <c r="T3" s="85"/>
      <c r="U3" s="85"/>
      <c r="V3" s="85"/>
      <c r="W3" s="85"/>
      <c r="X3" s="86"/>
      <c r="Y3" s="90" t="s">
        <v>65</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66</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8">
      <c r="A4" s="29" t="s">
        <v>67</v>
      </c>
      <c r="B4" s="31"/>
      <c r="C4" s="31"/>
      <c r="D4" s="31"/>
      <c r="E4" s="31"/>
      <c r="F4" s="31"/>
      <c r="G4" s="31"/>
      <c r="H4" s="87"/>
      <c r="I4" s="88"/>
      <c r="J4" s="88"/>
      <c r="K4" s="88"/>
      <c r="L4" s="88"/>
      <c r="M4" s="88"/>
      <c r="N4" s="88"/>
      <c r="O4" s="88"/>
      <c r="P4" s="88"/>
      <c r="Q4" s="88"/>
      <c r="R4" s="88"/>
      <c r="S4" s="88"/>
      <c r="T4" s="88"/>
      <c r="U4" s="88"/>
      <c r="V4" s="88"/>
      <c r="W4" s="88"/>
      <c r="X4" s="89"/>
      <c r="Y4" s="83" t="s">
        <v>68</v>
      </c>
      <c r="Z4" s="83"/>
      <c r="AA4" s="83"/>
      <c r="AB4" s="83"/>
      <c r="AC4" s="83"/>
      <c r="AD4" s="83"/>
      <c r="AE4" s="83"/>
      <c r="AF4" s="83"/>
      <c r="AG4" s="83"/>
      <c r="AH4" s="83"/>
      <c r="AI4" s="83"/>
      <c r="AJ4" s="83" t="s">
        <v>69</v>
      </c>
      <c r="AK4" s="83"/>
      <c r="AL4" s="83"/>
      <c r="AM4" s="83"/>
      <c r="AN4" s="83"/>
      <c r="AO4" s="83"/>
      <c r="AP4" s="83"/>
      <c r="AQ4" s="83"/>
      <c r="AR4" s="83"/>
      <c r="AS4" s="83"/>
      <c r="AT4" s="83"/>
      <c r="AU4" s="83" t="s">
        <v>70</v>
      </c>
      <c r="AV4" s="83"/>
      <c r="AW4" s="83"/>
      <c r="AX4" s="83"/>
      <c r="AY4" s="83"/>
      <c r="AZ4" s="83"/>
      <c r="BA4" s="83"/>
      <c r="BB4" s="83"/>
      <c r="BC4" s="83"/>
      <c r="BD4" s="83"/>
      <c r="BE4" s="83"/>
      <c r="BF4" s="83" t="s">
        <v>71</v>
      </c>
      <c r="BG4" s="83"/>
      <c r="BH4" s="83"/>
      <c r="BI4" s="83"/>
      <c r="BJ4" s="83"/>
      <c r="BK4" s="83"/>
      <c r="BL4" s="83"/>
      <c r="BM4" s="83"/>
      <c r="BN4" s="83"/>
      <c r="BO4" s="83"/>
      <c r="BP4" s="83"/>
      <c r="BQ4" s="83" t="s">
        <v>72</v>
      </c>
      <c r="BR4" s="83"/>
      <c r="BS4" s="83"/>
      <c r="BT4" s="83"/>
      <c r="BU4" s="83"/>
      <c r="BV4" s="83"/>
      <c r="BW4" s="83"/>
      <c r="BX4" s="83"/>
      <c r="BY4" s="83"/>
      <c r="BZ4" s="83"/>
      <c r="CA4" s="83"/>
      <c r="CB4" s="83" t="s">
        <v>73</v>
      </c>
      <c r="CC4" s="83"/>
      <c r="CD4" s="83"/>
      <c r="CE4" s="83"/>
      <c r="CF4" s="83"/>
      <c r="CG4" s="83"/>
      <c r="CH4" s="83"/>
      <c r="CI4" s="83"/>
      <c r="CJ4" s="83"/>
      <c r="CK4" s="83"/>
      <c r="CL4" s="83"/>
      <c r="CM4" s="83" t="s">
        <v>74</v>
      </c>
      <c r="CN4" s="83"/>
      <c r="CO4" s="83"/>
      <c r="CP4" s="83"/>
      <c r="CQ4" s="83"/>
      <c r="CR4" s="83"/>
      <c r="CS4" s="83"/>
      <c r="CT4" s="83"/>
      <c r="CU4" s="83"/>
      <c r="CV4" s="83"/>
      <c r="CW4" s="83"/>
      <c r="CX4" s="83" t="s">
        <v>75</v>
      </c>
      <c r="CY4" s="83"/>
      <c r="CZ4" s="83"/>
      <c r="DA4" s="83"/>
      <c r="DB4" s="83"/>
      <c r="DC4" s="83"/>
      <c r="DD4" s="83"/>
      <c r="DE4" s="83"/>
      <c r="DF4" s="83"/>
      <c r="DG4" s="83"/>
      <c r="DH4" s="83"/>
      <c r="DI4" s="83" t="s">
        <v>76</v>
      </c>
      <c r="DJ4" s="83"/>
      <c r="DK4" s="83"/>
      <c r="DL4" s="83"/>
      <c r="DM4" s="83"/>
      <c r="DN4" s="83"/>
      <c r="DO4" s="83"/>
      <c r="DP4" s="83"/>
      <c r="DQ4" s="83"/>
      <c r="DR4" s="83"/>
      <c r="DS4" s="83"/>
      <c r="DT4" s="83" t="s">
        <v>77</v>
      </c>
      <c r="DU4" s="83"/>
      <c r="DV4" s="83"/>
      <c r="DW4" s="83"/>
      <c r="DX4" s="83"/>
      <c r="DY4" s="83"/>
      <c r="DZ4" s="83"/>
      <c r="EA4" s="83"/>
      <c r="EB4" s="83"/>
      <c r="EC4" s="83"/>
      <c r="ED4" s="83"/>
      <c r="EE4" s="83" t="s">
        <v>78</v>
      </c>
      <c r="EF4" s="83"/>
      <c r="EG4" s="83"/>
      <c r="EH4" s="83"/>
      <c r="EI4" s="83"/>
      <c r="EJ4" s="83"/>
      <c r="EK4" s="83"/>
      <c r="EL4" s="83"/>
      <c r="EM4" s="83"/>
      <c r="EN4" s="83"/>
      <c r="EO4" s="83"/>
    </row>
    <row r="5" spans="1:148">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c r="A6" s="29" t="s">
        <v>107</v>
      </c>
      <c r="B6" s="34">
        <f>B7</f>
        <v>2016</v>
      </c>
      <c r="C6" s="34">
        <f t="shared" ref="C6:X6" si="3">C7</f>
        <v>11002</v>
      </c>
      <c r="D6" s="34">
        <f t="shared" si="3"/>
        <v>46</v>
      </c>
      <c r="E6" s="34">
        <f t="shared" si="3"/>
        <v>17</v>
      </c>
      <c r="F6" s="34">
        <f t="shared" si="3"/>
        <v>1</v>
      </c>
      <c r="G6" s="34">
        <f t="shared" si="3"/>
        <v>0</v>
      </c>
      <c r="H6" s="34" t="str">
        <f t="shared" si="3"/>
        <v>北海道　札幌市</v>
      </c>
      <c r="I6" s="34" t="str">
        <f t="shared" si="3"/>
        <v>法適用</v>
      </c>
      <c r="J6" s="34" t="str">
        <f t="shared" si="3"/>
        <v>下水道事業</v>
      </c>
      <c r="K6" s="34" t="str">
        <f t="shared" si="3"/>
        <v>公共下水道</v>
      </c>
      <c r="L6" s="34" t="str">
        <f t="shared" si="3"/>
        <v>政令市等</v>
      </c>
      <c r="M6" s="34">
        <f t="shared" si="3"/>
        <v>0</v>
      </c>
      <c r="N6" s="35" t="str">
        <f t="shared" si="3"/>
        <v>-</v>
      </c>
      <c r="O6" s="35">
        <f t="shared" si="3"/>
        <v>57.39</v>
      </c>
      <c r="P6" s="35">
        <f t="shared" si="3"/>
        <v>99.28</v>
      </c>
      <c r="Q6" s="35">
        <f t="shared" si="3"/>
        <v>71.650000000000006</v>
      </c>
      <c r="R6" s="35">
        <f t="shared" si="3"/>
        <v>1371</v>
      </c>
      <c r="S6" s="35">
        <f t="shared" si="3"/>
        <v>1947494</v>
      </c>
      <c r="T6" s="35">
        <f t="shared" si="3"/>
        <v>1121.26</v>
      </c>
      <c r="U6" s="35">
        <f t="shared" si="3"/>
        <v>1736.88</v>
      </c>
      <c r="V6" s="35">
        <f t="shared" si="3"/>
        <v>1932394</v>
      </c>
      <c r="W6" s="35">
        <f t="shared" si="3"/>
        <v>245.11</v>
      </c>
      <c r="X6" s="35">
        <f t="shared" si="3"/>
        <v>7883.78</v>
      </c>
      <c r="Y6" s="36">
        <f>IF(Y7="",NA(),Y7)</f>
        <v>102.98</v>
      </c>
      <c r="Z6" s="36">
        <f t="shared" ref="Z6:AH6" si="4">IF(Z7="",NA(),Z7)</f>
        <v>103.23</v>
      </c>
      <c r="AA6" s="36">
        <f t="shared" si="4"/>
        <v>111.05</v>
      </c>
      <c r="AB6" s="36">
        <f t="shared" si="4"/>
        <v>110.83</v>
      </c>
      <c r="AC6" s="36">
        <f t="shared" si="4"/>
        <v>109.46</v>
      </c>
      <c r="AD6" s="36">
        <f t="shared" si="4"/>
        <v>105.85</v>
      </c>
      <c r="AE6" s="36">
        <f t="shared" si="4"/>
        <v>106.98</v>
      </c>
      <c r="AF6" s="36">
        <f t="shared" si="4"/>
        <v>108.24</v>
      </c>
      <c r="AG6" s="36">
        <f t="shared" si="4"/>
        <v>108.59</v>
      </c>
      <c r="AH6" s="36">
        <f t="shared" si="4"/>
        <v>109.1</v>
      </c>
      <c r="AI6" s="35" t="str">
        <f>IF(AI7="","",IF(AI7="-","【-】","【"&amp;SUBSTITUTE(TEXT(AI7,"#,##0.00"),"-","△")&amp;"】"))</f>
        <v>【108.57】</v>
      </c>
      <c r="AJ6" s="36">
        <f>IF(AJ7="",NA(),AJ7)</f>
        <v>44.18</v>
      </c>
      <c r="AK6" s="36">
        <f t="shared" ref="AK6:AS6" si="5">IF(AK7="",NA(),AK7)</f>
        <v>41</v>
      </c>
      <c r="AL6" s="35">
        <f t="shared" si="5"/>
        <v>0</v>
      </c>
      <c r="AM6" s="35">
        <f t="shared" si="5"/>
        <v>0</v>
      </c>
      <c r="AN6" s="35">
        <f t="shared" si="5"/>
        <v>0</v>
      </c>
      <c r="AO6" s="36">
        <f t="shared" si="5"/>
        <v>5.72</v>
      </c>
      <c r="AP6" s="36">
        <f t="shared" si="5"/>
        <v>4.09</v>
      </c>
      <c r="AQ6" s="36">
        <f t="shared" si="5"/>
        <v>0.61</v>
      </c>
      <c r="AR6" s="36">
        <f t="shared" si="5"/>
        <v>0.54</v>
      </c>
      <c r="AS6" s="36">
        <f t="shared" si="5"/>
        <v>0.36</v>
      </c>
      <c r="AT6" s="35" t="str">
        <f>IF(AT7="","",IF(AT7="-","【-】","【"&amp;SUBSTITUTE(TEXT(AT7,"#,##0.00"),"-","△")&amp;"】"))</f>
        <v>【4.38】</v>
      </c>
      <c r="AU6" s="36">
        <f>IF(AU7="",NA(),AU7)</f>
        <v>244.65</v>
      </c>
      <c r="AV6" s="36">
        <f t="shared" ref="AV6:BD6" si="6">IF(AV7="",NA(),AV7)</f>
        <v>208.06</v>
      </c>
      <c r="AW6" s="36">
        <f t="shared" si="6"/>
        <v>41.6</v>
      </c>
      <c r="AX6" s="36">
        <f t="shared" si="6"/>
        <v>50.01</v>
      </c>
      <c r="AY6" s="36">
        <f t="shared" si="6"/>
        <v>58.4</v>
      </c>
      <c r="AZ6" s="36">
        <f t="shared" si="6"/>
        <v>182.39</v>
      </c>
      <c r="BA6" s="36">
        <f t="shared" si="6"/>
        <v>187.05</v>
      </c>
      <c r="BB6" s="36">
        <f t="shared" si="6"/>
        <v>55.68</v>
      </c>
      <c r="BC6" s="36">
        <f t="shared" si="6"/>
        <v>56.18</v>
      </c>
      <c r="BD6" s="36">
        <f t="shared" si="6"/>
        <v>59.45</v>
      </c>
      <c r="BE6" s="35" t="str">
        <f>IF(BE7="","",IF(BE7="-","【-】","【"&amp;SUBSTITUTE(TEXT(BE7,"#,##0.00"),"-","△")&amp;"】"))</f>
        <v>【59.95】</v>
      </c>
      <c r="BF6" s="36">
        <f>IF(BF7="",NA(),BF7)</f>
        <v>478.68</v>
      </c>
      <c r="BG6" s="36">
        <f t="shared" ref="BG6:BO6" si="7">IF(BG7="",NA(),BG7)</f>
        <v>458.56</v>
      </c>
      <c r="BH6" s="36">
        <f t="shared" si="7"/>
        <v>454.15</v>
      </c>
      <c r="BI6" s="36">
        <f t="shared" si="7"/>
        <v>450.48</v>
      </c>
      <c r="BJ6" s="36">
        <f t="shared" si="7"/>
        <v>440.37</v>
      </c>
      <c r="BK6" s="36">
        <f t="shared" si="7"/>
        <v>671.46</v>
      </c>
      <c r="BL6" s="36">
        <f t="shared" si="7"/>
        <v>644.47</v>
      </c>
      <c r="BM6" s="36">
        <f t="shared" si="7"/>
        <v>627.59</v>
      </c>
      <c r="BN6" s="36">
        <f t="shared" si="7"/>
        <v>594.09</v>
      </c>
      <c r="BO6" s="36">
        <f t="shared" si="7"/>
        <v>576.02</v>
      </c>
      <c r="BP6" s="35" t="str">
        <f>IF(BP7="","",IF(BP7="-","【-】","【"&amp;SUBSTITUTE(TEXT(BP7,"#,##0.00"),"-","△")&amp;"】"))</f>
        <v>【728.30】</v>
      </c>
      <c r="BQ6" s="36">
        <f>IF(BQ7="",NA(),BQ7)</f>
        <v>106.39</v>
      </c>
      <c r="BR6" s="36">
        <f t="shared" ref="BR6:BZ6" si="8">IF(BR7="",NA(),BR7)</f>
        <v>105.87</v>
      </c>
      <c r="BS6" s="36">
        <f t="shared" si="8"/>
        <v>114.86</v>
      </c>
      <c r="BT6" s="36">
        <f t="shared" si="8"/>
        <v>105.92</v>
      </c>
      <c r="BU6" s="36">
        <f t="shared" si="8"/>
        <v>103.09</v>
      </c>
      <c r="BV6" s="36">
        <f t="shared" si="8"/>
        <v>107.64</v>
      </c>
      <c r="BW6" s="36">
        <f t="shared" si="8"/>
        <v>109.25</v>
      </c>
      <c r="BX6" s="36">
        <f t="shared" si="8"/>
        <v>113.93</v>
      </c>
      <c r="BY6" s="36">
        <f t="shared" si="8"/>
        <v>114.03</v>
      </c>
      <c r="BZ6" s="36">
        <f t="shared" si="8"/>
        <v>113.34</v>
      </c>
      <c r="CA6" s="35" t="str">
        <f>IF(CA7="","",IF(CA7="-","【-】","【"&amp;SUBSTITUTE(TEXT(CA7,"#,##0.00"),"-","△")&amp;"】"))</f>
        <v>【100.04】</v>
      </c>
      <c r="CB6" s="36">
        <f>IF(CB7="",NA(),CB7)</f>
        <v>87.91</v>
      </c>
      <c r="CC6" s="36">
        <f t="shared" ref="CC6:CK6" si="9">IF(CC7="",NA(),CC7)</f>
        <v>89.01</v>
      </c>
      <c r="CD6" s="36">
        <f t="shared" si="9"/>
        <v>82.2</v>
      </c>
      <c r="CE6" s="36">
        <f t="shared" si="9"/>
        <v>89.14</v>
      </c>
      <c r="CF6" s="36">
        <f t="shared" si="9"/>
        <v>90.8</v>
      </c>
      <c r="CG6" s="36">
        <f t="shared" si="9"/>
        <v>123.36</v>
      </c>
      <c r="CH6" s="36">
        <f t="shared" si="9"/>
        <v>121.96</v>
      </c>
      <c r="CI6" s="36">
        <f t="shared" si="9"/>
        <v>116.77</v>
      </c>
      <c r="CJ6" s="36">
        <f t="shared" si="9"/>
        <v>116.93</v>
      </c>
      <c r="CK6" s="36">
        <f t="shared" si="9"/>
        <v>117.4</v>
      </c>
      <c r="CL6" s="35" t="str">
        <f>IF(CL7="","",IF(CL7="-","【-】","【"&amp;SUBSTITUTE(TEXT(CL7,"#,##0.00"),"-","△")&amp;"】"))</f>
        <v>【137.82】</v>
      </c>
      <c r="CM6" s="36">
        <f>IF(CM7="",NA(),CM7)</f>
        <v>70.099999999999994</v>
      </c>
      <c r="CN6" s="36">
        <f t="shared" ref="CN6:CV6" si="10">IF(CN7="",NA(),CN7)</f>
        <v>69.7</v>
      </c>
      <c r="CO6" s="36">
        <f t="shared" si="10"/>
        <v>68.37</v>
      </c>
      <c r="CP6" s="36">
        <f t="shared" si="10"/>
        <v>68.08</v>
      </c>
      <c r="CQ6" s="36">
        <f t="shared" si="10"/>
        <v>67.72</v>
      </c>
      <c r="CR6" s="36">
        <f t="shared" si="10"/>
        <v>57.95</v>
      </c>
      <c r="CS6" s="36">
        <f t="shared" si="10"/>
        <v>59.8</v>
      </c>
      <c r="CT6" s="36">
        <f t="shared" si="10"/>
        <v>59.58</v>
      </c>
      <c r="CU6" s="36">
        <f t="shared" si="10"/>
        <v>58.79</v>
      </c>
      <c r="CV6" s="36">
        <f t="shared" si="10"/>
        <v>59.16</v>
      </c>
      <c r="CW6" s="35" t="str">
        <f>IF(CW7="","",IF(CW7="-","【-】","【"&amp;SUBSTITUTE(TEXT(CW7,"#,##0.00"),"-","△")&amp;"】"))</f>
        <v>【60.09】</v>
      </c>
      <c r="CX6" s="36">
        <f>IF(CX7="",NA(),CX7)</f>
        <v>99.9</v>
      </c>
      <c r="CY6" s="36">
        <f t="shared" ref="CY6:DG6" si="11">IF(CY7="",NA(),CY7)</f>
        <v>99.91</v>
      </c>
      <c r="CZ6" s="36">
        <f t="shared" si="11"/>
        <v>99.91</v>
      </c>
      <c r="DA6" s="36">
        <f t="shared" si="11"/>
        <v>99.91</v>
      </c>
      <c r="DB6" s="36">
        <f t="shared" si="11"/>
        <v>99.93</v>
      </c>
      <c r="DC6" s="36">
        <f t="shared" si="11"/>
        <v>98.56</v>
      </c>
      <c r="DD6" s="36">
        <f t="shared" si="11"/>
        <v>98.64</v>
      </c>
      <c r="DE6" s="36">
        <f t="shared" si="11"/>
        <v>98.71</v>
      </c>
      <c r="DF6" s="36">
        <f t="shared" si="11"/>
        <v>98.76</v>
      </c>
      <c r="DG6" s="36">
        <f t="shared" si="11"/>
        <v>98.86</v>
      </c>
      <c r="DH6" s="35" t="str">
        <f>IF(DH7="","",IF(DH7="-","【-】","【"&amp;SUBSTITUTE(TEXT(DH7,"#,##0.00"),"-","△")&amp;"】"))</f>
        <v>【94.90】</v>
      </c>
      <c r="DI6" s="36">
        <f>IF(DI7="",NA(),DI7)</f>
        <v>31.2</v>
      </c>
      <c r="DJ6" s="36">
        <f t="shared" ref="DJ6:DR6" si="12">IF(DJ7="",NA(),DJ7)</f>
        <v>32.25</v>
      </c>
      <c r="DK6" s="36">
        <f t="shared" si="12"/>
        <v>48.62</v>
      </c>
      <c r="DL6" s="36">
        <f t="shared" si="12"/>
        <v>50.35</v>
      </c>
      <c r="DM6" s="36">
        <f t="shared" si="12"/>
        <v>51.77</v>
      </c>
      <c r="DN6" s="36">
        <f t="shared" si="12"/>
        <v>30.56</v>
      </c>
      <c r="DO6" s="36">
        <f t="shared" si="12"/>
        <v>31.06</v>
      </c>
      <c r="DP6" s="36">
        <f t="shared" si="12"/>
        <v>42</v>
      </c>
      <c r="DQ6" s="36">
        <f t="shared" si="12"/>
        <v>43.2</v>
      </c>
      <c r="DR6" s="36">
        <f t="shared" si="12"/>
        <v>44.55</v>
      </c>
      <c r="DS6" s="35" t="str">
        <f>IF(DS7="","",IF(DS7="-","【-】","【"&amp;SUBSTITUTE(TEXT(DS7,"#,##0.00"),"-","△")&amp;"】"))</f>
        <v>【37.36】</v>
      </c>
      <c r="DT6" s="36">
        <f>IF(DT7="",NA(),DT7)</f>
        <v>3.29</v>
      </c>
      <c r="DU6" s="36">
        <f t="shared" ref="DU6:EC6" si="13">IF(DU7="",NA(),DU7)</f>
        <v>3.75</v>
      </c>
      <c r="DV6" s="36">
        <f t="shared" si="13"/>
        <v>4.25</v>
      </c>
      <c r="DW6" s="36">
        <f t="shared" si="13"/>
        <v>4.93</v>
      </c>
      <c r="DX6" s="36">
        <f t="shared" si="13"/>
        <v>4.8600000000000003</v>
      </c>
      <c r="DY6" s="36">
        <f t="shared" si="13"/>
        <v>6.24</v>
      </c>
      <c r="DZ6" s="36">
        <f t="shared" si="13"/>
        <v>6.43</v>
      </c>
      <c r="EA6" s="36">
        <f t="shared" si="13"/>
        <v>6.95</v>
      </c>
      <c r="EB6" s="36">
        <f t="shared" si="13"/>
        <v>7.39</v>
      </c>
      <c r="EC6" s="36">
        <f t="shared" si="13"/>
        <v>8.25</v>
      </c>
      <c r="ED6" s="35" t="str">
        <f>IF(ED7="","",IF(ED7="-","【-】","【"&amp;SUBSTITUTE(TEXT(ED7,"#,##0.00"),"-","△")&amp;"】"))</f>
        <v>【4.96】</v>
      </c>
      <c r="EE6" s="36">
        <f>IF(EE7="",NA(),EE7)</f>
        <v>0.11</v>
      </c>
      <c r="EF6" s="36">
        <f t="shared" ref="EF6:EN6" si="14">IF(EF7="",NA(),EF7)</f>
        <v>0.18</v>
      </c>
      <c r="EG6" s="36">
        <f t="shared" si="14"/>
        <v>0.12</v>
      </c>
      <c r="EH6" s="36">
        <f t="shared" si="14"/>
        <v>0.14000000000000001</v>
      </c>
      <c r="EI6" s="36">
        <f t="shared" si="14"/>
        <v>0.12</v>
      </c>
      <c r="EJ6" s="36">
        <f t="shared" si="14"/>
        <v>0.35</v>
      </c>
      <c r="EK6" s="36">
        <f t="shared" si="14"/>
        <v>0.37</v>
      </c>
      <c r="EL6" s="36">
        <f t="shared" si="14"/>
        <v>0.38</v>
      </c>
      <c r="EM6" s="36">
        <f t="shared" si="14"/>
        <v>0.35</v>
      </c>
      <c r="EN6" s="36">
        <f t="shared" si="14"/>
        <v>0.39</v>
      </c>
      <c r="EO6" s="35" t="str">
        <f>IF(EO7="","",IF(EO7="-","【-】","【"&amp;SUBSTITUTE(TEXT(EO7,"#,##0.00"),"-","△")&amp;"】"))</f>
        <v>【0.27】</v>
      </c>
    </row>
    <row r="7" spans="1:148" s="37" customFormat="1">
      <c r="A7" s="29"/>
      <c r="B7" s="38">
        <v>2016</v>
      </c>
      <c r="C7" s="38">
        <v>11002</v>
      </c>
      <c r="D7" s="38">
        <v>46</v>
      </c>
      <c r="E7" s="38">
        <v>17</v>
      </c>
      <c r="F7" s="38">
        <v>1</v>
      </c>
      <c r="G7" s="38">
        <v>0</v>
      </c>
      <c r="H7" s="38" t="s">
        <v>108</v>
      </c>
      <c r="I7" s="38" t="s">
        <v>109</v>
      </c>
      <c r="J7" s="38" t="s">
        <v>110</v>
      </c>
      <c r="K7" s="38" t="s">
        <v>111</v>
      </c>
      <c r="L7" s="38" t="s">
        <v>112</v>
      </c>
      <c r="M7" s="38"/>
      <c r="N7" s="39" t="s">
        <v>113</v>
      </c>
      <c r="O7" s="39">
        <v>57.39</v>
      </c>
      <c r="P7" s="39">
        <v>99.28</v>
      </c>
      <c r="Q7" s="39">
        <v>71.650000000000006</v>
      </c>
      <c r="R7" s="39">
        <v>1371</v>
      </c>
      <c r="S7" s="39">
        <v>1947494</v>
      </c>
      <c r="T7" s="39">
        <v>1121.26</v>
      </c>
      <c r="U7" s="39">
        <v>1736.88</v>
      </c>
      <c r="V7" s="39">
        <v>1932394</v>
      </c>
      <c r="W7" s="39">
        <v>245.11</v>
      </c>
      <c r="X7" s="39">
        <v>7883.78</v>
      </c>
      <c r="Y7" s="39">
        <v>102.98</v>
      </c>
      <c r="Z7" s="39">
        <v>103.23</v>
      </c>
      <c r="AA7" s="39">
        <v>111.05</v>
      </c>
      <c r="AB7" s="39">
        <v>110.83</v>
      </c>
      <c r="AC7" s="39">
        <v>109.46</v>
      </c>
      <c r="AD7" s="39">
        <v>105.85</v>
      </c>
      <c r="AE7" s="39">
        <v>106.98</v>
      </c>
      <c r="AF7" s="39">
        <v>108.24</v>
      </c>
      <c r="AG7" s="39">
        <v>108.59</v>
      </c>
      <c r="AH7" s="39">
        <v>109.1</v>
      </c>
      <c r="AI7" s="39">
        <v>108.57</v>
      </c>
      <c r="AJ7" s="39">
        <v>44.18</v>
      </c>
      <c r="AK7" s="39">
        <v>41</v>
      </c>
      <c r="AL7" s="39">
        <v>0</v>
      </c>
      <c r="AM7" s="39">
        <v>0</v>
      </c>
      <c r="AN7" s="39">
        <v>0</v>
      </c>
      <c r="AO7" s="39">
        <v>5.72</v>
      </c>
      <c r="AP7" s="39">
        <v>4.09</v>
      </c>
      <c r="AQ7" s="39">
        <v>0.61</v>
      </c>
      <c r="AR7" s="39">
        <v>0.54</v>
      </c>
      <c r="AS7" s="39">
        <v>0.36</v>
      </c>
      <c r="AT7" s="39">
        <v>4.38</v>
      </c>
      <c r="AU7" s="39">
        <v>244.65</v>
      </c>
      <c r="AV7" s="39">
        <v>208.06</v>
      </c>
      <c r="AW7" s="39">
        <v>41.6</v>
      </c>
      <c r="AX7" s="39">
        <v>50.01</v>
      </c>
      <c r="AY7" s="39">
        <v>58.4</v>
      </c>
      <c r="AZ7" s="39">
        <v>182.39</v>
      </c>
      <c r="BA7" s="39">
        <v>187.05</v>
      </c>
      <c r="BB7" s="39">
        <v>55.68</v>
      </c>
      <c r="BC7" s="39">
        <v>56.18</v>
      </c>
      <c r="BD7" s="39">
        <v>59.45</v>
      </c>
      <c r="BE7" s="39">
        <v>59.95</v>
      </c>
      <c r="BF7" s="39">
        <v>478.68</v>
      </c>
      <c r="BG7" s="39">
        <v>458.56</v>
      </c>
      <c r="BH7" s="39">
        <v>454.15</v>
      </c>
      <c r="BI7" s="39">
        <v>450.48</v>
      </c>
      <c r="BJ7" s="39">
        <v>440.37</v>
      </c>
      <c r="BK7" s="39">
        <v>671.46</v>
      </c>
      <c r="BL7" s="39">
        <v>644.47</v>
      </c>
      <c r="BM7" s="39">
        <v>627.59</v>
      </c>
      <c r="BN7" s="39">
        <v>594.09</v>
      </c>
      <c r="BO7" s="39">
        <v>576.02</v>
      </c>
      <c r="BP7" s="39">
        <v>728.3</v>
      </c>
      <c r="BQ7" s="39">
        <v>106.39</v>
      </c>
      <c r="BR7" s="39">
        <v>105.87</v>
      </c>
      <c r="BS7" s="39">
        <v>114.86</v>
      </c>
      <c r="BT7" s="39">
        <v>105.92</v>
      </c>
      <c r="BU7" s="39">
        <v>103.09</v>
      </c>
      <c r="BV7" s="39">
        <v>107.64</v>
      </c>
      <c r="BW7" s="39">
        <v>109.25</v>
      </c>
      <c r="BX7" s="39">
        <v>113.93</v>
      </c>
      <c r="BY7" s="39">
        <v>114.03</v>
      </c>
      <c r="BZ7" s="39">
        <v>113.34</v>
      </c>
      <c r="CA7" s="39">
        <v>100.04</v>
      </c>
      <c r="CB7" s="39">
        <v>87.91</v>
      </c>
      <c r="CC7" s="39">
        <v>89.01</v>
      </c>
      <c r="CD7" s="39">
        <v>82.2</v>
      </c>
      <c r="CE7" s="39">
        <v>89.14</v>
      </c>
      <c r="CF7" s="39">
        <v>90.8</v>
      </c>
      <c r="CG7" s="39">
        <v>123.36</v>
      </c>
      <c r="CH7" s="39">
        <v>121.96</v>
      </c>
      <c r="CI7" s="39">
        <v>116.77</v>
      </c>
      <c r="CJ7" s="39">
        <v>116.93</v>
      </c>
      <c r="CK7" s="39">
        <v>117.4</v>
      </c>
      <c r="CL7" s="39">
        <v>137.82</v>
      </c>
      <c r="CM7" s="39">
        <v>70.099999999999994</v>
      </c>
      <c r="CN7" s="39">
        <v>69.7</v>
      </c>
      <c r="CO7" s="39">
        <v>68.37</v>
      </c>
      <c r="CP7" s="39">
        <v>68.08</v>
      </c>
      <c r="CQ7" s="39">
        <v>67.72</v>
      </c>
      <c r="CR7" s="39">
        <v>57.95</v>
      </c>
      <c r="CS7" s="39">
        <v>59.8</v>
      </c>
      <c r="CT7" s="39">
        <v>59.58</v>
      </c>
      <c r="CU7" s="39">
        <v>58.79</v>
      </c>
      <c r="CV7" s="39">
        <v>59.16</v>
      </c>
      <c r="CW7" s="39">
        <v>60.09</v>
      </c>
      <c r="CX7" s="39">
        <v>99.9</v>
      </c>
      <c r="CY7" s="39">
        <v>99.91</v>
      </c>
      <c r="CZ7" s="39">
        <v>99.91</v>
      </c>
      <c r="DA7" s="39">
        <v>99.91</v>
      </c>
      <c r="DB7" s="39">
        <v>99.93</v>
      </c>
      <c r="DC7" s="39">
        <v>98.56</v>
      </c>
      <c r="DD7" s="39">
        <v>98.64</v>
      </c>
      <c r="DE7" s="39">
        <v>98.71</v>
      </c>
      <c r="DF7" s="39">
        <v>98.76</v>
      </c>
      <c r="DG7" s="39">
        <v>98.86</v>
      </c>
      <c r="DH7" s="39">
        <v>94.9</v>
      </c>
      <c r="DI7" s="39">
        <v>31.2</v>
      </c>
      <c r="DJ7" s="39">
        <v>32.25</v>
      </c>
      <c r="DK7" s="39">
        <v>48.62</v>
      </c>
      <c r="DL7" s="39">
        <v>50.35</v>
      </c>
      <c r="DM7" s="39">
        <v>51.77</v>
      </c>
      <c r="DN7" s="39">
        <v>30.56</v>
      </c>
      <c r="DO7" s="39">
        <v>31.06</v>
      </c>
      <c r="DP7" s="39">
        <v>42</v>
      </c>
      <c r="DQ7" s="39">
        <v>43.2</v>
      </c>
      <c r="DR7" s="39">
        <v>44.55</v>
      </c>
      <c r="DS7" s="39">
        <v>37.36</v>
      </c>
      <c r="DT7" s="39">
        <v>3.29</v>
      </c>
      <c r="DU7" s="39">
        <v>3.75</v>
      </c>
      <c r="DV7" s="39">
        <v>4.25</v>
      </c>
      <c r="DW7" s="39">
        <v>4.93</v>
      </c>
      <c r="DX7" s="39">
        <v>4.8600000000000003</v>
      </c>
      <c r="DY7" s="39">
        <v>6.24</v>
      </c>
      <c r="DZ7" s="39">
        <v>6.43</v>
      </c>
      <c r="EA7" s="39">
        <v>6.95</v>
      </c>
      <c r="EB7" s="39">
        <v>7.39</v>
      </c>
      <c r="EC7" s="39">
        <v>8.25</v>
      </c>
      <c r="ED7" s="39">
        <v>4.96</v>
      </c>
      <c r="EE7" s="39">
        <v>0.11</v>
      </c>
      <c r="EF7" s="39">
        <v>0.18</v>
      </c>
      <c r="EG7" s="39">
        <v>0.12</v>
      </c>
      <c r="EH7" s="39">
        <v>0.14000000000000001</v>
      </c>
      <c r="EI7" s="39">
        <v>0.12</v>
      </c>
      <c r="EJ7" s="39">
        <v>0.35</v>
      </c>
      <c r="EK7" s="39">
        <v>0.37</v>
      </c>
      <c r="EL7" s="39">
        <v>0.38</v>
      </c>
      <c r="EM7" s="39">
        <v>0.35</v>
      </c>
      <c r="EN7" s="39">
        <v>0.39</v>
      </c>
      <c r="EO7" s="39">
        <v>0.27</v>
      </c>
    </row>
    <row r="8" spans="1:14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2018-02-14T02:01:17Z</cp:lastPrinted>
  <dcterms:created xsi:type="dcterms:W3CDTF">2017-12-25T01:49:12Z</dcterms:created>
  <dcterms:modified xsi:type="dcterms:W3CDTF">2018-02-22T15:08:16Z</dcterms:modified>
</cp:coreProperties>
</file>