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216 ★公表に向けて\01 各事業係提出フォルダ\02 下水道\01 法適\"/>
    </mc:Choice>
  </mc:AlternateContent>
  <workbookProtection workbookPassword="B319" lockStructure="1"/>
  <bookViews>
    <workbookView xWindow="240" yWindow="60" windowWidth="14940" windowHeight="7872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BB10" i="4"/>
  <c r="AT10" i="4"/>
  <c r="AD10" i="4"/>
  <c r="B10" i="4"/>
  <c r="BB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<sst xmlns="http://schemas.openxmlformats.org/spreadsheetml/2006/main" count="240" uniqueCount="123">
  <si>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</si>
  <si>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</si>
  <si>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</si>
  <si>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</si>
  <si>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</si>
  <si>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</si>
  <si>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</si>
  <si>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</si>
  <si>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</si>
  <si>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</si>
  <si>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</si>
  <si>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</si>
  <si>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</si>
  <si>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</si>
  <si>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</si>
  <si>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</si>
  <si>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</si>
  <si>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</si>
  <si>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</si>
  <si>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</si>
  <si>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</si>
  <si>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</si>
  <si>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</si>
  <si>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</si>
  <si>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</si>
  <si>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</si>
  <si>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</si>
  <si>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</si>
  <si>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</si>
  <si>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</si>
  <si>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</si>
  <si>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</si>
  <si>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</si>
  <si>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</si>
  <si>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</si>
  <si>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</si>
  <si>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</si>
  <si>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</si>
  <si>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</si>
  <si>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</si>
  <si>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</si>
  <si>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</si>
  <si>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</si>
  <si>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</si>
  <si>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</si>
  <si>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</si>
  <si>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</si>
  <si>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</si>
  <si>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</si>
  <si>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</si>
  <si>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</si>
  <si>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</si>
  <si>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</si>
  <si>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</si>
  <si>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</si>
  <si>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</si>
  <si>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</si>
  <si>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</si>
  <si>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</si>
  <si>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</si>
  <si>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</si>
  <si>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</si>
  <si>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</si>
  <si>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</si>
  <si>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</si>
  <si>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</si>
  <si>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</si>
  <si>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</si>
  <si>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</si>
  <si>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</si>
  <si>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</si>
  <si>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</si>
  <si>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</si>
  <si>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</si>
  <si>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</si>
  <si>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</si>
  <si>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</si>
  <si>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</si>
  <si>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</si>
  <si>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</si>
  <si>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</si>
  <si>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</si>
  <si>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</si>
  <si>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</si>
  <si>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</si>
  <si>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</si>
  <si>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</si>
  <si>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</si>
  <si>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</si>
  <si>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</si>
  <si>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</si>
  <si>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</si>
  <si>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</si>
  <si>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</si>
  <si>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</si>
  <si>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</si>
  <si>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</si>
  <si>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</si>
  <si>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</si>
  <si>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</si>
  <si>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</si>
  <si>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</si>
  <si>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</si>
  <si>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</si>
  <si>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</si>
  <si>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</si>
  <si>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</si>
  <si>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</si>
  <si>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札幌市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</si>
  <si>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</si>
  <si>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</si>
  <si>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</si>
  <si>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</si>
  <si>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</si>
  <si>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</si>
  <si>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</si>
  <si>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</si>
  <si>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</si>
  <si>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</si>
  <si>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</si>
  <si>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本市では、特定環境保全公共下水道事業についても、公共下水道と同じ下水道使用料を採用しており、特定環境保全公共下水道事業のみでは、経営の健全性・効率性を判断することはできない。
公共下水道も含んだ本市の下水道事業全体では、経営の健全性・効率性はおおむね良好であると考える。</t>
    <rPh sb="0" eb="1">
      <t>ホン</t>
    </rPh>
    <rPh sb="1" eb="2">
      <t>シ</t>
    </rPh>
    <rPh sb="5" eb="7">
      <t>トクテイ</t>
    </rPh>
    <rPh sb="7" eb="9">
      <t>カンキョウ</t>
    </rPh>
    <rPh sb="9" eb="11">
      <t>ホゼン</t>
    </rPh>
    <rPh sb="11" eb="13">
      <t>コウキョウ</t>
    </rPh>
    <rPh sb="13" eb="16">
      <t>ゲスイドウ</t>
    </rPh>
    <rPh sb="16" eb="18">
      <t>ジギョウ</t>
    </rPh>
    <rPh sb="24" eb="26">
      <t>コウキョウ</t>
    </rPh>
    <rPh sb="26" eb="29">
      <t>ゲスイドウ</t>
    </rPh>
    <rPh sb="30" eb="31">
      <t>オナ</t>
    </rPh>
    <rPh sb="32" eb="35">
      <t>ゲスイドウ</t>
    </rPh>
    <rPh sb="35" eb="38">
      <t>シヨウリョウ</t>
    </rPh>
    <rPh sb="39" eb="41">
      <t>サイヨウ</t>
    </rPh>
    <rPh sb="46" eb="48">
      <t>トクテイ</t>
    </rPh>
    <rPh sb="48" eb="50">
      <t>カンキョウ</t>
    </rPh>
    <rPh sb="50" eb="52">
      <t>ホゼン</t>
    </rPh>
    <rPh sb="52" eb="54">
      <t>コウキョウ</t>
    </rPh>
    <rPh sb="54" eb="57">
      <t>ゲスイドウ</t>
    </rPh>
    <rPh sb="57" eb="59">
      <t>ジギョウ</t>
    </rPh>
    <rPh sb="64" eb="66">
      <t>ケイエイ</t>
    </rPh>
    <rPh sb="67" eb="70">
      <t>ケンゼンセイ</t>
    </rPh>
    <rPh sb="71" eb="74">
      <t>コウリツセイ</t>
    </rPh>
    <rPh sb="75" eb="77">
      <t>ハンダン</t>
    </rPh>
    <rPh sb="88" eb="90">
      <t>コウキョウ</t>
    </rPh>
    <rPh sb="90" eb="93">
      <t>ゲスイドウ</t>
    </rPh>
    <rPh sb="94" eb="95">
      <t>フク</t>
    </rPh>
    <rPh sb="97" eb="98">
      <t>ホン</t>
    </rPh>
    <rPh sb="98" eb="99">
      <t>シ</t>
    </rPh>
    <rPh sb="100" eb="103">
      <t>ゲスイドウ</t>
    </rPh>
    <rPh sb="103" eb="105">
      <t>ジギョウ</t>
    </rPh>
    <rPh sb="105" eb="107">
      <t>ゼンタイ</t>
    </rPh>
    <rPh sb="110" eb="112">
      <t>ケイエイ</t>
    </rPh>
    <rPh sb="113" eb="116">
      <t>ケンゼンセイ</t>
    </rPh>
    <rPh sb="117" eb="120">
      <t>コウリツセイ</t>
    </rPh>
    <rPh sb="125" eb="127">
      <t>リョウコウ</t>
    </rPh>
    <rPh sb="131" eb="132">
      <t>カンガ</t>
    </rPh>
    <phoneticPr fontId="4"/>
  </si>
  <si>
    <t>特定環境保全公共下水道事業は、平成３年度に事業を開始しているため、標準耐用年数を超えている管路はない。
しかし、公共下水道を含む本市の下水道事業全体では、今後、下水道施設の老朽化が進んでいく見込みであることから、可能な限り延命化を図りながら、下水道施設の更新を進める必要があるものと考える。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5" eb="17">
      <t>ヘイセイ</t>
    </rPh>
    <rPh sb="18" eb="20">
      <t>ネンド</t>
    </rPh>
    <rPh sb="21" eb="23">
      <t>ジギョウ</t>
    </rPh>
    <rPh sb="24" eb="26">
      <t>カイシ</t>
    </rPh>
    <rPh sb="33" eb="35">
      <t>ヒョウジュン</t>
    </rPh>
    <rPh sb="35" eb="37">
      <t>タイヨウ</t>
    </rPh>
    <rPh sb="37" eb="39">
      <t>ネンスウ</t>
    </rPh>
    <rPh sb="40" eb="41">
      <t>コ</t>
    </rPh>
    <rPh sb="45" eb="47">
      <t>カンロ</t>
    </rPh>
    <rPh sb="56" eb="58">
      <t>コウキョウ</t>
    </rPh>
    <rPh sb="58" eb="61">
      <t>ゲスイドウ</t>
    </rPh>
    <rPh sb="62" eb="63">
      <t>フク</t>
    </rPh>
    <rPh sb="64" eb="65">
      <t>ホン</t>
    </rPh>
    <rPh sb="65" eb="66">
      <t>シ</t>
    </rPh>
    <rPh sb="67" eb="70">
      <t>ゲスイドウ</t>
    </rPh>
    <rPh sb="70" eb="72">
      <t>ジギョウ</t>
    </rPh>
    <rPh sb="72" eb="74">
      <t>ゼンタイ</t>
    </rPh>
    <rPh sb="77" eb="79">
      <t>コンゴ</t>
    </rPh>
    <rPh sb="80" eb="83">
      <t>ゲスイドウ</t>
    </rPh>
    <rPh sb="83" eb="85">
      <t>シセツ</t>
    </rPh>
    <rPh sb="86" eb="89">
      <t>ロウキュウカ</t>
    </rPh>
    <rPh sb="90" eb="91">
      <t>スス</t>
    </rPh>
    <rPh sb="95" eb="97">
      <t>ミコ</t>
    </rPh>
    <rPh sb="106" eb="108">
      <t>カノウ</t>
    </rPh>
    <rPh sb="109" eb="110">
      <t>カギ</t>
    </rPh>
    <rPh sb="115" eb="116">
      <t>ハカ</t>
    </rPh>
    <rPh sb="121" eb="124">
      <t>ゲスイドウ</t>
    </rPh>
    <rPh sb="124" eb="126">
      <t>シセツ</t>
    </rPh>
    <rPh sb="127" eb="129">
      <t>コウシン</t>
    </rPh>
    <rPh sb="130" eb="131">
      <t>スス</t>
    </rPh>
    <rPh sb="133" eb="135">
      <t>ヒツヨウ</t>
    </rPh>
    <rPh sb="141" eb="142">
      <t>カンガ</t>
    </rPh>
    <phoneticPr fontId="4"/>
  </si>
  <si>
    <t>本市の下水道事業に占める特定環境保全公共下水道事業の割合は、人口比で0.5％、面積比で1.0％と公共下水道事業に比べて極めて少なく、特定環境保全公共事業のみで経営の効率性・健全性を判断することはできない。
また、老朽化した管路はないが、本市の下水道事業全体では、今後、施設の老朽化が進んでいくことから、施設の更新費用等が増大し、経営の効率性・健全性を悪化させる恐れがある。
このため、平成28年度～32年度の事業計画と財政計画を定めた「札幌市下水道事業中期経営プラン2020」に基づき、事業を計画的に進めるとともに、安定した経営に努めていく。</t>
    <rPh sb="26" eb="28">
      <t>ワリアイ</t>
    </rPh>
    <rPh sb="30" eb="31">
      <t>ジン</t>
    </rPh>
    <rPh sb="31" eb="32">
      <t>クチ</t>
    </rPh>
    <rPh sb="32" eb="33">
      <t>ヒ</t>
    </rPh>
    <rPh sb="39" eb="41">
      <t>メンセキ</t>
    </rPh>
    <rPh sb="41" eb="42">
      <t>ヒ</t>
    </rPh>
    <rPh sb="48" eb="50">
      <t>コウキョウ</t>
    </rPh>
    <rPh sb="50" eb="53">
      <t>ゲスイドウ</t>
    </rPh>
    <rPh sb="53" eb="55">
      <t>ジギョウ</t>
    </rPh>
    <rPh sb="56" eb="57">
      <t>クラ</t>
    </rPh>
    <rPh sb="59" eb="60">
      <t>キワ</t>
    </rPh>
    <rPh sb="62" eb="63">
      <t>スク</t>
    </rPh>
    <rPh sb="66" eb="68">
      <t>トクテイ</t>
    </rPh>
    <rPh sb="68" eb="70">
      <t>カンキョウ</t>
    </rPh>
    <rPh sb="70" eb="72">
      <t>ホゼン</t>
    </rPh>
    <rPh sb="72" eb="74">
      <t>コウキョウ</t>
    </rPh>
    <rPh sb="74" eb="76">
      <t>ジギョウ</t>
    </rPh>
    <rPh sb="79" eb="81">
      <t>ケイエイ</t>
    </rPh>
    <rPh sb="82" eb="85">
      <t>コウリツセイ</t>
    </rPh>
    <rPh sb="86" eb="89">
      <t>ケンゼンセイ</t>
    </rPh>
    <rPh sb="90" eb="92">
      <t>ハンダン</t>
    </rPh>
    <rPh sb="106" eb="109">
      <t>ロウキュウカ</t>
    </rPh>
    <rPh sb="111" eb="113">
      <t>カンロ</t>
    </rPh>
    <rPh sb="131" eb="133">
      <t>コンゴ</t>
    </rPh>
    <rPh sb="134" eb="136">
      <t>シセツ</t>
    </rPh>
    <rPh sb="137" eb="140">
      <t>ロウキュウカ</t>
    </rPh>
    <rPh sb="141" eb="142">
      <t>スス</t>
    </rPh>
    <rPh sb="151" eb="153">
      <t>シセツ</t>
    </rPh>
    <rPh sb="154" eb="156">
      <t>コウシン</t>
    </rPh>
    <rPh sb="156" eb="158">
      <t>ヒヨウ</t>
    </rPh>
    <rPh sb="158" eb="159">
      <t>ナド</t>
    </rPh>
    <rPh sb="160" eb="162">
      <t>ゾウダイ</t>
    </rPh>
    <rPh sb="164" eb="166">
      <t>ケイエイ</t>
    </rPh>
    <rPh sb="167" eb="170">
      <t>コウリツセイ</t>
    </rPh>
    <rPh sb="171" eb="174">
      <t>ケンゼンセイ</t>
    </rPh>
    <rPh sb="175" eb="177">
      <t>アッカ</t>
    </rPh>
    <rPh sb="180" eb="181">
      <t>オソ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</si>
</sst>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Fill="1" applyBorder="1" applyAlignment="1" applyProtection="1">
      <alignment horizontal="left" vertical="top" wrapText="1"/>
      <protection locked="0"/>
    </xf>
    <xf numFmtId="0" fontId="5" fillId="0" borderId="7" xfId="1" applyFont="1" applyFill="1" applyBorder="1" applyAlignment="1" applyProtection="1">
      <alignment horizontal="left" vertical="top" wrapText="1"/>
      <protection locked="0"/>
    </xf>
    <xf numFmtId="0" fontId="5" fillId="0" borderId="8" xfId="1" applyFont="1" applyFill="1" applyBorder="1" applyAlignment="1" applyProtection="1">
      <alignment horizontal="left" vertical="top" wrapText="1"/>
      <protection locked="0"/>
    </xf>
    <xf numFmtId="0" fontId="5" fillId="0" borderId="1" xfId="1" applyFont="1" applyFill="1" applyBorder="1" applyAlignment="1" applyProtection="1">
      <alignment horizontal="left" vertical="top" wrapText="1"/>
      <protection locked="0"/>
    </xf>
    <xf numFmtId="0" fontId="5" fillId="0" borderId="9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16" fillId="0" borderId="6" xfId="1" applyFont="1" applyFill="1" applyBorder="1" applyAlignment="1" applyProtection="1">
      <alignment horizontal="left" vertical="top" wrapText="1"/>
      <protection locked="0"/>
    </xf>
    <xf numFmtId="0" fontId="16" fillId="0" borderId="0" xfId="1" applyFont="1" applyFill="1" applyBorder="1" applyAlignment="1" applyProtection="1">
      <alignment horizontal="left" vertical="top" wrapText="1"/>
      <protection locked="0"/>
    </xf>
    <xf numFmtId="0" fontId="16" fillId="0" borderId="7" xfId="1" applyFont="1" applyFill="1" applyBorder="1" applyAlignment="1" applyProtection="1">
      <alignment horizontal="left" vertical="top" wrapText="1"/>
      <protection locked="0"/>
    </xf>
    <xf numFmtId="0" fontId="16" fillId="0" borderId="8" xfId="1" applyFont="1" applyFill="1" applyBorder="1" applyAlignment="1" applyProtection="1">
      <alignment horizontal="left" vertical="top" wrapText="1"/>
      <protection locked="0"/>
    </xf>
    <xf numFmtId="0" fontId="16" fillId="0" borderId="1" xfId="1" applyFont="1" applyFill="1" applyBorder="1" applyAlignment="1" applyProtection="1">
      <alignment horizontal="left" vertical="top" wrapText="1"/>
      <protection locked="0"/>
    </xf>
    <xf numFmtId="0" fontId="16" fillId="0" borderId="9" xfId="1" applyFont="1" applyFill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70856"/>
        <c:axId val="45337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70856"/>
        <c:axId val="453376736"/>
      </c:lineChart>
      <c:dateAx>
        <c:axId val="453370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76736"/>
        <c:crosses val="autoZero"/>
        <c:auto val="1"/>
        <c:lblOffset val="100"/>
        <c:baseTimeUnit val="years"/>
      </c:dateAx>
      <c:valAx>
        <c:axId val="45337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37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548776"/>
        <c:axId val="49254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548776"/>
        <c:axId val="492549168"/>
      </c:lineChart>
      <c:dateAx>
        <c:axId val="49254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549168"/>
        <c:crosses val="autoZero"/>
        <c:auto val="1"/>
        <c:lblOffset val="100"/>
        <c:baseTimeUnit val="years"/>
      </c:dateAx>
      <c:valAx>
        <c:axId val="49254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54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89.39</c:v>
                </c:pt>
                <c:pt idx="1">
                  <c:v>89.48</c:v>
                </c:pt>
                <c:pt idx="2">
                  <c:v>89.55</c:v>
                </c:pt>
                <c:pt idx="3">
                  <c:v>90.2</c:v>
                </c:pt>
                <c:pt idx="4">
                  <c:v>90.6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85848"/>
        <c:axId val="20218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85848"/>
        <c:axId val="202185456"/>
      </c:lineChart>
      <c:dateAx>
        <c:axId val="202185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85456"/>
        <c:crosses val="autoZero"/>
        <c:auto val="1"/>
        <c:lblOffset val="100"/>
        <c:baseTimeUnit val="years"/>
      </c:dateAx>
      <c:valAx>
        <c:axId val="20218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185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15.51</c:v>
                </c:pt>
                <c:pt idx="1">
                  <c:v>17.03</c:v>
                </c:pt>
                <c:pt idx="2">
                  <c:v>37.26</c:v>
                </c:pt>
                <c:pt idx="3">
                  <c:v>34.369999999999997</c:v>
                </c:pt>
                <c:pt idx="4">
                  <c:v>35.99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74384"/>
        <c:axId val="45337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94.73</c:v>
                </c:pt>
                <c:pt idx="1">
                  <c:v>96.59</c:v>
                </c:pt>
                <c:pt idx="2">
                  <c:v>101.24</c:v>
                </c:pt>
                <c:pt idx="3">
                  <c:v>100.94</c:v>
                </c:pt>
                <c:pt idx="4">
                  <c:v>100.85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74384"/>
        <c:axId val="453376344"/>
      </c:lineChart>
      <c:dateAx>
        <c:axId val="45337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76344"/>
        <c:crosses val="autoZero"/>
        <c:auto val="1"/>
        <c:lblOffset val="100"/>
        <c:baseTimeUnit val="years"/>
      </c:dateAx>
      <c:valAx>
        <c:axId val="45337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37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22.8</c:v>
                </c:pt>
                <c:pt idx="1">
                  <c:v>24.5</c:v>
                </c:pt>
                <c:pt idx="2">
                  <c:v>36.74</c:v>
                </c:pt>
                <c:pt idx="3">
                  <c:v>34.24</c:v>
                </c:pt>
                <c:pt idx="4">
                  <c:v>35.950000000000003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2048"/>
        <c:axId val="50168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12.99</c:v>
                </c:pt>
                <c:pt idx="1">
                  <c:v>13.6</c:v>
                </c:pt>
                <c:pt idx="2">
                  <c:v>22.34</c:v>
                </c:pt>
                <c:pt idx="3">
                  <c:v>22.79</c:v>
                </c:pt>
                <c:pt idx="4">
                  <c:v>22.77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2048"/>
        <c:axId val="501689304"/>
      </c:lineChart>
      <c:dateAx>
        <c:axId val="50169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89304"/>
        <c:crosses val="autoZero"/>
        <c:auto val="1"/>
        <c:lblOffset val="100"/>
        <c:baseTimeUnit val="years"/>
      </c:dateAx>
      <c:valAx>
        <c:axId val="50168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4400"/>
        <c:axId val="50169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4400"/>
        <c:axId val="501696360"/>
      </c:lineChart>
      <c:dateAx>
        <c:axId val="5016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6360"/>
        <c:crosses val="autoZero"/>
        <c:auto val="1"/>
        <c:lblOffset val="100"/>
        <c:baseTimeUnit val="years"/>
      </c:dateAx>
      <c:valAx>
        <c:axId val="50169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440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7588.47</c:v>
                </c:pt>
                <c:pt idx="1">
                  <c:v>7393.35</c:v>
                </c:pt>
                <c:pt idx="2">
                  <c:v>7189.87</c:v>
                </c:pt>
                <c:pt idx="3">
                  <c:v>390.35</c:v>
                </c:pt>
                <c:pt idx="4">
                  <c:v>367.14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5184"/>
        <c:axId val="50168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236.15</c:v>
                </c:pt>
                <c:pt idx="1">
                  <c:v>232.81</c:v>
                </c:pt>
                <c:pt idx="2">
                  <c:v>184.13</c:v>
                </c:pt>
                <c:pt idx="3">
                  <c:v>101.85</c:v>
                </c:pt>
                <c:pt idx="4">
                  <c:v>110.77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5184"/>
        <c:axId val="501688912"/>
      </c:lineChart>
      <c:dateAx>
        <c:axId val="50169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88912"/>
        <c:crosses val="autoZero"/>
        <c:auto val="1"/>
        <c:lblOffset val="100"/>
        <c:baseTimeUnit val="years"/>
      </c:dateAx>
      <c:valAx>
        <c:axId val="50168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969.68</c:v>
                </c:pt>
                <c:pt idx="1">
                  <c:v>397.16</c:v>
                </c:pt>
                <c:pt idx="2">
                  <c:v>8.32</c:v>
                </c:pt>
                <c:pt idx="3">
                  <c:v>7.66</c:v>
                </c:pt>
                <c:pt idx="4">
                  <c:v>17.899999999999999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4008"/>
        <c:axId val="2772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243.58</c:v>
                </c:pt>
                <c:pt idx="1">
                  <c:v>290.19</c:v>
                </c:pt>
                <c:pt idx="2">
                  <c:v>63.22</c:v>
                </c:pt>
                <c:pt idx="3">
                  <c:v>49.07</c:v>
                </c:pt>
                <c:pt idx="4">
                  <c:v>46.78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4008"/>
        <c:axId val="277244064"/>
      </c:lineChart>
      <c:dateAx>
        <c:axId val="501694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44064"/>
        <c:crosses val="autoZero"/>
        <c:auto val="1"/>
        <c:lblOffset val="100"/>
        <c:baseTimeUnit val="years"/>
      </c:dateAx>
      <c:valAx>
        <c:axId val="2772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4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8906.89</c:v>
                </c:pt>
                <c:pt idx="1">
                  <c:v>7696</c:v>
                </c:pt>
                <c:pt idx="2">
                  <c:v>7439.82</c:v>
                </c:pt>
                <c:pt idx="3">
                  <c:v>7448.62</c:v>
                </c:pt>
                <c:pt idx="4">
                  <c:v>6206.88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42496"/>
        <c:axId val="27724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42496"/>
        <c:axId val="277242104"/>
      </c:lineChart>
      <c:dateAx>
        <c:axId val="27724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42104"/>
        <c:crosses val="autoZero"/>
        <c:auto val="1"/>
        <c:lblOffset val="100"/>
        <c:baseTimeUnit val="years"/>
      </c:dateAx>
      <c:valAx>
        <c:axId val="27724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4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14.88</c:v>
                </c:pt>
                <c:pt idx="1">
                  <c:v>16.440000000000001</c:v>
                </c:pt>
                <c:pt idx="2">
                  <c:v>18.059999999999999</c:v>
                </c:pt>
                <c:pt idx="3">
                  <c:v>18.18</c:v>
                </c:pt>
                <c:pt idx="4">
                  <c:v>20.18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40928"/>
        <c:axId val="27724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40928"/>
        <c:axId val="277244848"/>
      </c:lineChart>
      <c:dateAx>
        <c:axId val="27724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44848"/>
        <c:crosses val="autoZero"/>
        <c:auto val="1"/>
        <c:lblOffset val="100"/>
        <c:baseTimeUnit val="years"/>
      </c:dateAx>
      <c:valAx>
        <c:axId val="27724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4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628.91999999999996</c:v>
                </c:pt>
                <c:pt idx="1">
                  <c:v>573.76</c:v>
                </c:pt>
                <c:pt idx="2">
                  <c:v>523.29999999999995</c:v>
                </c:pt>
                <c:pt idx="3">
                  <c:v>539.63</c:v>
                </c:pt>
                <c:pt idx="4">
                  <c:v>481.1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45240"/>
        <c:axId val="492549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45240"/>
        <c:axId val="492549560"/>
      </c:lineChart>
      <c:dateAx>
        <c:axId val="27724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549560"/>
        <c:crosses val="autoZero"/>
        <c:auto val="1"/>
        <c:lblOffset val="100"/>
        <c:baseTimeUnit val="years"/>
      </c:dateAx>
      <c:valAx>
        <c:axId val="492549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4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60" zoomScaleNormal="60" workbookViewId="0"/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北海道　札幌市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4"/>
      <c r="AL8" s="51">
        <f>データ!S6</f>
        <v>1947494</v>
      </c>
      <c r="AM8" s="51"/>
      <c r="AN8" s="51"/>
      <c r="AO8" s="51"/>
      <c r="AP8" s="51"/>
      <c r="AQ8" s="51"/>
      <c r="AR8" s="51"/>
      <c r="AS8" s="51"/>
      <c r="AT8" s="46">
        <f>データ!T6</f>
        <v>1121.26</v>
      </c>
      <c r="AU8" s="46"/>
      <c r="AV8" s="46"/>
      <c r="AW8" s="46"/>
      <c r="AX8" s="46"/>
      <c r="AY8" s="46"/>
      <c r="AZ8" s="46"/>
      <c r="BA8" s="46"/>
      <c r="BB8" s="46">
        <f>データ!U6</f>
        <v>1736.88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43.83</v>
      </c>
      <c r="J10" s="46"/>
      <c r="K10" s="46"/>
      <c r="L10" s="46"/>
      <c r="M10" s="46"/>
      <c r="N10" s="46"/>
      <c r="O10" s="46"/>
      <c r="P10" s="46">
        <f>データ!P6</f>
        <v>0.54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1371</v>
      </c>
      <c r="AE10" s="51"/>
      <c r="AF10" s="51"/>
      <c r="AG10" s="51"/>
      <c r="AH10" s="51"/>
      <c r="AI10" s="51"/>
      <c r="AJ10" s="51"/>
      <c r="AK10" s="2"/>
      <c r="AL10" s="51">
        <f>データ!V6</f>
        <v>10506</v>
      </c>
      <c r="AM10" s="51"/>
      <c r="AN10" s="51"/>
      <c r="AO10" s="51"/>
      <c r="AP10" s="51"/>
      <c r="AQ10" s="51"/>
      <c r="AR10" s="51"/>
      <c r="AS10" s="51"/>
      <c r="AT10" s="46">
        <f>データ!W6</f>
        <v>2.54</v>
      </c>
      <c r="AU10" s="46"/>
      <c r="AV10" s="46"/>
      <c r="AW10" s="46"/>
      <c r="AX10" s="46"/>
      <c r="AY10" s="46"/>
      <c r="AZ10" s="46"/>
      <c r="BA10" s="46"/>
      <c r="BB10" s="46">
        <f>データ!X6</f>
        <v>4136.22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120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7" t="s">
        <v>121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7" t="s">
        <v>122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84" t="s">
        <v>64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65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66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>
      <c r="A4" s="29" t="s">
        <v>67</v>
      </c>
      <c r="B4" s="31"/>
      <c r="C4" s="31"/>
      <c r="D4" s="31"/>
      <c r="E4" s="31"/>
      <c r="F4" s="31"/>
      <c r="G4" s="31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68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69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70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71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72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73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74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75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76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77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78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11002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北海道　札幌市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>
        <f t="shared" si="3"/>
        <v>43.83</v>
      </c>
      <c r="P6" s="35">
        <f t="shared" si="3"/>
        <v>0.54</v>
      </c>
      <c r="Q6" s="35">
        <f t="shared" si="3"/>
        <v>100</v>
      </c>
      <c r="R6" s="35">
        <f t="shared" si="3"/>
        <v>1371</v>
      </c>
      <c r="S6" s="35">
        <f t="shared" si="3"/>
        <v>1947494</v>
      </c>
      <c r="T6" s="35">
        <f t="shared" si="3"/>
        <v>1121.26</v>
      </c>
      <c r="U6" s="35">
        <f t="shared" si="3"/>
        <v>1736.88</v>
      </c>
      <c r="V6" s="35">
        <f t="shared" si="3"/>
        <v>10506</v>
      </c>
      <c r="W6" s="35">
        <f t="shared" si="3"/>
        <v>2.54</v>
      </c>
      <c r="X6" s="35">
        <f t="shared" si="3"/>
        <v>4136.22</v>
      </c>
      <c r="Y6" s="36">
        <f>IF(Y7="",NA(),Y7)</f>
        <v>15.51</v>
      </c>
      <c r="Z6" s="36">
        <f t="shared" ref="Z6:AH6" si="4">IF(Z7="",NA(),Z7)</f>
        <v>17.03</v>
      </c>
      <c r="AA6" s="36">
        <f t="shared" si="4"/>
        <v>37.26</v>
      </c>
      <c r="AB6" s="36">
        <f t="shared" si="4"/>
        <v>34.369999999999997</v>
      </c>
      <c r="AC6" s="36">
        <f t="shared" si="4"/>
        <v>35.99</v>
      </c>
      <c r="AD6" s="36">
        <f t="shared" si="4"/>
        <v>94.73</v>
      </c>
      <c r="AE6" s="36">
        <f t="shared" si="4"/>
        <v>96.59</v>
      </c>
      <c r="AF6" s="36">
        <f t="shared" si="4"/>
        <v>101.24</v>
      </c>
      <c r="AG6" s="36">
        <f t="shared" si="4"/>
        <v>100.94</v>
      </c>
      <c r="AH6" s="36">
        <f t="shared" si="4"/>
        <v>100.85</v>
      </c>
      <c r="AI6" s="35" t="str">
        <f>IF(AI7="","",IF(AI7="-","【-】","【"&amp;SUBSTITUTE(TEXT(AI7,"#,##0.00"),"-","△")&amp;"】"))</f>
        <v>【100.66】</v>
      </c>
      <c r="AJ6" s="36">
        <f>IF(AJ7="",NA(),AJ7)</f>
        <v>7588.47</v>
      </c>
      <c r="AK6" s="36">
        <f t="shared" ref="AK6:AS6" si="5">IF(AK7="",NA(),AK7)</f>
        <v>7393.35</v>
      </c>
      <c r="AL6" s="36">
        <f t="shared" si="5"/>
        <v>7189.87</v>
      </c>
      <c r="AM6" s="36">
        <f t="shared" si="5"/>
        <v>390.35</v>
      </c>
      <c r="AN6" s="36">
        <f t="shared" si="5"/>
        <v>367.14</v>
      </c>
      <c r="AO6" s="36">
        <f t="shared" si="5"/>
        <v>236.15</v>
      </c>
      <c r="AP6" s="36">
        <f t="shared" si="5"/>
        <v>232.81</v>
      </c>
      <c r="AQ6" s="36">
        <f t="shared" si="5"/>
        <v>184.13</v>
      </c>
      <c r="AR6" s="36">
        <f t="shared" si="5"/>
        <v>101.85</v>
      </c>
      <c r="AS6" s="36">
        <f t="shared" si="5"/>
        <v>110.77</v>
      </c>
      <c r="AT6" s="35" t="str">
        <f>IF(AT7="","",IF(AT7="-","【-】","【"&amp;SUBSTITUTE(TEXT(AT7,"#,##0.00"),"-","△")&amp;"】"))</f>
        <v>【105.22】</v>
      </c>
      <c r="AU6" s="36">
        <f>IF(AU7="",NA(),AU7)</f>
        <v>969.68</v>
      </c>
      <c r="AV6" s="36">
        <f t="shared" ref="AV6:BD6" si="6">IF(AV7="",NA(),AV7)</f>
        <v>397.16</v>
      </c>
      <c r="AW6" s="36">
        <f t="shared" si="6"/>
        <v>8.32</v>
      </c>
      <c r="AX6" s="36">
        <f t="shared" si="6"/>
        <v>7.66</v>
      </c>
      <c r="AY6" s="36">
        <f t="shared" si="6"/>
        <v>17.899999999999999</v>
      </c>
      <c r="AZ6" s="36">
        <f t="shared" si="6"/>
        <v>243.58</v>
      </c>
      <c r="BA6" s="36">
        <f t="shared" si="6"/>
        <v>290.19</v>
      </c>
      <c r="BB6" s="36">
        <f t="shared" si="6"/>
        <v>63.22</v>
      </c>
      <c r="BC6" s="36">
        <f t="shared" si="6"/>
        <v>49.07</v>
      </c>
      <c r="BD6" s="36">
        <f t="shared" si="6"/>
        <v>46.78</v>
      </c>
      <c r="BE6" s="35" t="str">
        <f>IF(BE7="","",IF(BE7="-","【-】","【"&amp;SUBSTITUTE(TEXT(BE7,"#,##0.00"),"-","△")&amp;"】"))</f>
        <v>【54.12】</v>
      </c>
      <c r="BF6" s="36">
        <f>IF(BF7="",NA(),BF7)</f>
        <v>8906.89</v>
      </c>
      <c r="BG6" s="36">
        <f t="shared" ref="BG6:BO6" si="7">IF(BG7="",NA(),BG7)</f>
        <v>7696</v>
      </c>
      <c r="BH6" s="36">
        <f t="shared" si="7"/>
        <v>7439.82</v>
      </c>
      <c r="BI6" s="36">
        <f t="shared" si="7"/>
        <v>7448.62</v>
      </c>
      <c r="BJ6" s="36">
        <f t="shared" si="7"/>
        <v>6206.88</v>
      </c>
      <c r="BK6" s="36">
        <f t="shared" si="7"/>
        <v>1622.51</v>
      </c>
      <c r="BL6" s="36">
        <f t="shared" si="7"/>
        <v>1569.13</v>
      </c>
      <c r="BM6" s="36">
        <f t="shared" si="7"/>
        <v>1436</v>
      </c>
      <c r="BN6" s="36">
        <f t="shared" si="7"/>
        <v>1434.89</v>
      </c>
      <c r="BO6" s="36">
        <f t="shared" si="7"/>
        <v>1298.9100000000001</v>
      </c>
      <c r="BP6" s="35" t="str">
        <f>IF(BP7="","",IF(BP7="-","【-】","【"&amp;SUBSTITUTE(TEXT(BP7,"#,##0.00"),"-","△")&amp;"】"))</f>
        <v>【1,348.09】</v>
      </c>
      <c r="BQ6" s="36">
        <f>IF(BQ7="",NA(),BQ7)</f>
        <v>14.88</v>
      </c>
      <c r="BR6" s="36">
        <f t="shared" ref="BR6:BZ6" si="8">IF(BR7="",NA(),BR7)</f>
        <v>16.440000000000001</v>
      </c>
      <c r="BS6" s="36">
        <f t="shared" si="8"/>
        <v>18.059999999999999</v>
      </c>
      <c r="BT6" s="36">
        <f t="shared" si="8"/>
        <v>18.18</v>
      </c>
      <c r="BU6" s="36">
        <f t="shared" si="8"/>
        <v>20.18</v>
      </c>
      <c r="BV6" s="36">
        <f t="shared" si="8"/>
        <v>62.83</v>
      </c>
      <c r="BW6" s="36">
        <f t="shared" si="8"/>
        <v>64.63</v>
      </c>
      <c r="BX6" s="36">
        <f t="shared" si="8"/>
        <v>66.56</v>
      </c>
      <c r="BY6" s="36">
        <f t="shared" si="8"/>
        <v>66.22</v>
      </c>
      <c r="BZ6" s="36">
        <f t="shared" si="8"/>
        <v>69.87</v>
      </c>
      <c r="CA6" s="35" t="str">
        <f>IF(CA7="","",IF(CA7="-","【-】","【"&amp;SUBSTITUTE(TEXT(CA7,"#,##0.00"),"-","△")&amp;"】"))</f>
        <v>【69.80】</v>
      </c>
      <c r="CB6" s="36">
        <f>IF(CB7="",NA(),CB7)</f>
        <v>628.91999999999996</v>
      </c>
      <c r="CC6" s="36">
        <f t="shared" ref="CC6:CK6" si="9">IF(CC7="",NA(),CC7)</f>
        <v>573.76</v>
      </c>
      <c r="CD6" s="36">
        <f t="shared" si="9"/>
        <v>523.29999999999995</v>
      </c>
      <c r="CE6" s="36">
        <f t="shared" si="9"/>
        <v>539.63</v>
      </c>
      <c r="CF6" s="36">
        <f t="shared" si="9"/>
        <v>481.1</v>
      </c>
      <c r="CG6" s="36">
        <f t="shared" si="9"/>
        <v>250.43</v>
      </c>
      <c r="CH6" s="36">
        <f t="shared" si="9"/>
        <v>245.75</v>
      </c>
      <c r="CI6" s="36">
        <f t="shared" si="9"/>
        <v>244.29</v>
      </c>
      <c r="CJ6" s="36">
        <f t="shared" si="9"/>
        <v>246.72</v>
      </c>
      <c r="CK6" s="36">
        <f t="shared" si="9"/>
        <v>234.96</v>
      </c>
      <c r="CL6" s="35" t="str">
        <f>IF(CL7="","",IF(CL7="-","【-】","【"&amp;SUBSTITUTE(TEXT(CL7,"#,##0.00"),"-","△")&amp;"】"))</f>
        <v>【232.54】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>
        <f t="shared" si="10"/>
        <v>42.31</v>
      </c>
      <c r="CS6" s="36">
        <f t="shared" si="10"/>
        <v>43.65</v>
      </c>
      <c r="CT6" s="36">
        <f t="shared" si="10"/>
        <v>43.58</v>
      </c>
      <c r="CU6" s="36">
        <f t="shared" si="10"/>
        <v>41.35</v>
      </c>
      <c r="CV6" s="36">
        <f t="shared" si="10"/>
        <v>42.9</v>
      </c>
      <c r="CW6" s="35" t="str">
        <f>IF(CW7="","",IF(CW7="-","【-】","【"&amp;SUBSTITUTE(TEXT(CW7,"#,##0.00"),"-","△")&amp;"】"))</f>
        <v>【42.17】</v>
      </c>
      <c r="CX6" s="36">
        <f>IF(CX7="",NA(),CX7)</f>
        <v>89.39</v>
      </c>
      <c r="CY6" s="36">
        <f t="shared" ref="CY6:DG6" si="11">IF(CY7="",NA(),CY7)</f>
        <v>89.48</v>
      </c>
      <c r="CZ6" s="36">
        <f t="shared" si="11"/>
        <v>89.55</v>
      </c>
      <c r="DA6" s="36">
        <f t="shared" si="11"/>
        <v>90.2</v>
      </c>
      <c r="DB6" s="36">
        <f t="shared" si="11"/>
        <v>90.6</v>
      </c>
      <c r="DC6" s="36">
        <f t="shared" si="11"/>
        <v>81.3</v>
      </c>
      <c r="DD6" s="36">
        <f t="shared" si="11"/>
        <v>82.2</v>
      </c>
      <c r="DE6" s="36">
        <f t="shared" si="11"/>
        <v>82.35</v>
      </c>
      <c r="DF6" s="36">
        <f t="shared" si="11"/>
        <v>82.9</v>
      </c>
      <c r="DG6" s="36">
        <f t="shared" si="11"/>
        <v>83.5</v>
      </c>
      <c r="DH6" s="35" t="str">
        <f>IF(DH7="","",IF(DH7="-","【-】","【"&amp;SUBSTITUTE(TEXT(DH7,"#,##0.00"),"-","△")&amp;"】"))</f>
        <v>【82.30】</v>
      </c>
      <c r="DI6" s="36">
        <f>IF(DI7="",NA(),DI7)</f>
        <v>22.8</v>
      </c>
      <c r="DJ6" s="36">
        <f t="shared" ref="DJ6:DR6" si="12">IF(DJ7="",NA(),DJ7)</f>
        <v>24.5</v>
      </c>
      <c r="DK6" s="36">
        <f t="shared" si="12"/>
        <v>36.74</v>
      </c>
      <c r="DL6" s="36">
        <f t="shared" si="12"/>
        <v>34.24</v>
      </c>
      <c r="DM6" s="36">
        <f t="shared" si="12"/>
        <v>35.950000000000003</v>
      </c>
      <c r="DN6" s="36">
        <f t="shared" si="12"/>
        <v>12.99</v>
      </c>
      <c r="DO6" s="36">
        <f t="shared" si="12"/>
        <v>13.6</v>
      </c>
      <c r="DP6" s="36">
        <f t="shared" si="12"/>
        <v>22.34</v>
      </c>
      <c r="DQ6" s="36">
        <f t="shared" si="12"/>
        <v>22.79</v>
      </c>
      <c r="DR6" s="36">
        <f t="shared" si="12"/>
        <v>22.77</v>
      </c>
      <c r="DS6" s="35" t="str">
        <f>IF(DS7="","",IF(DS7="-","【-】","【"&amp;SUBSTITUTE(TEXT(DS7,"#,##0.00"),"-","△")&amp;"】"))</f>
        <v>【23.63】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6">
        <f t="shared" si="13"/>
        <v>0.04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0.11</v>
      </c>
      <c r="EK6" s="36">
        <f t="shared" si="14"/>
        <v>0.05</v>
      </c>
      <c r="EL6" s="36">
        <f t="shared" si="14"/>
        <v>0.04</v>
      </c>
      <c r="EM6" s="36">
        <f t="shared" si="14"/>
        <v>7.0000000000000007E-2</v>
      </c>
      <c r="EN6" s="36">
        <f t="shared" si="14"/>
        <v>0.09</v>
      </c>
      <c r="EO6" s="35" t="str">
        <f>IF(EO7="","",IF(EO7="-","【-】","【"&amp;SUBSTITUTE(TEXT(EO7,"#,##0.00"),"-","△")&amp;"】"))</f>
        <v>【0.09】</v>
      </c>
    </row>
    <row r="7" spans="1:148" s="37" customFormat="1">
      <c r="A7" s="29"/>
      <c r="B7" s="38">
        <v>2016</v>
      </c>
      <c r="C7" s="38">
        <v>11002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43.83</v>
      </c>
      <c r="P7" s="39">
        <v>0.54</v>
      </c>
      <c r="Q7" s="39">
        <v>100</v>
      </c>
      <c r="R7" s="39">
        <v>1371</v>
      </c>
      <c r="S7" s="39">
        <v>1947494</v>
      </c>
      <c r="T7" s="39">
        <v>1121.26</v>
      </c>
      <c r="U7" s="39">
        <v>1736.88</v>
      </c>
      <c r="V7" s="39">
        <v>10506</v>
      </c>
      <c r="W7" s="39">
        <v>2.54</v>
      </c>
      <c r="X7" s="39">
        <v>4136.22</v>
      </c>
      <c r="Y7" s="39">
        <v>15.51</v>
      </c>
      <c r="Z7" s="39">
        <v>17.03</v>
      </c>
      <c r="AA7" s="39">
        <v>37.26</v>
      </c>
      <c r="AB7" s="39">
        <v>34.369999999999997</v>
      </c>
      <c r="AC7" s="39">
        <v>35.99</v>
      </c>
      <c r="AD7" s="39">
        <v>94.73</v>
      </c>
      <c r="AE7" s="39">
        <v>96.59</v>
      </c>
      <c r="AF7" s="39">
        <v>101.24</v>
      </c>
      <c r="AG7" s="39">
        <v>100.94</v>
      </c>
      <c r="AH7" s="39">
        <v>100.85</v>
      </c>
      <c r="AI7" s="39">
        <v>100.66</v>
      </c>
      <c r="AJ7" s="39">
        <v>7588.47</v>
      </c>
      <c r="AK7" s="39">
        <v>7393.35</v>
      </c>
      <c r="AL7" s="39">
        <v>7189.87</v>
      </c>
      <c r="AM7" s="39">
        <v>390.35</v>
      </c>
      <c r="AN7" s="39">
        <v>367.14</v>
      </c>
      <c r="AO7" s="39">
        <v>236.15</v>
      </c>
      <c r="AP7" s="39">
        <v>232.81</v>
      </c>
      <c r="AQ7" s="39">
        <v>184.13</v>
      </c>
      <c r="AR7" s="39">
        <v>101.85</v>
      </c>
      <c r="AS7" s="39">
        <v>110.77</v>
      </c>
      <c r="AT7" s="39">
        <v>105.22</v>
      </c>
      <c r="AU7" s="39">
        <v>969.68</v>
      </c>
      <c r="AV7" s="39">
        <v>397.16</v>
      </c>
      <c r="AW7" s="39">
        <v>8.32</v>
      </c>
      <c r="AX7" s="39">
        <v>7.66</v>
      </c>
      <c r="AY7" s="39">
        <v>17.899999999999999</v>
      </c>
      <c r="AZ7" s="39">
        <v>243.58</v>
      </c>
      <c r="BA7" s="39">
        <v>290.19</v>
      </c>
      <c r="BB7" s="39">
        <v>63.22</v>
      </c>
      <c r="BC7" s="39">
        <v>49.07</v>
      </c>
      <c r="BD7" s="39">
        <v>46.78</v>
      </c>
      <c r="BE7" s="39">
        <v>54.12</v>
      </c>
      <c r="BF7" s="39">
        <v>8906.89</v>
      </c>
      <c r="BG7" s="39">
        <v>7696</v>
      </c>
      <c r="BH7" s="39">
        <v>7439.82</v>
      </c>
      <c r="BI7" s="39">
        <v>7448.62</v>
      </c>
      <c r="BJ7" s="39">
        <v>6206.88</v>
      </c>
      <c r="BK7" s="39">
        <v>1622.51</v>
      </c>
      <c r="BL7" s="39">
        <v>1569.13</v>
      </c>
      <c r="BM7" s="39">
        <v>1436</v>
      </c>
      <c r="BN7" s="39">
        <v>1434.89</v>
      </c>
      <c r="BO7" s="39">
        <v>1298.9100000000001</v>
      </c>
      <c r="BP7" s="39">
        <v>1348.09</v>
      </c>
      <c r="BQ7" s="39">
        <v>14.88</v>
      </c>
      <c r="BR7" s="39">
        <v>16.440000000000001</v>
      </c>
      <c r="BS7" s="39">
        <v>18.059999999999999</v>
      </c>
      <c r="BT7" s="39">
        <v>18.18</v>
      </c>
      <c r="BU7" s="39">
        <v>20.18</v>
      </c>
      <c r="BV7" s="39">
        <v>62.83</v>
      </c>
      <c r="BW7" s="39">
        <v>64.63</v>
      </c>
      <c r="BX7" s="39">
        <v>66.56</v>
      </c>
      <c r="BY7" s="39">
        <v>66.22</v>
      </c>
      <c r="BZ7" s="39">
        <v>69.87</v>
      </c>
      <c r="CA7" s="39">
        <v>69.8</v>
      </c>
      <c r="CB7" s="39">
        <v>628.91999999999996</v>
      </c>
      <c r="CC7" s="39">
        <v>573.76</v>
      </c>
      <c r="CD7" s="39">
        <v>523.29999999999995</v>
      </c>
      <c r="CE7" s="39">
        <v>539.63</v>
      </c>
      <c r="CF7" s="39">
        <v>481.1</v>
      </c>
      <c r="CG7" s="39">
        <v>250.43</v>
      </c>
      <c r="CH7" s="39">
        <v>245.75</v>
      </c>
      <c r="CI7" s="39">
        <v>244.29</v>
      </c>
      <c r="CJ7" s="39">
        <v>246.72</v>
      </c>
      <c r="CK7" s="39">
        <v>234.96</v>
      </c>
      <c r="CL7" s="39">
        <v>232.54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>
        <v>42.31</v>
      </c>
      <c r="CS7" s="39">
        <v>43.65</v>
      </c>
      <c r="CT7" s="39">
        <v>43.58</v>
      </c>
      <c r="CU7" s="39">
        <v>41.35</v>
      </c>
      <c r="CV7" s="39">
        <v>42.9</v>
      </c>
      <c r="CW7" s="39">
        <v>42.17</v>
      </c>
      <c r="CX7" s="39">
        <v>89.39</v>
      </c>
      <c r="CY7" s="39">
        <v>89.48</v>
      </c>
      <c r="CZ7" s="39">
        <v>89.55</v>
      </c>
      <c r="DA7" s="39">
        <v>90.2</v>
      </c>
      <c r="DB7" s="39">
        <v>90.6</v>
      </c>
      <c r="DC7" s="39">
        <v>81.3</v>
      </c>
      <c r="DD7" s="39">
        <v>82.2</v>
      </c>
      <c r="DE7" s="39">
        <v>82.35</v>
      </c>
      <c r="DF7" s="39">
        <v>82.9</v>
      </c>
      <c r="DG7" s="39">
        <v>83.5</v>
      </c>
      <c r="DH7" s="39">
        <v>82.3</v>
      </c>
      <c r="DI7" s="39">
        <v>22.8</v>
      </c>
      <c r="DJ7" s="39">
        <v>24.5</v>
      </c>
      <c r="DK7" s="39">
        <v>36.74</v>
      </c>
      <c r="DL7" s="39">
        <v>34.24</v>
      </c>
      <c r="DM7" s="39">
        <v>35.950000000000003</v>
      </c>
      <c r="DN7" s="39">
        <v>12.99</v>
      </c>
      <c r="DO7" s="39">
        <v>13.6</v>
      </c>
      <c r="DP7" s="39">
        <v>22.34</v>
      </c>
      <c r="DQ7" s="39">
        <v>22.79</v>
      </c>
      <c r="DR7" s="39">
        <v>22.77</v>
      </c>
      <c r="DS7" s="39">
        <v>23.63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0.04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0.11</v>
      </c>
      <c r="EK7" s="39">
        <v>0.05</v>
      </c>
      <c r="EL7" s="39">
        <v>0.04</v>
      </c>
      <c r="EM7" s="39">
        <v>7.0000000000000007E-2</v>
      </c>
      <c r="EN7" s="39">
        <v>0.09</v>
      </c>
      <c r="EO7" s="39">
        <v>0.09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　</cp:lastModifiedBy>
  <cp:lastPrinted>2018-02-14T02:00:25Z</cp:lastPrinted>
  <dcterms:created xsi:type="dcterms:W3CDTF">2017-12-25T01:54:26Z</dcterms:created>
  <dcterms:modified xsi:type="dcterms:W3CDTF">2018-02-22T15:08:33Z</dcterms:modified>
</cp:coreProperties>
</file>