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AlgorithmName="SHA-512" workbookHashValue="+ufaj5UzllV5sXskwvBF0KlAwn8kjEKvC06OJKlTBxmNKrP1kgTLOdqlEm1hQ0trLakc5susfq2cp3DRdnZWOg==" workbookSaltValue="Yj+kaiXt2fr/ivDVs3qQog==" workbookSpinCount="100000" lockStructure="1"/>
  <bookViews>
    <workbookView xWindow="240" yWindow="60" windowWidth="14940" windowHeight="7872"/>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J12" i="4" s="1"/>
  <c r="X6" i="5"/>
  <c r="W6" i="5"/>
  <c r="V6" i="5"/>
  <c r="R10" i="4" s="1"/>
  <c r="U6" i="5"/>
  <c r="J10" i="4" s="1"/>
  <c r="T6" i="5"/>
  <c r="B10" i="4" s="1"/>
  <c r="S6" i="5"/>
  <c r="R6" i="5"/>
  <c r="R8" i="4" s="1"/>
  <c r="Q6" i="5"/>
  <c r="J8" i="4" s="1"/>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B12" i="4"/>
  <c r="Z10" i="4"/>
  <c r="BK9" i="4"/>
  <c r="BF9" i="4"/>
  <c r="BA9" i="4"/>
  <c r="AV9" i="4"/>
  <c r="AQ9" i="4"/>
  <c r="BK8" i="4"/>
  <c r="BF8" i="4"/>
  <c r="BA8" i="4"/>
  <c r="AV8" i="4"/>
  <c r="AQ8" i="4"/>
  <c r="B6" i="4"/>
  <c r="FI16" i="5" l="1"/>
  <c r="DU16" i="5"/>
  <c r="BK16" i="5"/>
  <c r="AO11" i="5"/>
  <c r="EE10" i="5"/>
  <c r="CG10" i="5"/>
  <c r="BK7" i="4"/>
  <c r="EY16" i="5"/>
  <c r="DK16" i="5"/>
  <c r="AZ16" i="5"/>
  <c r="FI10" i="5"/>
  <c r="DU10" i="5"/>
  <c r="BV10" i="5"/>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AV7" i="4"/>
  <c r="EL16" i="5"/>
  <c r="CX16" i="5"/>
  <c r="EV10" i="5"/>
  <c r="DH10" i="5"/>
  <c r="BH10" i="5"/>
  <c r="CD17" i="5"/>
  <c r="AL17" i="5"/>
  <c r="EB16" i="5"/>
  <c r="BS16" i="5"/>
  <c r="EL10" i="5"/>
  <c r="CX10" i="5"/>
  <c r="AW10" i="5"/>
  <c r="FF16" i="5"/>
  <c r="DR16" i="5"/>
  <c r="BH16" i="5"/>
  <c r="AL11" i="5"/>
  <c r="EB10" i="5"/>
  <c r="CD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<sst xmlns="http://schemas.openxmlformats.org/spreadsheetml/2006/main" count="316" uniqueCount="129">
  <si>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</si>
  <si>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</si>
  <si>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</si>
  <si>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</si>
  <si>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</si>
  <si>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</si>
  <si>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</si>
  <si>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</si>
  <si>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</si>
  <si>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</si>
  <si>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</si>
  <si>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</si>
  <si>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</si>
  <si>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</si>
  <si>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</si>
  <si>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</si>
  <si>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</si>
  <si>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</si>
  <si>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</si>
  <si>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</si>
  <si>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</si>
  <si>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</si>
  <si>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</si>
  <si>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</si>
  <si>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</si>
  <si>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</si>
  <si>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</si>
  <si>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</si>
  <si>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</si>
  <si>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</si>
  <si>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</si>
  <si>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</si>
  <si>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</si>
  <si>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</si>
  <si>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</si>
  <si>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</si>
  <si>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</si>
  <si>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</si>
  <si>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</si>
  <si>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</si>
  <si>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</si>
  <si>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</si>
  <si>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</si>
  <si>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</si>
  <si>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</si>
  <si>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</si>
  <si>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</si>
  <si>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</si>
  <si>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</si>
  <si>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</si>
  <si>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</si>
  <si>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</si>
  <si>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</si>
  <si>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</si>
  <si>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</si>
  <si>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</si>
  <si>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</si>
  <si>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</si>
  <si>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</si>
  <si>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</si>
  <si>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</si>
  <si>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</si>
  <si>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</si>
  <si>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</si>
  <si>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</si>
  <si>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</si>
  <si>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</si>
  <si>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</si>
  <si>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</si>
  <si>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</si>
  <si>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</si>
  <si>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</si>
  <si>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</si>
  <si>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</si>
  <si>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</si>
  <si>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</si>
  <si>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</si>
  <si>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</si>
  <si>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</si>
  <si>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</si>
  <si>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</si>
  <si>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</si>
  <si>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</si>
  <si>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</si>
  <si>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</si>
  <si>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</si>
  <si>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</si>
  <si>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</si>
  <si>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</si>
  <si>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041009</t>
  </si>
  <si>
    <t>46</t>
  </si>
  <si>
    <t>03</t>
  </si>
  <si>
    <t>3</t>
  </si>
  <si>
    <t>000</t>
  </si>
  <si>
    <t>宮城県　仙台市</t>
  </si>
  <si>
    <t>法適用</t>
  </si>
  <si>
    <t>交通事業</t>
  </si>
  <si>
    <t>自動車運送事業</t>
  </si>
  <si>
    <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</si>
  <si>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</si>
  <si>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</si>
  <si>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</si>
  <si>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</si>
  <si>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</si>
  <si>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</si>
  <si>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</si>
  <si>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</si>
  <si>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</si>
  <si>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</si>
  <si>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</si>
  <si>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</si>
  <si>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</si>
  <si>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</si>
  <si>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</si>
  <si>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</si>
  <si>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</si>
  <si>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</si>
  <si>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</si>
  <si>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</si>
  <si>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</si>
  <si>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</si>
  <si>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</si>
  <si>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</si>
  <si>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</si>
  <si>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</si>
  <si>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　表②のとおり、本市の営業収支比率は公営企業の平均を下回っており、年々悪化傾向にある。平成28年度決算時点では同比率が62.1％と乗車料収入をはじめとした営業収益で営業費用の２／３も賄えていない状況にあり、毎年、多額の営業赤字を計上している。
　これを補うために、毎年、一般会計から多額の補助金を繰り入れていることから、表⑦のとおり、他会計負担金比率は公営企業平均値を大きく上回っており、かつ同比率が増加傾向にあることから、他会計負担金への依存度は年々高まっているといえる。
　こうした補助金を繰り入れてもなお、表①のとおり、公営企業平均が計上黒字を達成している中、本市の経常収支比率は目標値を大きく下回っている。
　このように毎年多額の赤字を計上していることなどから、表③のとおり流動比率は急速に悪化して50％を下回り、表④のとおり累積欠損金比率は前年度から悪化している。</t>
    <phoneticPr fontId="4"/>
  </si>
  <si>
    <t>　表①及び表②のとおり、本市の走行キロ当たりの収入はキロ当たりの運送原価を下回っている。
　これはバスの需要が減少していく中にあっても便数等のサービス供給量を極力維持してきたことにより、表④のとおり、本市の乗車効率が公営企業平均よりも低い値で推移してきたことに起因しており、近年は生産年齢人口の減少などから更に悪化傾向にある。</t>
    <phoneticPr fontId="4"/>
  </si>
  <si>
    <t>　需要の減少による慢性的な営業赤字に対して、本市はこれまで、人件費の抑制やバス運転業務等の管理の委託の活用など、走行キロあたりの運送原価の縮減を図ることで対応し、便数等のサービス供給量は極力維持してきた。
　しかし、指定都市の公営バス事業者の中では低い人件費水準とし、管理の委託についても法定上限まで委託を拡大するなど、費用の削減も限界に達しつつあること、受益と負担の公平性の観点などから他会計補助金への依存度をこれ以上高めることは適切ではないと考えることから、今後、経営改善を図るために、「仙台市自動車運送事業経営改善計画（平成29～33年度）」に基づき、利用状況に応じた便数調整を行うなど、運行を効率化するための取り組みが必要不可欠となってい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</si>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</sst>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29" fillId="0" borderId="14"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29"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98.4</c:v>
                </c:pt>
                <c:pt idx="1">
                  <c:v>98.1</c:v>
                </c:pt>
                <c:pt idx="2">
                  <c:v>98.4</c:v>
                </c:pt>
                <c:pt idx="3">
                  <c:v>95.2</c:v>
                </c:pt>
                <c:pt idx="4">
                  <c:v>92</c:v>
                </c:pt>
              </c:numCache>
            </c:numRef>
          </c:val>
        </c:ser>
        <c:dLbls>
          <c:showLegendKey val="0"/>
          <c:showVal val="0"/>
          <c:showCatName val="0"/>
          <c:showSerName val="0"/>
          <c:showPercent val="0"/>
          <c:showBubbleSize val="0"/>
        </c:dLbls>
        <c:gapWidth val="180"/>
        <c:overlap val="-90"/>
        <c:axId val="197767400"/>
        <c:axId val="197766224"/>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7767400"/>
        <c:axId val="197766224"/>
      </c:lineChart>
      <c:catAx>
        <c:axId val="197767400"/>
        <c:scaling>
          <c:orientation val="minMax"/>
        </c:scaling>
        <c:delete val="0"/>
        <c:axPos val="b"/>
        <c:numFmt formatCode="ge" sourceLinked="1"/>
        <c:majorTickMark val="none"/>
        <c:minorTickMark val="none"/>
        <c:tickLblPos val="none"/>
        <c:crossAx val="197766224"/>
        <c:crosses val="autoZero"/>
        <c:auto val="0"/>
        <c:lblAlgn val="ctr"/>
        <c:lblOffset val="100"/>
        <c:noMultiLvlLbl val="1"/>
      </c:catAx>
      <c:valAx>
        <c:axId val="19776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767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507.14</c:v>
                </c:pt>
                <c:pt idx="1">
                  <c:v>501.21</c:v>
                </c:pt>
                <c:pt idx="2">
                  <c:v>499.06</c:v>
                </c:pt>
                <c:pt idx="3">
                  <c:v>473.85</c:v>
                </c:pt>
                <c:pt idx="4">
                  <c:v>497.43</c:v>
                </c:pt>
              </c:numCache>
            </c:numRef>
          </c:val>
        </c:ser>
        <c:dLbls>
          <c:showLegendKey val="0"/>
          <c:showVal val="0"/>
          <c:showCatName val="0"/>
          <c:showSerName val="0"/>
          <c:showPercent val="0"/>
          <c:showBubbleSize val="0"/>
        </c:dLbls>
        <c:gapWidth val="180"/>
        <c:overlap val="-90"/>
        <c:axId val="349694120"/>
        <c:axId val="349694512"/>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250.06</c:v>
                </c:pt>
                <c:pt idx="1">
                  <c:v>247.18</c:v>
                </c:pt>
                <c:pt idx="2">
                  <c:v>247.65</c:v>
                </c:pt>
                <c:pt idx="3">
                  <c:v>251.2</c:v>
                </c:pt>
                <c:pt idx="4">
                  <c:v>255.17</c:v>
                </c:pt>
              </c:numCache>
            </c:numRef>
          </c:val>
          <c:smooth val="0"/>
        </c:ser>
        <c:dLbls>
          <c:showLegendKey val="0"/>
          <c:showVal val="0"/>
          <c:showCatName val="0"/>
          <c:showSerName val="0"/>
          <c:showPercent val="0"/>
          <c:showBubbleSize val="0"/>
        </c:dLbls>
        <c:marker val="1"/>
        <c:smooth val="0"/>
        <c:axId val="349694120"/>
        <c:axId val="349694512"/>
      </c:lineChart>
      <c:catAx>
        <c:axId val="349694120"/>
        <c:scaling>
          <c:orientation val="minMax"/>
        </c:scaling>
        <c:delete val="0"/>
        <c:axPos val="b"/>
        <c:numFmt formatCode="ge" sourceLinked="1"/>
        <c:majorTickMark val="none"/>
        <c:minorTickMark val="none"/>
        <c:tickLblPos val="none"/>
        <c:crossAx val="349694512"/>
        <c:crosses val="autoZero"/>
        <c:auto val="0"/>
        <c:lblAlgn val="ctr"/>
        <c:lblOffset val="100"/>
        <c:noMultiLvlLbl val="1"/>
      </c:catAx>
      <c:valAx>
        <c:axId val="3496945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4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14.6</c:v>
                </c:pt>
                <c:pt idx="1">
                  <c:v>14.8</c:v>
                </c:pt>
                <c:pt idx="2">
                  <c:v>14.5</c:v>
                </c:pt>
                <c:pt idx="3">
                  <c:v>14.2</c:v>
                </c:pt>
                <c:pt idx="4">
                  <c:v>13.8</c:v>
                </c:pt>
              </c:numCache>
            </c:numRef>
          </c:val>
        </c:ser>
        <c:dLbls>
          <c:showLegendKey val="0"/>
          <c:showVal val="0"/>
          <c:showCatName val="0"/>
          <c:showSerName val="0"/>
          <c:showPercent val="0"/>
          <c:showBubbleSize val="0"/>
        </c:dLbls>
        <c:gapWidth val="180"/>
        <c:overlap val="-90"/>
        <c:axId val="349695296"/>
        <c:axId val="349695688"/>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349695296"/>
        <c:axId val="349695688"/>
      </c:lineChart>
      <c:catAx>
        <c:axId val="349695296"/>
        <c:scaling>
          <c:orientation val="minMax"/>
        </c:scaling>
        <c:delete val="0"/>
        <c:axPos val="b"/>
        <c:numFmt formatCode="ge" sourceLinked="1"/>
        <c:majorTickMark val="none"/>
        <c:minorTickMark val="none"/>
        <c:tickLblPos val="none"/>
        <c:crossAx val="349695688"/>
        <c:crosses val="autoZero"/>
        <c:auto val="0"/>
        <c:lblAlgn val="ctr"/>
        <c:lblOffset val="100"/>
        <c:noMultiLvlLbl val="1"/>
      </c:catAx>
      <c:valAx>
        <c:axId val="349695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5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74.2</c:v>
                </c:pt>
                <c:pt idx="1">
                  <c:v>77.2</c:v>
                </c:pt>
                <c:pt idx="2">
                  <c:v>83.7</c:v>
                </c:pt>
                <c:pt idx="3">
                  <c:v>69</c:v>
                </c:pt>
                <c:pt idx="4">
                  <c:v>86.4</c:v>
                </c:pt>
              </c:numCache>
            </c:numRef>
          </c:val>
        </c:ser>
        <c:dLbls>
          <c:showLegendKey val="0"/>
          <c:showVal val="0"/>
          <c:showCatName val="0"/>
          <c:showSerName val="0"/>
          <c:showPercent val="0"/>
          <c:showBubbleSize val="0"/>
        </c:dLbls>
        <c:gapWidth val="180"/>
        <c:overlap val="-90"/>
        <c:axId val="349696864"/>
        <c:axId val="34986754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349696864"/>
        <c:axId val="349867544"/>
      </c:lineChart>
      <c:catAx>
        <c:axId val="349696864"/>
        <c:scaling>
          <c:orientation val="minMax"/>
        </c:scaling>
        <c:delete val="0"/>
        <c:axPos val="b"/>
        <c:numFmt formatCode="ge" sourceLinked="1"/>
        <c:majorTickMark val="none"/>
        <c:minorTickMark val="none"/>
        <c:tickLblPos val="none"/>
        <c:crossAx val="349867544"/>
        <c:crosses val="autoZero"/>
        <c:auto val="0"/>
        <c:lblAlgn val="ctr"/>
        <c:lblOffset val="100"/>
        <c:noMultiLvlLbl val="1"/>
      </c:catAx>
      <c:valAx>
        <c:axId val="34986754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6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73.7</c:v>
                </c:pt>
                <c:pt idx="1">
                  <c:v>72.8</c:v>
                </c:pt>
                <c:pt idx="2">
                  <c:v>71.099999999999994</c:v>
                </c:pt>
                <c:pt idx="3">
                  <c:v>68.2</c:v>
                </c:pt>
                <c:pt idx="4">
                  <c:v>62.1</c:v>
                </c:pt>
              </c:numCache>
            </c:numRef>
          </c:val>
        </c:ser>
        <c:dLbls>
          <c:showLegendKey val="0"/>
          <c:showVal val="0"/>
          <c:showCatName val="0"/>
          <c:showSerName val="0"/>
          <c:showPercent val="0"/>
          <c:showBubbleSize val="0"/>
        </c:dLbls>
        <c:gapWidth val="180"/>
        <c:overlap val="-90"/>
        <c:axId val="199332856"/>
        <c:axId val="199332072"/>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9332856"/>
        <c:axId val="199332072"/>
      </c:lineChart>
      <c:catAx>
        <c:axId val="199332856"/>
        <c:scaling>
          <c:orientation val="minMax"/>
        </c:scaling>
        <c:delete val="0"/>
        <c:axPos val="b"/>
        <c:numFmt formatCode="ge" sourceLinked="1"/>
        <c:majorTickMark val="none"/>
        <c:minorTickMark val="none"/>
        <c:tickLblPos val="none"/>
        <c:crossAx val="199332072"/>
        <c:crosses val="autoZero"/>
        <c:auto val="0"/>
        <c:lblAlgn val="ctr"/>
        <c:lblOffset val="100"/>
        <c:noMultiLvlLbl val="1"/>
      </c:catAx>
      <c:valAx>
        <c:axId val="199332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32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102.5</c:v>
                </c:pt>
                <c:pt idx="1">
                  <c:v>99.8</c:v>
                </c:pt>
                <c:pt idx="2">
                  <c:v>72.8</c:v>
                </c:pt>
                <c:pt idx="3">
                  <c:v>68.3</c:v>
                </c:pt>
                <c:pt idx="4">
                  <c:v>38.4</c:v>
                </c:pt>
              </c:numCache>
            </c:numRef>
          </c:val>
        </c:ser>
        <c:dLbls>
          <c:showLegendKey val="0"/>
          <c:showVal val="0"/>
          <c:showCatName val="0"/>
          <c:showSerName val="0"/>
          <c:showPercent val="0"/>
          <c:showBubbleSize val="0"/>
        </c:dLbls>
        <c:gapWidth val="180"/>
        <c:overlap val="-90"/>
        <c:axId val="201497952"/>
        <c:axId val="201498344"/>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1497952"/>
        <c:axId val="201498344"/>
      </c:lineChart>
      <c:catAx>
        <c:axId val="201497952"/>
        <c:scaling>
          <c:orientation val="minMax"/>
        </c:scaling>
        <c:delete val="0"/>
        <c:axPos val="b"/>
        <c:numFmt formatCode="ge" sourceLinked="1"/>
        <c:majorTickMark val="none"/>
        <c:minorTickMark val="none"/>
        <c:tickLblPos val="none"/>
        <c:crossAx val="201498344"/>
        <c:crosses val="autoZero"/>
        <c:auto val="0"/>
        <c:lblAlgn val="ctr"/>
        <c:lblOffset val="100"/>
        <c:noMultiLvlLbl val="1"/>
      </c:catAx>
      <c:valAx>
        <c:axId val="201498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497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57.4</c:v>
                </c:pt>
                <c:pt idx="1">
                  <c:v>58.9</c:v>
                </c:pt>
                <c:pt idx="2">
                  <c:v>63.1</c:v>
                </c:pt>
                <c:pt idx="3">
                  <c:v>67.2</c:v>
                </c:pt>
                <c:pt idx="4">
                  <c:v>77</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233.8</c:v>
                </c:pt>
                <c:pt idx="1">
                  <c:v>233.1</c:v>
                </c:pt>
                <c:pt idx="2">
                  <c:v>235.9</c:v>
                </c:pt>
                <c:pt idx="3">
                  <c:v>252.7</c:v>
                </c:pt>
                <c:pt idx="4">
                  <c:v>284.7</c:v>
                </c:pt>
              </c:numCache>
            </c:numRef>
          </c:val>
        </c:ser>
        <c:dLbls>
          <c:showLegendKey val="0"/>
          <c:showVal val="0"/>
          <c:showCatName val="0"/>
          <c:showSerName val="0"/>
          <c:showPercent val="0"/>
          <c:showBubbleSize val="0"/>
        </c:dLbls>
        <c:gapWidth val="150"/>
        <c:axId val="201499128"/>
        <c:axId val="20149952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01499128"/>
        <c:axId val="201499520"/>
      </c:lineChart>
      <c:catAx>
        <c:axId val="201499128"/>
        <c:scaling>
          <c:orientation val="minMax"/>
        </c:scaling>
        <c:delete val="0"/>
        <c:axPos val="b"/>
        <c:numFmt formatCode="ge" sourceLinked="1"/>
        <c:majorTickMark val="none"/>
        <c:minorTickMark val="none"/>
        <c:tickLblPos val="none"/>
        <c:crossAx val="201499520"/>
        <c:crosses val="autoZero"/>
        <c:auto val="0"/>
        <c:lblAlgn val="ctr"/>
        <c:lblOffset val="100"/>
        <c:noMultiLvlLbl val="1"/>
      </c:catAx>
      <c:valAx>
        <c:axId val="20149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499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24.6</c:v>
                </c:pt>
                <c:pt idx="1">
                  <c:v>25.3</c:v>
                </c:pt>
                <c:pt idx="2">
                  <c:v>26.7</c:v>
                </c:pt>
                <c:pt idx="3">
                  <c:v>26.6</c:v>
                </c:pt>
                <c:pt idx="4">
                  <c:v>27.1</c:v>
                </c:pt>
              </c:numCache>
            </c:numRef>
          </c:val>
        </c:ser>
        <c:dLbls>
          <c:showLegendKey val="0"/>
          <c:showVal val="0"/>
          <c:showCatName val="0"/>
          <c:showSerName val="0"/>
          <c:showPercent val="0"/>
          <c:showBubbleSize val="0"/>
        </c:dLbls>
        <c:gapWidth val="180"/>
        <c:overlap val="-90"/>
        <c:axId val="349322064"/>
        <c:axId val="349322456"/>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349322064"/>
        <c:axId val="349322456"/>
      </c:lineChart>
      <c:catAx>
        <c:axId val="349322064"/>
        <c:scaling>
          <c:orientation val="minMax"/>
        </c:scaling>
        <c:delete val="0"/>
        <c:axPos val="b"/>
        <c:numFmt formatCode="ge" sourceLinked="1"/>
        <c:majorTickMark val="none"/>
        <c:minorTickMark val="none"/>
        <c:tickLblPos val="none"/>
        <c:crossAx val="349322456"/>
        <c:crosses val="autoZero"/>
        <c:auto val="0"/>
        <c:lblAlgn val="ctr"/>
        <c:lblOffset val="100"/>
        <c:noMultiLvlLbl val="1"/>
      </c:catAx>
      <c:valAx>
        <c:axId val="34932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322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21.8</c:v>
                </c:pt>
                <c:pt idx="1">
                  <c:v>26.7</c:v>
                </c:pt>
                <c:pt idx="2">
                  <c:v>31.1</c:v>
                </c:pt>
                <c:pt idx="3">
                  <c:v>39.700000000000003</c:v>
                </c:pt>
                <c:pt idx="4">
                  <c:v>31.1</c:v>
                </c:pt>
              </c:numCache>
            </c:numRef>
          </c:val>
        </c:ser>
        <c:dLbls>
          <c:showLegendKey val="0"/>
          <c:showVal val="0"/>
          <c:showCatName val="0"/>
          <c:showSerName val="0"/>
          <c:showPercent val="0"/>
          <c:showBubbleSize val="0"/>
        </c:dLbls>
        <c:gapWidth val="180"/>
        <c:overlap val="-90"/>
        <c:axId val="201500304"/>
        <c:axId val="20150108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201500304"/>
        <c:axId val="201501088"/>
      </c:lineChart>
      <c:catAx>
        <c:axId val="201500304"/>
        <c:scaling>
          <c:orientation val="minMax"/>
        </c:scaling>
        <c:delete val="0"/>
        <c:axPos val="b"/>
        <c:numFmt formatCode="ge" sourceLinked="1"/>
        <c:majorTickMark val="none"/>
        <c:minorTickMark val="none"/>
        <c:tickLblPos val="none"/>
        <c:crossAx val="201501088"/>
        <c:crosses val="autoZero"/>
        <c:auto val="0"/>
        <c:lblAlgn val="ctr"/>
        <c:lblOffset val="100"/>
        <c:noMultiLvlLbl val="1"/>
      </c:catAx>
      <c:valAx>
        <c:axId val="20150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500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69.599999999999994</c:v>
                </c:pt>
                <c:pt idx="1">
                  <c:v>68.3</c:v>
                </c:pt>
                <c:pt idx="2">
                  <c:v>85.9</c:v>
                </c:pt>
                <c:pt idx="3">
                  <c:v>75.900000000000006</c:v>
                </c:pt>
                <c:pt idx="4">
                  <c:v>79.3</c:v>
                </c:pt>
              </c:numCache>
            </c:numRef>
          </c:val>
        </c:ser>
        <c:dLbls>
          <c:showLegendKey val="0"/>
          <c:showVal val="0"/>
          <c:showCatName val="0"/>
          <c:showSerName val="0"/>
          <c:showPercent val="0"/>
          <c:showBubbleSize val="0"/>
        </c:dLbls>
        <c:gapWidth val="180"/>
        <c:overlap val="-90"/>
        <c:axId val="349321672"/>
        <c:axId val="34932128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349321672"/>
        <c:axId val="349321280"/>
      </c:lineChart>
      <c:catAx>
        <c:axId val="349321672"/>
        <c:scaling>
          <c:orientation val="minMax"/>
        </c:scaling>
        <c:delete val="0"/>
        <c:axPos val="b"/>
        <c:numFmt formatCode="ge" sourceLinked="1"/>
        <c:majorTickMark val="none"/>
        <c:minorTickMark val="none"/>
        <c:tickLblPos val="none"/>
        <c:crossAx val="349321280"/>
        <c:crosses val="autoZero"/>
        <c:auto val="0"/>
        <c:lblAlgn val="ctr"/>
        <c:lblOffset val="100"/>
        <c:noMultiLvlLbl val="1"/>
      </c:catAx>
      <c:valAx>
        <c:axId val="34932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321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354.75</c:v>
                </c:pt>
                <c:pt idx="1">
                  <c:v>327.01</c:v>
                </c:pt>
                <c:pt idx="2">
                  <c:v>315.93</c:v>
                </c:pt>
                <c:pt idx="3">
                  <c:v>308.37</c:v>
                </c:pt>
                <c:pt idx="4">
                  <c:v>324.61</c:v>
                </c:pt>
              </c:numCache>
            </c:numRef>
          </c:val>
        </c:ser>
        <c:dLbls>
          <c:showLegendKey val="0"/>
          <c:showVal val="0"/>
          <c:showCatName val="0"/>
          <c:showSerName val="0"/>
          <c:showPercent val="0"/>
          <c:showBubbleSize val="0"/>
        </c:dLbls>
        <c:gapWidth val="180"/>
        <c:overlap val="-90"/>
        <c:axId val="349323632"/>
        <c:axId val="34932402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172.38</c:v>
                </c:pt>
                <c:pt idx="1">
                  <c:v>175.48</c:v>
                </c:pt>
                <c:pt idx="2">
                  <c:v>178.87</c:v>
                </c:pt>
                <c:pt idx="3">
                  <c:v>186.85</c:v>
                </c:pt>
                <c:pt idx="4">
                  <c:v>189.23</c:v>
                </c:pt>
              </c:numCache>
            </c:numRef>
          </c:val>
          <c:smooth val="0"/>
        </c:ser>
        <c:dLbls>
          <c:showLegendKey val="0"/>
          <c:showVal val="0"/>
          <c:showCatName val="0"/>
          <c:showSerName val="0"/>
          <c:showPercent val="0"/>
          <c:showBubbleSize val="0"/>
        </c:dLbls>
        <c:marker val="1"/>
        <c:smooth val="0"/>
        <c:axId val="349323632"/>
        <c:axId val="349324024"/>
      </c:lineChart>
      <c:catAx>
        <c:axId val="349323632"/>
        <c:scaling>
          <c:orientation val="minMax"/>
        </c:scaling>
        <c:delete val="0"/>
        <c:axPos val="b"/>
        <c:numFmt formatCode="ge" sourceLinked="1"/>
        <c:majorTickMark val="none"/>
        <c:minorTickMark val="none"/>
        <c:tickLblPos val="none"/>
        <c:crossAx val="349324024"/>
        <c:crosses val="autoZero"/>
        <c:auto val="0"/>
        <c:lblAlgn val="ctr"/>
        <c:lblOffset val="100"/>
        <c:noMultiLvlLbl val="1"/>
      </c:catAx>
      <c:valAx>
        <c:axId val="3493240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323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679.91</c:v>
                </c:pt>
                <c:pt idx="1">
                  <c:v>683.59</c:v>
                </c:pt>
                <c:pt idx="2">
                  <c:v>691.78</c:v>
                </c:pt>
                <c:pt idx="3">
                  <c:v>694.24</c:v>
                </c:pt>
                <c:pt idx="4">
                  <c:v>770.46</c:v>
                </c:pt>
              </c:numCache>
            </c:numRef>
          </c:val>
        </c:ser>
        <c:dLbls>
          <c:showLegendKey val="0"/>
          <c:showVal val="0"/>
          <c:showCatName val="0"/>
          <c:showSerName val="0"/>
          <c:showPercent val="0"/>
          <c:showBubbleSize val="0"/>
        </c:dLbls>
        <c:gapWidth val="180"/>
        <c:overlap val="-90"/>
        <c:axId val="349324808"/>
        <c:axId val="349693336"/>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298.77999999999997</c:v>
                </c:pt>
                <c:pt idx="1">
                  <c:v>307.77</c:v>
                </c:pt>
                <c:pt idx="2">
                  <c:v>314.11</c:v>
                </c:pt>
                <c:pt idx="3">
                  <c:v>319.07</c:v>
                </c:pt>
                <c:pt idx="4">
                  <c:v>324.35000000000002</c:v>
                </c:pt>
              </c:numCache>
            </c:numRef>
          </c:val>
          <c:smooth val="0"/>
        </c:ser>
        <c:dLbls>
          <c:showLegendKey val="0"/>
          <c:showVal val="0"/>
          <c:showCatName val="0"/>
          <c:showSerName val="0"/>
          <c:showPercent val="0"/>
          <c:showBubbleSize val="0"/>
        </c:dLbls>
        <c:marker val="1"/>
        <c:smooth val="0"/>
        <c:axId val="349324808"/>
        <c:axId val="349693336"/>
      </c:lineChart>
      <c:catAx>
        <c:axId val="349324808"/>
        <c:scaling>
          <c:orientation val="minMax"/>
        </c:scaling>
        <c:delete val="0"/>
        <c:axPos val="b"/>
        <c:numFmt formatCode="ge" sourceLinked="1"/>
        <c:majorTickMark val="none"/>
        <c:minorTickMark val="none"/>
        <c:tickLblPos val="none"/>
        <c:crossAx val="349693336"/>
        <c:crosses val="autoZero"/>
        <c:auto val="0"/>
        <c:lblAlgn val="ctr"/>
        <c:lblOffset val="100"/>
        <c:noMultiLvlLbl val="1"/>
      </c:catAx>
      <c:valAx>
        <c:axId val="34969333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324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07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07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07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07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07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07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07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08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08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08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08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08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宮城県　仙台市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128</v>
      </c>
      <c r="AA8" s="100"/>
      <c r="AB8" s="100"/>
      <c r="AC8" s="100"/>
      <c r="AD8" s="100"/>
      <c r="AE8" s="100"/>
      <c r="AF8" s="100"/>
      <c r="AG8" s="101"/>
      <c r="AH8" s="4"/>
      <c r="AJ8" s="102" t="s">
        <v>5</v>
      </c>
      <c r="AK8" s="103"/>
      <c r="AL8" s="103"/>
      <c r="AM8" s="103"/>
      <c r="AN8" s="103"/>
      <c r="AO8" s="103"/>
      <c r="AP8" s="104"/>
      <c r="AQ8" s="105">
        <f>データ!AB6</f>
        <v>43786</v>
      </c>
      <c r="AR8" s="105"/>
      <c r="AS8" s="105"/>
      <c r="AT8" s="105"/>
      <c r="AU8" s="106"/>
      <c r="AV8" s="107">
        <f>データ!AC6</f>
        <v>44532</v>
      </c>
      <c r="AW8" s="105"/>
      <c r="AX8" s="105"/>
      <c r="AY8" s="105"/>
      <c r="AZ8" s="106"/>
      <c r="BA8" s="107">
        <f>データ!AD6</f>
        <v>44779</v>
      </c>
      <c r="BB8" s="105"/>
      <c r="BC8" s="105"/>
      <c r="BD8" s="105"/>
      <c r="BE8" s="106"/>
      <c r="BF8" s="107">
        <f>データ!AE6</f>
        <v>40916</v>
      </c>
      <c r="BG8" s="105"/>
      <c r="BH8" s="105"/>
      <c r="BI8" s="105"/>
      <c r="BJ8" s="106"/>
      <c r="BK8" s="107">
        <f>データ!AF6</f>
        <v>37749</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2514098</v>
      </c>
      <c r="AR9" s="110"/>
      <c r="AS9" s="110"/>
      <c r="AT9" s="110"/>
      <c r="AU9" s="110"/>
      <c r="AV9" s="111">
        <f>データ!AH6</f>
        <v>2623978</v>
      </c>
      <c r="AW9" s="112"/>
      <c r="AX9" s="112"/>
      <c r="AY9" s="112"/>
      <c r="AZ9" s="109"/>
      <c r="BA9" s="111">
        <f>データ!AI6</f>
        <v>2825601</v>
      </c>
      <c r="BB9" s="112"/>
      <c r="BC9" s="112"/>
      <c r="BD9" s="112"/>
      <c r="BE9" s="109"/>
      <c r="BF9" s="111">
        <f>データ!AJ6</f>
        <v>2747970</v>
      </c>
      <c r="BG9" s="112"/>
      <c r="BH9" s="112"/>
      <c r="BI9" s="112"/>
      <c r="BJ9" s="109"/>
      <c r="BK9" s="111">
        <f>データ!AK6</f>
        <v>2908084</v>
      </c>
      <c r="BL9" s="112"/>
      <c r="BM9" s="112"/>
      <c r="BN9" s="112"/>
      <c r="BO9" s="109"/>
      <c r="BP9" s="11"/>
      <c r="BQ9" s="11"/>
      <c r="BR9" s="11"/>
      <c r="BS9" s="11"/>
      <c r="BT9" s="11"/>
      <c r="BU9" s="11"/>
      <c r="BV9" s="11"/>
      <c r="BW9" s="11"/>
      <c r="BX9" s="11"/>
      <c r="BY9" s="11"/>
    </row>
    <row r="10" spans="1:78" ht="18.45" customHeight="1">
      <c r="A10" s="2"/>
      <c r="B10" s="113">
        <f>データ!T6</f>
        <v>5.9</v>
      </c>
      <c r="C10" s="114"/>
      <c r="D10" s="114"/>
      <c r="E10" s="114"/>
      <c r="F10" s="114"/>
      <c r="G10" s="114"/>
      <c r="H10" s="114"/>
      <c r="I10" s="115"/>
      <c r="J10" s="116">
        <f>データ!U6</f>
        <v>576.5</v>
      </c>
      <c r="K10" s="116"/>
      <c r="L10" s="116"/>
      <c r="M10" s="116"/>
      <c r="N10" s="116"/>
      <c r="O10" s="116"/>
      <c r="P10" s="116"/>
      <c r="Q10" s="116"/>
      <c r="R10" s="117">
        <f>データ!V6</f>
        <v>13823</v>
      </c>
      <c r="S10" s="117"/>
      <c r="T10" s="117"/>
      <c r="U10" s="117"/>
      <c r="V10" s="117"/>
      <c r="W10" s="117"/>
      <c r="X10" s="117"/>
      <c r="Y10" s="117"/>
      <c r="Z10" s="117">
        <f>データ!W6</f>
        <v>496</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18">
        <f>データ!X6</f>
        <v>365</v>
      </c>
      <c r="C12" s="119"/>
      <c r="D12" s="119"/>
      <c r="E12" s="119"/>
      <c r="F12" s="119"/>
      <c r="G12" s="119"/>
      <c r="H12" s="119"/>
      <c r="I12" s="120"/>
      <c r="J12" s="121">
        <f>データ!Y6</f>
        <v>49.7</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125</v>
      </c>
      <c r="BM17" s="130"/>
      <c r="BN17" s="130"/>
      <c r="BO17" s="130"/>
      <c r="BP17" s="130"/>
      <c r="BQ17" s="130"/>
      <c r="BR17" s="130"/>
      <c r="BS17" s="130"/>
      <c r="BT17" s="130"/>
      <c r="BU17" s="130"/>
      <c r="BV17" s="130"/>
      <c r="BW17" s="130"/>
      <c r="BX17" s="130"/>
      <c r="BY17" s="130"/>
      <c r="BZ17" s="13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126</v>
      </c>
      <c r="BM55" s="130"/>
      <c r="BN55" s="130"/>
      <c r="BO55" s="130"/>
      <c r="BP55" s="130"/>
      <c r="BQ55" s="130"/>
      <c r="BR55" s="130"/>
      <c r="BS55" s="130"/>
      <c r="BT55" s="130"/>
      <c r="BU55" s="130"/>
      <c r="BV55" s="130"/>
      <c r="BW55" s="130"/>
      <c r="BX55" s="130"/>
      <c r="BY55" s="130"/>
      <c r="BZ55" s="13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c r="A64" s="2"/>
      <c r="B64" s="27"/>
      <c r="C64" s="137"/>
      <c r="D64" s="137"/>
      <c r="E64" s="137"/>
      <c r="F64" s="137"/>
      <c r="G64" s="137"/>
      <c r="H64" s="137"/>
      <c r="I64" s="137"/>
      <c r="J64" s="137"/>
      <c r="K64" s="137"/>
      <c r="L64" s="137"/>
      <c r="M64" s="137"/>
      <c r="N64" s="137"/>
      <c r="O64" s="137"/>
      <c r="P64" s="137"/>
      <c r="Q64" s="30"/>
      <c r="R64" s="137"/>
      <c r="S64" s="137"/>
      <c r="T64" s="137"/>
      <c r="U64" s="137"/>
      <c r="V64" s="137"/>
      <c r="W64" s="137"/>
      <c r="X64" s="137"/>
      <c r="Y64" s="137"/>
      <c r="Z64" s="137"/>
      <c r="AA64" s="137"/>
      <c r="AB64" s="137"/>
      <c r="AC64" s="137"/>
      <c r="AD64" s="137"/>
      <c r="AE64" s="137"/>
      <c r="AF64" s="30"/>
      <c r="AG64" s="137"/>
      <c r="AH64" s="137"/>
      <c r="AI64" s="137"/>
      <c r="AJ64" s="137"/>
      <c r="AK64" s="137"/>
      <c r="AL64" s="137"/>
      <c r="AM64" s="137"/>
      <c r="AN64" s="137"/>
      <c r="AO64" s="137"/>
      <c r="AP64" s="137"/>
      <c r="AQ64" s="137"/>
      <c r="AR64" s="137"/>
      <c r="AS64" s="137"/>
      <c r="AT64" s="137"/>
      <c r="AU64" s="30"/>
      <c r="AV64" s="137"/>
      <c r="AW64" s="137"/>
      <c r="AX64" s="137"/>
      <c r="AY64" s="137"/>
      <c r="AZ64" s="137"/>
      <c r="BA64" s="137"/>
      <c r="BB64" s="137"/>
      <c r="BC64" s="137"/>
      <c r="BD64" s="137"/>
      <c r="BE64" s="137"/>
      <c r="BF64" s="137"/>
      <c r="BG64" s="137"/>
      <c r="BH64" s="137"/>
      <c r="BI64" s="137"/>
      <c r="BJ64" s="29"/>
      <c r="BK64" s="2"/>
      <c r="BL64" s="129"/>
      <c r="BM64" s="130"/>
      <c r="BN64" s="130"/>
      <c r="BO64" s="130"/>
      <c r="BP64" s="130"/>
      <c r="BQ64" s="130"/>
      <c r="BR64" s="130"/>
      <c r="BS64" s="130"/>
      <c r="BT64" s="130"/>
      <c r="BU64" s="130"/>
      <c r="BV64" s="130"/>
      <c r="BW64" s="130"/>
      <c r="BX64" s="130"/>
      <c r="BY64" s="130"/>
      <c r="BZ64" s="13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c r="A66" s="2"/>
      <c r="B66" s="138" t="s">
        <v>20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9"/>
      <c r="BM66" s="130"/>
      <c r="BN66" s="130"/>
      <c r="BO66" s="130"/>
      <c r="BP66" s="130"/>
      <c r="BQ66" s="130"/>
      <c r="BR66" s="130"/>
      <c r="BS66" s="130"/>
      <c r="BT66" s="130"/>
      <c r="BU66" s="130"/>
      <c r="BV66" s="130"/>
      <c r="BW66" s="130"/>
      <c r="BX66" s="130"/>
      <c r="BY66" s="130"/>
      <c r="BZ66" s="131"/>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127</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3.8" thickTop="1">
      <c r="B90" s="41" t="s">
        <v>22</v>
      </c>
    </row>
  </sheetData>
  <sheetProtection algorithmName="SHA-512" hashValue="kIogn0HaK1l2deFxn3RKHK4BJmzlGNsWCRCJk5xuHHPbsbdOdu3bVwEC37DhrTsL5xix/zhb0YWPLLzzN7TdiQ==" saltValue="YT5hxn9KYaML1vkxjt5eD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CT1" zoomScale="115" zoomScaleNormal="115" workbookViewId="0">
      <selection activeCell="CQ8" sqref="CQ8"/>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041009</v>
      </c>
      <c r="K6" s="56" t="str">
        <f t="shared" si="3"/>
        <v>46</v>
      </c>
      <c r="L6" s="56" t="str">
        <f t="shared" si="3"/>
        <v>03</v>
      </c>
      <c r="M6" s="57" t="str">
        <f>M7</f>
        <v>3</v>
      </c>
      <c r="N6" s="57" t="str">
        <f>N7</f>
        <v>000</v>
      </c>
      <c r="O6" s="56" t="str">
        <f t="shared" si="3"/>
        <v>宮城県　仙台市</v>
      </c>
      <c r="P6" s="56" t="str">
        <f t="shared" si="3"/>
        <v>法適用</v>
      </c>
      <c r="Q6" s="56" t="str">
        <f t="shared" si="3"/>
        <v>交通事業</v>
      </c>
      <c r="R6" s="56" t="str">
        <f t="shared" si="3"/>
        <v>自動車運送事業</v>
      </c>
      <c r="S6" s="56" t="str">
        <f t="shared" si="3"/>
        <v/>
      </c>
      <c r="T6" s="58">
        <f t="shared" si="3"/>
        <v>5.9</v>
      </c>
      <c r="U6" s="58">
        <f t="shared" si="3"/>
        <v>576.5</v>
      </c>
      <c r="V6" s="59">
        <f t="shared" si="3"/>
        <v>13823</v>
      </c>
      <c r="W6" s="59">
        <f t="shared" si="3"/>
        <v>496</v>
      </c>
      <c r="X6" s="59">
        <f t="shared" si="3"/>
        <v>365</v>
      </c>
      <c r="Y6" s="58">
        <f>Y7</f>
        <v>49.7</v>
      </c>
      <c r="Z6" s="56" t="str">
        <f t="shared" si="3"/>
        <v>有</v>
      </c>
      <c r="AA6" s="56" t="str">
        <f t="shared" si="3"/>
        <v>無</v>
      </c>
      <c r="AB6" s="59">
        <f t="shared" si="3"/>
        <v>43786</v>
      </c>
      <c r="AC6" s="59">
        <f t="shared" si="3"/>
        <v>44532</v>
      </c>
      <c r="AD6" s="59">
        <f t="shared" si="3"/>
        <v>44779</v>
      </c>
      <c r="AE6" s="59">
        <f t="shared" si="3"/>
        <v>40916</v>
      </c>
      <c r="AF6" s="59">
        <f t="shared" si="3"/>
        <v>37749</v>
      </c>
      <c r="AG6" s="59">
        <f t="shared" si="3"/>
        <v>2514098</v>
      </c>
      <c r="AH6" s="59">
        <f t="shared" si="3"/>
        <v>2623978</v>
      </c>
      <c r="AI6" s="59">
        <f t="shared" si="3"/>
        <v>2825601</v>
      </c>
      <c r="AJ6" s="59">
        <f t="shared" si="3"/>
        <v>2747970</v>
      </c>
      <c r="AK6" s="59">
        <f t="shared" si="3"/>
        <v>2908084</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v>5.9</v>
      </c>
      <c r="U7" s="65">
        <v>576.5</v>
      </c>
      <c r="V7" s="66">
        <v>13823</v>
      </c>
      <c r="W7" s="66">
        <v>496</v>
      </c>
      <c r="X7" s="66">
        <v>365</v>
      </c>
      <c r="Y7" s="65">
        <v>49.7</v>
      </c>
      <c r="Z7" s="64" t="s">
        <v>99</v>
      </c>
      <c r="AA7" s="64" t="s">
        <v>100</v>
      </c>
      <c r="AB7" s="66">
        <v>43786</v>
      </c>
      <c r="AC7" s="66">
        <v>44532</v>
      </c>
      <c r="AD7" s="66">
        <v>44779</v>
      </c>
      <c r="AE7" s="66">
        <v>40916</v>
      </c>
      <c r="AF7" s="66">
        <v>37749</v>
      </c>
      <c r="AG7" s="66">
        <v>2514098</v>
      </c>
      <c r="AH7" s="66">
        <v>2623978</v>
      </c>
      <c r="AI7" s="66">
        <v>2825601</v>
      </c>
      <c r="AJ7" s="66">
        <v>2747970</v>
      </c>
      <c r="AK7" s="66">
        <v>2908084</v>
      </c>
      <c r="AL7" s="65">
        <v>98.4</v>
      </c>
      <c r="AM7" s="65">
        <v>98.1</v>
      </c>
      <c r="AN7" s="65">
        <v>98.4</v>
      </c>
      <c r="AO7" s="65">
        <v>95.2</v>
      </c>
      <c r="AP7" s="65">
        <v>92</v>
      </c>
      <c r="AQ7" s="65">
        <v>101.1</v>
      </c>
      <c r="AR7" s="65">
        <v>103</v>
      </c>
      <c r="AS7" s="65">
        <v>102.8</v>
      </c>
      <c r="AT7" s="65">
        <v>104.1</v>
      </c>
      <c r="AU7" s="65">
        <v>103.5</v>
      </c>
      <c r="AV7" s="65">
        <v>100</v>
      </c>
      <c r="AW7" s="65">
        <v>73.7</v>
      </c>
      <c r="AX7" s="65">
        <v>72.8</v>
      </c>
      <c r="AY7" s="65">
        <v>71.099999999999994</v>
      </c>
      <c r="AZ7" s="65">
        <v>68.2</v>
      </c>
      <c r="BA7" s="65">
        <v>62.1</v>
      </c>
      <c r="BB7" s="65">
        <v>90.9</v>
      </c>
      <c r="BC7" s="65">
        <v>93.5</v>
      </c>
      <c r="BD7" s="65">
        <v>93.3</v>
      </c>
      <c r="BE7" s="65">
        <v>95.5</v>
      </c>
      <c r="BF7" s="65">
        <v>94.2</v>
      </c>
      <c r="BG7" s="65">
        <v>100</v>
      </c>
      <c r="BH7" s="65">
        <v>102.5</v>
      </c>
      <c r="BI7" s="65">
        <v>99.8</v>
      </c>
      <c r="BJ7" s="65">
        <v>72.8</v>
      </c>
      <c r="BK7" s="65">
        <v>68.3</v>
      </c>
      <c r="BL7" s="65">
        <v>38.4</v>
      </c>
      <c r="BM7" s="65">
        <v>180.9</v>
      </c>
      <c r="BN7" s="65">
        <v>196.1</v>
      </c>
      <c r="BO7" s="65">
        <v>96.5</v>
      </c>
      <c r="BP7" s="65">
        <v>97.7</v>
      </c>
      <c r="BQ7" s="65">
        <v>100</v>
      </c>
      <c r="BR7" s="65">
        <v>100</v>
      </c>
      <c r="BS7" s="65">
        <v>74.2</v>
      </c>
      <c r="BT7" s="65">
        <v>77.2</v>
      </c>
      <c r="BU7" s="65">
        <v>83.7</v>
      </c>
      <c r="BV7" s="65">
        <v>69</v>
      </c>
      <c r="BW7" s="65">
        <v>86.4</v>
      </c>
      <c r="BX7" s="65">
        <v>80.8</v>
      </c>
      <c r="BY7" s="65">
        <v>76.599999999999994</v>
      </c>
      <c r="BZ7" s="65">
        <v>102.5</v>
      </c>
      <c r="CA7" s="65">
        <v>90.4</v>
      </c>
      <c r="CB7" s="65">
        <v>86.1</v>
      </c>
      <c r="CC7" s="65">
        <v>0</v>
      </c>
      <c r="CD7" s="65">
        <v>57.4</v>
      </c>
      <c r="CE7" s="65">
        <v>58.9</v>
      </c>
      <c r="CF7" s="65">
        <v>63.1</v>
      </c>
      <c r="CG7" s="65">
        <v>67.2</v>
      </c>
      <c r="CH7" s="65">
        <v>77</v>
      </c>
      <c r="CI7" s="65">
        <v>19.8</v>
      </c>
      <c r="CJ7" s="65">
        <v>17.7</v>
      </c>
      <c r="CK7" s="65">
        <v>15.7</v>
      </c>
      <c r="CL7" s="65">
        <v>13.6</v>
      </c>
      <c r="CM7" s="65">
        <v>14.6</v>
      </c>
      <c r="CN7" s="65">
        <v>233.8</v>
      </c>
      <c r="CO7" s="65">
        <v>233.1</v>
      </c>
      <c r="CP7" s="65">
        <v>235.9</v>
      </c>
      <c r="CQ7" s="65">
        <v>252.7</v>
      </c>
      <c r="CR7" s="65">
        <v>284.7</v>
      </c>
      <c r="CS7" s="65">
        <v>189.9</v>
      </c>
      <c r="CT7" s="65">
        <v>183</v>
      </c>
      <c r="CU7" s="65">
        <v>181.8</v>
      </c>
      <c r="CV7" s="65">
        <v>177.3</v>
      </c>
      <c r="CW7" s="65">
        <v>180</v>
      </c>
      <c r="CX7" s="65">
        <v>24.6</v>
      </c>
      <c r="CY7" s="65">
        <v>25.3</v>
      </c>
      <c r="CZ7" s="65">
        <v>26.7</v>
      </c>
      <c r="DA7" s="65">
        <v>26.6</v>
      </c>
      <c r="DB7" s="65">
        <v>27.1</v>
      </c>
      <c r="DC7" s="65">
        <v>10.4</v>
      </c>
      <c r="DD7" s="65">
        <v>9.6999999999999993</v>
      </c>
      <c r="DE7" s="65">
        <v>8.6999999999999993</v>
      </c>
      <c r="DF7" s="65">
        <v>7.7</v>
      </c>
      <c r="DG7" s="65">
        <v>8.1</v>
      </c>
      <c r="DH7" s="65">
        <v>21.8</v>
      </c>
      <c r="DI7" s="65">
        <v>26.7</v>
      </c>
      <c r="DJ7" s="65">
        <v>31.1</v>
      </c>
      <c r="DK7" s="65">
        <v>39.700000000000003</v>
      </c>
      <c r="DL7" s="65">
        <v>31.1</v>
      </c>
      <c r="DM7" s="65">
        <v>45.3</v>
      </c>
      <c r="DN7" s="65">
        <v>37.5</v>
      </c>
      <c r="DO7" s="65">
        <v>30.9</v>
      </c>
      <c r="DP7" s="65">
        <v>27</v>
      </c>
      <c r="DQ7" s="65">
        <v>22.5</v>
      </c>
      <c r="DR7" s="65">
        <v>69.599999999999994</v>
      </c>
      <c r="DS7" s="65">
        <v>68.3</v>
      </c>
      <c r="DT7" s="65">
        <v>85.9</v>
      </c>
      <c r="DU7" s="65">
        <v>75.900000000000006</v>
      </c>
      <c r="DV7" s="65">
        <v>79.3</v>
      </c>
      <c r="DW7" s="65">
        <v>68.400000000000006</v>
      </c>
      <c r="DX7" s="65">
        <v>69.7</v>
      </c>
      <c r="DY7" s="65">
        <v>79.3</v>
      </c>
      <c r="DZ7" s="65">
        <v>78.900000000000006</v>
      </c>
      <c r="EA7" s="65">
        <v>78.400000000000006</v>
      </c>
      <c r="EB7" s="67">
        <v>507.14</v>
      </c>
      <c r="EC7" s="67">
        <v>501.21</v>
      </c>
      <c r="ED7" s="67">
        <v>499.06</v>
      </c>
      <c r="EE7" s="67">
        <v>473.85</v>
      </c>
      <c r="EF7" s="67">
        <v>497.43</v>
      </c>
      <c r="EG7" s="67">
        <v>250.06</v>
      </c>
      <c r="EH7" s="67">
        <v>247.18</v>
      </c>
      <c r="EI7" s="67">
        <v>247.65</v>
      </c>
      <c r="EJ7" s="67">
        <v>251.2</v>
      </c>
      <c r="EK7" s="67">
        <v>255.17</v>
      </c>
      <c r="EL7" s="67">
        <v>679.91</v>
      </c>
      <c r="EM7" s="67">
        <v>683.59</v>
      </c>
      <c r="EN7" s="67">
        <v>691.78</v>
      </c>
      <c r="EO7" s="67">
        <v>694.24</v>
      </c>
      <c r="EP7" s="67">
        <v>770.46</v>
      </c>
      <c r="EQ7" s="67">
        <v>298.77999999999997</v>
      </c>
      <c r="ER7" s="67">
        <v>307.77</v>
      </c>
      <c r="ES7" s="67">
        <v>314.11</v>
      </c>
      <c r="ET7" s="67">
        <v>319.07</v>
      </c>
      <c r="EU7" s="67">
        <v>324.35000000000002</v>
      </c>
      <c r="EV7" s="67">
        <v>354.75</v>
      </c>
      <c r="EW7" s="67">
        <v>327.01</v>
      </c>
      <c r="EX7" s="67">
        <v>315.93</v>
      </c>
      <c r="EY7" s="67">
        <v>308.37</v>
      </c>
      <c r="EZ7" s="67">
        <v>324.61</v>
      </c>
      <c r="FA7" s="67">
        <v>172.38</v>
      </c>
      <c r="FB7" s="67">
        <v>175.48</v>
      </c>
      <c r="FC7" s="67">
        <v>178.87</v>
      </c>
      <c r="FD7" s="67">
        <v>186.85</v>
      </c>
      <c r="FE7" s="67">
        <v>189.23</v>
      </c>
      <c r="FF7" s="65">
        <v>14.6</v>
      </c>
      <c r="FG7" s="65">
        <v>14.8</v>
      </c>
      <c r="FH7" s="65">
        <v>14.5</v>
      </c>
      <c r="FI7" s="65">
        <v>14.2</v>
      </c>
      <c r="FJ7" s="65">
        <v>13.8</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73.7</v>
      </c>
      <c r="AW11" s="76">
        <f>AX7</f>
        <v>72.8</v>
      </c>
      <c r="AX11" s="76">
        <f>AY7</f>
        <v>71.099999999999994</v>
      </c>
      <c r="AY11" s="76">
        <f>AZ7</f>
        <v>68.2</v>
      </c>
      <c r="AZ11" s="76">
        <f>BA7</f>
        <v>62.1</v>
      </c>
      <c r="BA11" s="72"/>
      <c r="BB11" s="73"/>
      <c r="BC11" s="72"/>
      <c r="BD11" s="72"/>
      <c r="BE11" s="72"/>
      <c r="BF11" s="75" t="s">
        <v>109</v>
      </c>
      <c r="BG11" s="76">
        <f>BH7</f>
        <v>102.5</v>
      </c>
      <c r="BH11" s="76">
        <f>BI7</f>
        <v>99.8</v>
      </c>
      <c r="BI11" s="76">
        <f>BJ7</f>
        <v>72.8</v>
      </c>
      <c r="BJ11" s="76">
        <f>BK7</f>
        <v>68.3</v>
      </c>
      <c r="BK11" s="76">
        <f>BL7</f>
        <v>38.4</v>
      </c>
      <c r="BL11" s="72"/>
      <c r="BM11" s="72"/>
      <c r="BN11" s="72"/>
      <c r="BO11" s="72"/>
      <c r="BP11" s="72"/>
      <c r="BQ11" s="75" t="s">
        <v>108</v>
      </c>
      <c r="BR11" s="76">
        <f>BS7</f>
        <v>74.2</v>
      </c>
      <c r="BS11" s="76">
        <f>BT7</f>
        <v>77.2</v>
      </c>
      <c r="BT11" s="76">
        <f>BU7</f>
        <v>83.7</v>
      </c>
      <c r="BU11" s="76">
        <f>BV7</f>
        <v>69</v>
      </c>
      <c r="BV11" s="76">
        <f>BW7</f>
        <v>86.4</v>
      </c>
      <c r="BW11" s="72"/>
      <c r="BX11" s="72"/>
      <c r="BY11" s="72"/>
      <c r="BZ11" s="72"/>
      <c r="CA11" s="72"/>
      <c r="CB11" s="75" t="s">
        <v>110</v>
      </c>
      <c r="CC11" s="76">
        <f>CD7</f>
        <v>57.4</v>
      </c>
      <c r="CD11" s="76">
        <f>CE7</f>
        <v>58.9</v>
      </c>
      <c r="CE11" s="76">
        <f>CF7</f>
        <v>63.1</v>
      </c>
      <c r="CF11" s="76">
        <f>CG7</f>
        <v>67.2</v>
      </c>
      <c r="CG11" s="76">
        <f>CH7</f>
        <v>77</v>
      </c>
      <c r="CH11" s="72"/>
      <c r="CI11" s="72"/>
      <c r="CJ11" s="72"/>
      <c r="CK11" s="72"/>
      <c r="CL11" s="72"/>
      <c r="CM11" s="72"/>
      <c r="CN11" s="72"/>
      <c r="CO11" s="72"/>
      <c r="CP11" s="72"/>
      <c r="CQ11" s="72"/>
      <c r="CR11" s="72"/>
      <c r="CS11" s="72"/>
      <c r="CT11" s="72"/>
      <c r="CU11" s="72"/>
      <c r="CV11" s="75" t="s">
        <v>108</v>
      </c>
      <c r="CW11" s="76">
        <f>CX7</f>
        <v>24.6</v>
      </c>
      <c r="CX11" s="76">
        <f>CY7</f>
        <v>25.3</v>
      </c>
      <c r="CY11" s="76">
        <f>CZ7</f>
        <v>26.7</v>
      </c>
      <c r="CZ11" s="76">
        <f>DA7</f>
        <v>26.6</v>
      </c>
      <c r="DA11" s="76">
        <f>DB7</f>
        <v>27.1</v>
      </c>
      <c r="DB11" s="72"/>
      <c r="DC11" s="72"/>
      <c r="DD11" s="72"/>
      <c r="DE11" s="72"/>
      <c r="DF11" s="75" t="s">
        <v>108</v>
      </c>
      <c r="DG11" s="76">
        <f>DH7</f>
        <v>21.8</v>
      </c>
      <c r="DH11" s="76">
        <f>DI7</f>
        <v>26.7</v>
      </c>
      <c r="DI11" s="76">
        <f>DJ7</f>
        <v>31.1</v>
      </c>
      <c r="DJ11" s="76">
        <f>DK7</f>
        <v>39.700000000000003</v>
      </c>
      <c r="DK11" s="76">
        <f>DL7</f>
        <v>31.1</v>
      </c>
      <c r="DL11" s="72"/>
      <c r="DM11" s="72"/>
      <c r="DN11" s="72"/>
      <c r="DO11" s="72"/>
      <c r="DP11" s="75" t="s">
        <v>111</v>
      </c>
      <c r="DQ11" s="76">
        <f>DR7</f>
        <v>69.599999999999994</v>
      </c>
      <c r="DR11" s="76">
        <f>DS7</f>
        <v>68.3</v>
      </c>
      <c r="DS11" s="76">
        <f>DT7</f>
        <v>85.9</v>
      </c>
      <c r="DT11" s="76">
        <f>DU7</f>
        <v>75.900000000000006</v>
      </c>
      <c r="DU11" s="76">
        <f>DV7</f>
        <v>79.3</v>
      </c>
      <c r="DV11" s="72"/>
      <c r="DW11" s="72"/>
      <c r="DX11" s="72"/>
      <c r="DY11" s="72"/>
      <c r="DZ11" s="75" t="s">
        <v>112</v>
      </c>
      <c r="EA11" s="77">
        <f>EB7</f>
        <v>507.14</v>
      </c>
      <c r="EB11" s="77">
        <f>EC7</f>
        <v>501.21</v>
      </c>
      <c r="EC11" s="77">
        <f>ED7</f>
        <v>499.06</v>
      </c>
      <c r="ED11" s="77">
        <f>EE7</f>
        <v>473.85</v>
      </c>
      <c r="EE11" s="77">
        <f>EF7</f>
        <v>497.43</v>
      </c>
      <c r="EF11" s="72"/>
      <c r="EG11" s="72"/>
      <c r="EH11" s="72"/>
      <c r="EI11" s="72"/>
      <c r="EJ11" s="75" t="s">
        <v>113</v>
      </c>
      <c r="EK11" s="77">
        <f>EL7</f>
        <v>679.91</v>
      </c>
      <c r="EL11" s="77">
        <f>EM7</f>
        <v>683.59</v>
      </c>
      <c r="EM11" s="77">
        <f>EN7</f>
        <v>691.78</v>
      </c>
      <c r="EN11" s="77">
        <f>EO7</f>
        <v>694.24</v>
      </c>
      <c r="EO11" s="77">
        <f>EP7</f>
        <v>770.46</v>
      </c>
      <c r="EP11" s="72"/>
      <c r="EQ11" s="72"/>
      <c r="ER11" s="72"/>
      <c r="ES11" s="72"/>
      <c r="ET11" s="75" t="s">
        <v>113</v>
      </c>
      <c r="EU11" s="77">
        <f>EV7</f>
        <v>354.75</v>
      </c>
      <c r="EV11" s="77">
        <f>EW7</f>
        <v>327.01</v>
      </c>
      <c r="EW11" s="77">
        <f>EX7</f>
        <v>315.93</v>
      </c>
      <c r="EX11" s="77">
        <f>EY7</f>
        <v>308.37</v>
      </c>
      <c r="EY11" s="77">
        <f>EZ7</f>
        <v>324.61</v>
      </c>
      <c r="EZ11" s="72"/>
      <c r="FA11" s="72"/>
      <c r="FB11" s="72"/>
      <c r="FC11" s="72"/>
      <c r="FD11" s="75" t="s">
        <v>108</v>
      </c>
      <c r="FE11" s="76">
        <f>FF7</f>
        <v>14.6</v>
      </c>
      <c r="FF11" s="76">
        <f>FG7</f>
        <v>14.8</v>
      </c>
      <c r="FG11" s="76">
        <f>FH7</f>
        <v>14.5</v>
      </c>
      <c r="FH11" s="76">
        <f>FI7</f>
        <v>14.2</v>
      </c>
      <c r="FI11" s="76">
        <f>FJ7</f>
        <v>13.8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111</v>
      </c>
      <c r="AK12" s="76">
        <f>AL7</f>
        <v>98.4</v>
      </c>
      <c r="AL12" s="76">
        <f>AM7</f>
        <v>98.1</v>
      </c>
      <c r="AM12" s="76">
        <f>AN7</f>
        <v>98.4</v>
      </c>
      <c r="AN12" s="76">
        <f>AO7</f>
        <v>95.2</v>
      </c>
      <c r="AO12" s="76">
        <f>AP7</f>
        <v>92</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114</v>
      </c>
      <c r="BR12" s="76">
        <f>BX7</f>
        <v>80.8</v>
      </c>
      <c r="BS12" s="76">
        <f>BY7</f>
        <v>76.599999999999994</v>
      </c>
      <c r="BT12" s="76">
        <f>BZ7</f>
        <v>102.5</v>
      </c>
      <c r="BU12" s="76">
        <f>CA7</f>
        <v>90.4</v>
      </c>
      <c r="BV12" s="76">
        <f>CB7</f>
        <v>86.1</v>
      </c>
      <c r="BW12" s="72"/>
      <c r="BX12" s="72"/>
      <c r="BY12" s="72"/>
      <c r="BZ12" s="72"/>
      <c r="CA12" s="72"/>
      <c r="CB12" s="75" t="s">
        <v>115</v>
      </c>
      <c r="CC12" s="76">
        <f>CN7</f>
        <v>233.8</v>
      </c>
      <c r="CD12" s="76">
        <f>CO7</f>
        <v>233.1</v>
      </c>
      <c r="CE12" s="76">
        <f>CP7</f>
        <v>235.9</v>
      </c>
      <c r="CF12" s="76">
        <f>CQ7</f>
        <v>252.7</v>
      </c>
      <c r="CG12" s="76">
        <f>CR7</f>
        <v>284.7</v>
      </c>
      <c r="CH12" s="72"/>
      <c r="CI12" s="72"/>
      <c r="CJ12" s="72"/>
      <c r="CK12" s="72"/>
      <c r="CL12" s="72"/>
      <c r="CM12" s="72"/>
      <c r="CN12" s="72"/>
      <c r="CO12" s="72"/>
      <c r="CP12" s="72"/>
      <c r="CQ12" s="72"/>
      <c r="CR12" s="72"/>
      <c r="CS12" s="72"/>
      <c r="CT12" s="72"/>
      <c r="CU12" s="72"/>
      <c r="CV12" s="75" t="s">
        <v>114</v>
      </c>
      <c r="CW12" s="76">
        <f>DC7</f>
        <v>10.4</v>
      </c>
      <c r="CX12" s="76">
        <f>DD7</f>
        <v>9.6999999999999993</v>
      </c>
      <c r="CY12" s="76">
        <f>DE7</f>
        <v>8.6999999999999993</v>
      </c>
      <c r="CZ12" s="76">
        <f>DF7</f>
        <v>7.7</v>
      </c>
      <c r="DA12" s="76">
        <f>DG7</f>
        <v>8.1</v>
      </c>
      <c r="DB12" s="72"/>
      <c r="DC12" s="72"/>
      <c r="DD12" s="72"/>
      <c r="DE12" s="72"/>
      <c r="DF12" s="75" t="s">
        <v>114</v>
      </c>
      <c r="DG12" s="76">
        <f>DM7</f>
        <v>45.3</v>
      </c>
      <c r="DH12" s="76">
        <f>DN7</f>
        <v>37.5</v>
      </c>
      <c r="DI12" s="76">
        <f>DO7</f>
        <v>30.9</v>
      </c>
      <c r="DJ12" s="76">
        <f>DP7</f>
        <v>27</v>
      </c>
      <c r="DK12" s="76">
        <f>DQ7</f>
        <v>22.5</v>
      </c>
      <c r="DL12" s="72"/>
      <c r="DM12" s="72"/>
      <c r="DN12" s="72"/>
      <c r="DO12" s="72"/>
      <c r="DP12" s="75" t="s">
        <v>114</v>
      </c>
      <c r="DQ12" s="76">
        <f>DW7</f>
        <v>68.400000000000006</v>
      </c>
      <c r="DR12" s="76">
        <f>DX7</f>
        <v>69.7</v>
      </c>
      <c r="DS12" s="76">
        <f>DY7</f>
        <v>79.3</v>
      </c>
      <c r="DT12" s="76">
        <f>DZ7</f>
        <v>78.900000000000006</v>
      </c>
      <c r="DU12" s="76">
        <f>EA7</f>
        <v>78.400000000000006</v>
      </c>
      <c r="DV12" s="72"/>
      <c r="DW12" s="72"/>
      <c r="DX12" s="72"/>
      <c r="DY12" s="72"/>
      <c r="DZ12" s="75" t="s">
        <v>116</v>
      </c>
      <c r="EA12" s="77">
        <f>EG7</f>
        <v>250.06</v>
      </c>
      <c r="EB12" s="77">
        <f>EH7</f>
        <v>247.18</v>
      </c>
      <c r="EC12" s="77">
        <f>EI7</f>
        <v>247.65</v>
      </c>
      <c r="ED12" s="77">
        <f>EJ7</f>
        <v>251.2</v>
      </c>
      <c r="EE12" s="77">
        <f>EK7</f>
        <v>255.17</v>
      </c>
      <c r="EF12" s="72"/>
      <c r="EG12" s="72"/>
      <c r="EH12" s="72"/>
      <c r="EI12" s="72"/>
      <c r="EJ12" s="75" t="s">
        <v>117</v>
      </c>
      <c r="EK12" s="77">
        <f>EQ7</f>
        <v>298.77999999999997</v>
      </c>
      <c r="EL12" s="77">
        <f>ER7</f>
        <v>307.77</v>
      </c>
      <c r="EM12" s="77">
        <f>ES7</f>
        <v>314.11</v>
      </c>
      <c r="EN12" s="77">
        <f>ET7</f>
        <v>319.07</v>
      </c>
      <c r="EO12" s="77">
        <f>EU7</f>
        <v>324.35000000000002</v>
      </c>
      <c r="EP12" s="72"/>
      <c r="EQ12" s="72"/>
      <c r="ER12" s="72"/>
      <c r="ES12" s="72"/>
      <c r="ET12" s="75" t="s">
        <v>117</v>
      </c>
      <c r="EU12" s="77">
        <f>FA7</f>
        <v>172.38</v>
      </c>
      <c r="EV12" s="77">
        <f>FB7</f>
        <v>175.48</v>
      </c>
      <c r="EW12" s="77">
        <f>FC7</f>
        <v>178.87</v>
      </c>
      <c r="EX12" s="77">
        <f>FD7</f>
        <v>186.85</v>
      </c>
      <c r="EY12" s="77">
        <f>FE7</f>
        <v>189.23</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116</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73.7</v>
      </c>
      <c r="AW17" s="80">
        <f>IF(AX7="-",NA(),AX7)</f>
        <v>72.8</v>
      </c>
      <c r="AX17" s="80">
        <f>IF(AY7="-",NA(),AY7)</f>
        <v>71.099999999999994</v>
      </c>
      <c r="AY17" s="80">
        <f>IF(AZ7="-",NA(),AZ7)</f>
        <v>68.2</v>
      </c>
      <c r="AZ17" s="80">
        <f>IF(BA7="-",NA(),BA7)</f>
        <v>62.1</v>
      </c>
      <c r="BA17" s="2"/>
      <c r="BB17" s="68"/>
      <c r="BC17" s="2"/>
      <c r="BD17" s="2"/>
      <c r="BE17" s="2"/>
      <c r="BF17" s="79" t="s">
        <v>108</v>
      </c>
      <c r="BG17" s="80">
        <f>IF(BH7="-",NA(),BH7)</f>
        <v>102.5</v>
      </c>
      <c r="BH17" s="80">
        <f>IF(BI7="-",NA(),BI7)</f>
        <v>99.8</v>
      </c>
      <c r="BI17" s="80">
        <f>IF(BJ7="-",NA(),BJ7)</f>
        <v>72.8</v>
      </c>
      <c r="BJ17" s="80">
        <f>IF(BK7="-",NA(),BK7)</f>
        <v>68.3</v>
      </c>
      <c r="BK17" s="80">
        <f>IF(BL7="-",NA(),BL7)</f>
        <v>38.4</v>
      </c>
      <c r="BL17" s="2"/>
      <c r="BM17" s="2"/>
      <c r="BN17" s="2"/>
      <c r="BO17" s="2"/>
      <c r="BP17" s="2"/>
      <c r="BQ17" s="79" t="s">
        <v>108</v>
      </c>
      <c r="BR17" s="80">
        <f>IF(BS7="-",NA(),BS7)</f>
        <v>74.2</v>
      </c>
      <c r="BS17" s="80">
        <f>IF(BT7="-",NA(),BT7)</f>
        <v>77.2</v>
      </c>
      <c r="BT17" s="80">
        <f>IF(BU7="-",NA(),BU7)</f>
        <v>83.7</v>
      </c>
      <c r="BU17" s="80">
        <f>IF(BV7="-",NA(),BV7)</f>
        <v>69</v>
      </c>
      <c r="BV17" s="80">
        <f>IF(BW7="-",NA(),BW7)</f>
        <v>86.4</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24.6</v>
      </c>
      <c r="CX17" s="80">
        <f>IF(CY7="-",NA(),CY7)</f>
        <v>25.3</v>
      </c>
      <c r="CY17" s="80">
        <f>IF(CZ7="-",NA(),CZ7)</f>
        <v>26.7</v>
      </c>
      <c r="CZ17" s="80">
        <f>IF(DA7="-",NA(),DA7)</f>
        <v>26.6</v>
      </c>
      <c r="DA17" s="80">
        <f>IF(DB7="-",NA(),DB7)</f>
        <v>27.1</v>
      </c>
      <c r="DB17" s="2"/>
      <c r="DC17" s="2"/>
      <c r="DD17" s="2"/>
      <c r="DE17" s="2"/>
      <c r="DF17" s="79" t="s">
        <v>108</v>
      </c>
      <c r="DG17" s="80">
        <f>IF(DH7="-",NA(),DH7)</f>
        <v>21.8</v>
      </c>
      <c r="DH17" s="80">
        <f>IF(DI7="-",NA(),DI7)</f>
        <v>26.7</v>
      </c>
      <c r="DI17" s="80">
        <f>IF(DJ7="-",NA(),DJ7)</f>
        <v>31.1</v>
      </c>
      <c r="DJ17" s="80">
        <f>IF(DK7="-",NA(),DK7)</f>
        <v>39.700000000000003</v>
      </c>
      <c r="DK17" s="80">
        <f>IF(DL7="-",NA(),DL7)</f>
        <v>31.1</v>
      </c>
      <c r="DL17" s="2"/>
      <c r="DM17" s="2"/>
      <c r="DN17" s="2"/>
      <c r="DO17" s="2"/>
      <c r="DP17" s="79" t="s">
        <v>108</v>
      </c>
      <c r="DQ17" s="80">
        <f>IF(DR7="-",NA(),DR7)</f>
        <v>69.599999999999994</v>
      </c>
      <c r="DR17" s="80">
        <f>IF(DS7="-",NA(),DS7)</f>
        <v>68.3</v>
      </c>
      <c r="DS17" s="80">
        <f>IF(DT7="-",NA(),DT7)</f>
        <v>85.9</v>
      </c>
      <c r="DT17" s="80">
        <f>IF(DU7="-",NA(),DU7)</f>
        <v>75.900000000000006</v>
      </c>
      <c r="DU17" s="80">
        <f>IF(DV7="-",NA(),DV7)</f>
        <v>79.3</v>
      </c>
      <c r="DV17" s="2"/>
      <c r="DW17" s="2"/>
      <c r="DX17" s="2"/>
      <c r="DY17" s="2"/>
      <c r="DZ17" s="79" t="s">
        <v>108</v>
      </c>
      <c r="EA17" s="81">
        <f>IF(EB7="-",NA(),EB7)</f>
        <v>507.14</v>
      </c>
      <c r="EB17" s="81">
        <f>IF(EC7="-",NA(),EC7)</f>
        <v>501.21</v>
      </c>
      <c r="EC17" s="81">
        <f>IF(ED7="-",NA(),ED7)</f>
        <v>499.06</v>
      </c>
      <c r="ED17" s="81">
        <f>IF(EE7="-",NA(),EE7)</f>
        <v>473.85</v>
      </c>
      <c r="EE17" s="81">
        <f>IF(EF7="-",NA(),EF7)</f>
        <v>497.43</v>
      </c>
      <c r="EF17" s="2"/>
      <c r="EG17" s="2"/>
      <c r="EH17" s="2"/>
      <c r="EI17" s="2"/>
      <c r="EJ17" s="79" t="s">
        <v>108</v>
      </c>
      <c r="EK17" s="81">
        <f>IF(EL7="-",NA(),EL7)</f>
        <v>679.91</v>
      </c>
      <c r="EL17" s="81">
        <f>IF(EM7="-",NA(),EM7)</f>
        <v>683.59</v>
      </c>
      <c r="EM17" s="81">
        <f>IF(EN7="-",NA(),EN7)</f>
        <v>691.78</v>
      </c>
      <c r="EN17" s="81">
        <f>IF(EO7="-",NA(),EO7)</f>
        <v>694.24</v>
      </c>
      <c r="EO17" s="81">
        <f>IF(EP7="-",NA(),EP7)</f>
        <v>770.46</v>
      </c>
      <c r="EP17" s="2"/>
      <c r="EQ17" s="2"/>
      <c r="ER17" s="2"/>
      <c r="ES17" s="2"/>
      <c r="ET17" s="79" t="s">
        <v>108</v>
      </c>
      <c r="EU17" s="81">
        <f>IF(EV7="-",NA(),EV7)</f>
        <v>354.75</v>
      </c>
      <c r="EV17" s="81">
        <f>IF(EW7="-",NA(),EW7)</f>
        <v>327.01</v>
      </c>
      <c r="EW17" s="81">
        <f>IF(EX7="-",NA(),EX7)</f>
        <v>315.93</v>
      </c>
      <c r="EX17" s="81">
        <f>IF(EY7="-",NA(),EY7)</f>
        <v>308.37</v>
      </c>
      <c r="EY17" s="81">
        <f>IF(EZ7="-",NA(),EZ7)</f>
        <v>324.61</v>
      </c>
      <c r="EZ17" s="2"/>
      <c r="FA17" s="2"/>
      <c r="FB17" s="2"/>
      <c r="FC17" s="2"/>
      <c r="FD17" s="79" t="s">
        <v>108</v>
      </c>
      <c r="FE17" s="80">
        <f>IF(FF7="-",NA(),FF7)</f>
        <v>14.6</v>
      </c>
      <c r="FF17" s="80">
        <f>IF(FG7="-",NA(),FG7)</f>
        <v>14.8</v>
      </c>
      <c r="FG17" s="80">
        <f>IF(FH7="-",NA(),FH7)</f>
        <v>14.5</v>
      </c>
      <c r="FH17" s="80">
        <f>IF(FI7="-",NA(),FI7)</f>
        <v>14.2</v>
      </c>
      <c r="FI17" s="80">
        <f>IF(FJ7="-",NA(),FJ7)</f>
        <v>13.8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98.4</v>
      </c>
      <c r="AL18" s="80">
        <f>IF(AM7="-",NA(),AM7)</f>
        <v>98.1</v>
      </c>
      <c r="AM18" s="80">
        <f>IF(AN7="-",NA(),AN7)</f>
        <v>98.4</v>
      </c>
      <c r="AN18" s="80">
        <f>IF(AO7="-",NA(),AO7)</f>
        <v>95.2</v>
      </c>
      <c r="AO18" s="80">
        <f>IF(AP7="-",NA(),AP7)</f>
        <v>92</v>
      </c>
      <c r="AP18" s="2"/>
      <c r="AQ18" s="2"/>
      <c r="AR18" s="2"/>
      <c r="AS18" s="2"/>
      <c r="AT18" s="2"/>
      <c r="AU18" s="79" t="s">
        <v>114</v>
      </c>
      <c r="AV18" s="80">
        <f>IF(BB7="-",NA(),BB7)</f>
        <v>90.9</v>
      </c>
      <c r="AW18" s="80">
        <f>IF(BC7="-",NA(),BC7)</f>
        <v>93.5</v>
      </c>
      <c r="AX18" s="80">
        <f>IF(BD7="-",NA(),BD7)</f>
        <v>93.3</v>
      </c>
      <c r="AY18" s="80">
        <f>IF(BE7="-",NA(),BE7)</f>
        <v>95.5</v>
      </c>
      <c r="AZ18" s="80">
        <f>IF(BF7="-",NA(),BF7)</f>
        <v>94.2</v>
      </c>
      <c r="BA18" s="2"/>
      <c r="BB18" s="2"/>
      <c r="BC18" s="2"/>
      <c r="BD18" s="2"/>
      <c r="BE18" s="2"/>
      <c r="BF18" s="79" t="s">
        <v>114</v>
      </c>
      <c r="BG18" s="80">
        <f>IF(BM7="-",NA(),BM7)</f>
        <v>180.9</v>
      </c>
      <c r="BH18" s="80">
        <f>IF(BN7="-",NA(),BN7)</f>
        <v>196.1</v>
      </c>
      <c r="BI18" s="80">
        <f>IF(BO7="-",NA(),BO7)</f>
        <v>96.5</v>
      </c>
      <c r="BJ18" s="80">
        <f>IF(BP7="-",NA(),BP7)</f>
        <v>97.7</v>
      </c>
      <c r="BK18" s="80">
        <f>IF(BQ7="-",NA(),BQ7)</f>
        <v>100</v>
      </c>
      <c r="BL18" s="2"/>
      <c r="BM18" s="2"/>
      <c r="BN18" s="2"/>
      <c r="BO18" s="2"/>
      <c r="BP18" s="2"/>
      <c r="BQ18" s="79" t="s">
        <v>114</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57.4</v>
      </c>
      <c r="CD18" s="80">
        <f t="shared" ref="CD18:CG18" si="4">IF(CD11="-",NA(),CD11)</f>
        <v>58.9</v>
      </c>
      <c r="CE18" s="80">
        <f t="shared" si="4"/>
        <v>63.1</v>
      </c>
      <c r="CF18" s="80">
        <f t="shared" si="4"/>
        <v>67.2</v>
      </c>
      <c r="CG18" s="80">
        <f t="shared" si="4"/>
        <v>77</v>
      </c>
      <c r="CH18" s="2"/>
      <c r="CI18" s="2"/>
      <c r="CJ18" s="2"/>
      <c r="CK18" s="2"/>
      <c r="CL18" s="2"/>
      <c r="CM18" s="2"/>
      <c r="CN18" s="2"/>
      <c r="CO18" s="2"/>
      <c r="CP18" s="2"/>
      <c r="CQ18" s="2"/>
      <c r="CR18" s="2"/>
      <c r="CS18" s="2"/>
      <c r="CT18" s="2"/>
      <c r="CU18" s="2"/>
      <c r="CV18" s="79" t="s">
        <v>114</v>
      </c>
      <c r="CW18" s="80">
        <f>IF(DC7="-",NA(),DC7)</f>
        <v>10.4</v>
      </c>
      <c r="CX18" s="80">
        <f>IF(DD7="-",NA(),DD7)</f>
        <v>9.6999999999999993</v>
      </c>
      <c r="CY18" s="80">
        <f>IF(DE7="-",NA(),DE7)</f>
        <v>8.6999999999999993</v>
      </c>
      <c r="CZ18" s="80">
        <f>IF(DF7="-",NA(),DF7)</f>
        <v>7.7</v>
      </c>
      <c r="DA18" s="80">
        <f>IF(DG7="-",NA(),DG7)</f>
        <v>8.1</v>
      </c>
      <c r="DB18" s="2"/>
      <c r="DC18" s="2"/>
      <c r="DD18" s="2"/>
      <c r="DE18" s="2"/>
      <c r="DF18" s="79" t="s">
        <v>114</v>
      </c>
      <c r="DG18" s="80">
        <f>IF(DM7="-",NA(),DM7)</f>
        <v>45.3</v>
      </c>
      <c r="DH18" s="80">
        <f>IF(DN7="-",NA(),DN7)</f>
        <v>37.5</v>
      </c>
      <c r="DI18" s="80">
        <f>IF(DO7="-",NA(),DO7)</f>
        <v>30.9</v>
      </c>
      <c r="DJ18" s="80">
        <f>IF(DP7="-",NA(),DP7)</f>
        <v>27</v>
      </c>
      <c r="DK18" s="80">
        <f>IF(DQ7="-",NA(),DQ7)</f>
        <v>22.5</v>
      </c>
      <c r="DL18" s="2"/>
      <c r="DM18" s="2"/>
      <c r="DN18" s="2"/>
      <c r="DO18" s="2"/>
      <c r="DP18" s="79" t="s">
        <v>114</v>
      </c>
      <c r="DQ18" s="80">
        <f>IF(DW7="-",NA(),DW7)</f>
        <v>68.400000000000006</v>
      </c>
      <c r="DR18" s="80">
        <f>IF(DX7="-",NA(),DX7)</f>
        <v>69.7</v>
      </c>
      <c r="DS18" s="80">
        <f>IF(DY7="-",NA(),DY7)</f>
        <v>79.3</v>
      </c>
      <c r="DT18" s="80">
        <f>IF(DZ7="-",NA(),DZ7)</f>
        <v>78.900000000000006</v>
      </c>
      <c r="DU18" s="80">
        <f>IF(EA7="-",NA(),EA7)</f>
        <v>78.400000000000006</v>
      </c>
      <c r="DV18" s="2"/>
      <c r="DW18" s="2"/>
      <c r="DX18" s="2"/>
      <c r="DY18" s="2"/>
      <c r="DZ18" s="79" t="s">
        <v>114</v>
      </c>
      <c r="EA18" s="81">
        <f>IF(EG7="-",NA(),EG7)</f>
        <v>250.06</v>
      </c>
      <c r="EB18" s="81">
        <f>IF(EH7="-",NA(),EH7)</f>
        <v>247.18</v>
      </c>
      <c r="EC18" s="81">
        <f>IF(EI7="-",NA(),EI7)</f>
        <v>247.65</v>
      </c>
      <c r="ED18" s="81">
        <f>IF(EJ7="-",NA(),EJ7)</f>
        <v>251.2</v>
      </c>
      <c r="EE18" s="81">
        <f>IF(EK7="-",NA(),EK7)</f>
        <v>255.17</v>
      </c>
      <c r="EF18" s="2"/>
      <c r="EG18" s="2"/>
      <c r="EH18" s="2"/>
      <c r="EI18" s="2"/>
      <c r="EJ18" s="79" t="s">
        <v>114</v>
      </c>
      <c r="EK18" s="81">
        <f>IF(EQ7="-",NA(),EQ7)</f>
        <v>298.77999999999997</v>
      </c>
      <c r="EL18" s="81">
        <f>IF(ER7="-",NA(),ER7)</f>
        <v>307.77</v>
      </c>
      <c r="EM18" s="81">
        <f>IF(ES7="-",NA(),ES7)</f>
        <v>314.11</v>
      </c>
      <c r="EN18" s="81">
        <f>IF(ET7="-",NA(),ET7)</f>
        <v>319.07</v>
      </c>
      <c r="EO18" s="81">
        <f>IF(EU7="-",NA(),EU7)</f>
        <v>324.35000000000002</v>
      </c>
      <c r="EP18" s="2"/>
      <c r="EQ18" s="2"/>
      <c r="ER18" s="2"/>
      <c r="ES18" s="2"/>
      <c r="ET18" s="79" t="s">
        <v>114</v>
      </c>
      <c r="EU18" s="81">
        <f>IF(FA7="-",NA(),FA7)</f>
        <v>172.38</v>
      </c>
      <c r="EV18" s="81">
        <f>IF(FB7="-",NA(),FB7)</f>
        <v>175.48</v>
      </c>
      <c r="EW18" s="81">
        <f>IF(FC7="-",NA(),FC7)</f>
        <v>178.87</v>
      </c>
      <c r="EX18" s="81">
        <f>IF(FD7="-",NA(),FD7)</f>
        <v>186.85</v>
      </c>
      <c r="EY18" s="81">
        <f>IF(FE7="-",NA(),FE7)</f>
        <v>189.23</v>
      </c>
      <c r="EZ18" s="2"/>
      <c r="FA18" s="2"/>
      <c r="FB18" s="2"/>
      <c r="FC18" s="2"/>
      <c r="FD18" s="79" t="s">
        <v>114</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114</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123</v>
      </c>
      <c r="CC19" s="80">
        <f t="shared" ref="CC19:CG21" si="5">IF(CC12="-",NA(),CC12)</f>
        <v>233.8</v>
      </c>
      <c r="CD19" s="80">
        <f t="shared" si="5"/>
        <v>233.1</v>
      </c>
      <c r="CE19" s="80">
        <f t="shared" si="5"/>
        <v>235.9</v>
      </c>
      <c r="CF19" s="80">
        <f t="shared" si="5"/>
        <v>252.7</v>
      </c>
      <c r="CG19" s="80">
        <f t="shared" si="5"/>
        <v>284.7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124</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cp:lastModifiedBy>
  <dcterms:created xsi:type="dcterms:W3CDTF">2017-12-25T02:44:24Z</dcterms:created>
  <dcterms:modified xsi:type="dcterms:W3CDTF">2018-02-19T08:25:20Z</dcterms:modified>
  <cp:category/>
</cp:coreProperties>
</file>