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I86" i="4"/>
  <c r="H86" i="4"/>
  <c r="G86" i="4"/>
  <c r="E86" i="4"/>
  <c r="AT10" i="4"/>
  <c r="W10" i="4"/>
  <c r="BB8" i="4"/>
  <c r="AL8" i="4"/>
  <c r="P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<sst xmlns="http://schemas.openxmlformats.org/spreadsheetml/2006/main" count="235" uniqueCount="123">
  <si>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</si>
  <si>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</si>
  <si>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</si>
  <si>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</si>
  <si>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</si>
  <si>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</si>
  <si>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</si>
  <si>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</si>
  <si>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</si>
  <si>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</si>
  <si>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</si>
  <si>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</si>
  <si>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</si>
  <si>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</si>
  <si>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</si>
  <si>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</si>
  <si>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</si>
  <si>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</si>
  <si>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</si>
  <si>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</si>
  <si>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</si>
  <si>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</si>
  <si>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</si>
  <si>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</si>
  <si>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</si>
  <si>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</si>
  <si>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</si>
  <si>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</si>
  <si>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</si>
  <si>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</si>
  <si>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</si>
  <si>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</si>
  <si>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</si>
  <si>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</si>
  <si>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</si>
  <si>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</si>
  <si>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</si>
  <si>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</si>
  <si>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</si>
  <si>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</si>
  <si>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</si>
  <si>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</si>
  <si>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</si>
  <si>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</si>
  <si>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</si>
  <si>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</si>
  <si>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</si>
  <si>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</si>
  <si>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</si>
  <si>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</si>
  <si>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</si>
  <si>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</si>
  <si>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</si>
  <si>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</si>
  <si>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</si>
  <si>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</si>
  <si>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</si>
  <si>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</si>
  <si>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</si>
  <si>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</si>
  <si>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</si>
  <si>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</si>
  <si>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</si>
  <si>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</si>
  <si>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</si>
  <si>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</si>
  <si>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</si>
  <si>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</si>
  <si>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</si>
  <si>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</si>
  <si>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</si>
  <si>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</si>
  <si>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</si>
  <si>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</si>
  <si>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</si>
  <si>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</si>
  <si>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</si>
  <si>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</si>
  <si>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</si>
  <si>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</si>
  <si>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</si>
  <si>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</si>
  <si>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</si>
  <si>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</si>
  <si>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</si>
  <si>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</si>
  <si>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</si>
  <si>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</si>
  <si>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</si>
  <si>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</si>
  <si>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</si>
  <si>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</si>
  <si>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</si>
  <si>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</si>
  <si>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</si>
  <si>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</si>
  <si>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</si>
  <si>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</si>
  <si>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</si>
  <si>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</si>
  <si>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</si>
  <si>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</si>
  <si>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</si>
  <si>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</si>
  <si>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</si>
  <si>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</si>
  <si>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</si>
  <si>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</si>
  <si>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さいたま市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</si>
  <si>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</si>
  <si>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</si>
  <si>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</si>
  <si>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</si>
  <si>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</si>
  <si>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</si>
  <si>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</si>
  <si>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</si>
  <si>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</si>
  <si>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</si>
  <si>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①有形固定資産減価償却率は、類似団体平均値よりも低く、前項に述べたとおり、施工時期のピークが異なることの表れと考えられます。
　また、②管渠老朽化率も低くなっています。これは、本市の下水道管路施設の整備が昭和40年代半ばから急速に増加し始め、平成元年度にピークを迎えていることから、比較的新しい施設が多いためと考えています。しかし、今後は改築更新時期を迎える施設が急増し、管渠の老朽化が急速に進んでいくと考えています。
　③管渠改善率は工法の検討などの影響で増減が続いていますが、おおむね横ばいで推移しています。
　②管渠老朽化率、③管渠改善率のどちらについても、すぐに改築を促す数値ではありませんが、管渠の状態及び財源を把握したうえ、計画的な維持管理及び改築を進める必要があると考えています。
　</t>
    <rPh sb="2" eb="4">
      <t>ユウケイ</t>
    </rPh>
    <rPh sb="4" eb="6">
      <t>コテイ</t>
    </rPh>
    <rPh sb="6" eb="8">
      <t>シサン</t>
    </rPh>
    <rPh sb="8" eb="10">
      <t>ゲンカ</t>
    </rPh>
    <rPh sb="10" eb="12">
      <t>ショウキャク</t>
    </rPh>
    <rPh sb="12" eb="13">
      <t>リツ</t>
    </rPh>
    <rPh sb="15" eb="17">
      <t>ルイジ</t>
    </rPh>
    <rPh sb="17" eb="19">
      <t>ダンタイ</t>
    </rPh>
    <rPh sb="19" eb="22">
      <t>ヘイキンチ</t>
    </rPh>
    <rPh sb="25" eb="26">
      <t>ヒク</t>
    </rPh>
    <rPh sb="28" eb="30">
      <t>ゼンコウ</t>
    </rPh>
    <rPh sb="31" eb="32">
      <t>ノ</t>
    </rPh>
    <rPh sb="38" eb="40">
      <t>セコウ</t>
    </rPh>
    <rPh sb="40" eb="42">
      <t>ジキ</t>
    </rPh>
    <rPh sb="47" eb="48">
      <t>コト</t>
    </rPh>
    <rPh sb="53" eb="54">
      <t>アラワ</t>
    </rPh>
    <rPh sb="56" eb="57">
      <t>カンガ</t>
    </rPh>
    <rPh sb="69" eb="71">
      <t>カンキョ</t>
    </rPh>
    <rPh sb="71" eb="74">
      <t>ロウキュウカ</t>
    </rPh>
    <rPh sb="74" eb="75">
      <t>リツ</t>
    </rPh>
    <rPh sb="76" eb="77">
      <t>ヒク</t>
    </rPh>
    <rPh sb="89" eb="90">
      <t>ホン</t>
    </rPh>
    <rPh sb="90" eb="91">
      <t>シ</t>
    </rPh>
    <rPh sb="92" eb="95">
      <t>ゲスイドウ</t>
    </rPh>
    <rPh sb="95" eb="97">
      <t>カンロ</t>
    </rPh>
    <rPh sb="97" eb="99">
      <t>シセツ</t>
    </rPh>
    <rPh sb="100" eb="102">
      <t>セイビ</t>
    </rPh>
    <rPh sb="103" eb="105">
      <t>ショウワ</t>
    </rPh>
    <rPh sb="107" eb="109">
      <t>ネンダイ</t>
    </rPh>
    <rPh sb="109" eb="110">
      <t>ナカ</t>
    </rPh>
    <rPh sb="113" eb="115">
      <t>キュウソク</t>
    </rPh>
    <rPh sb="116" eb="118">
      <t>ゾウカ</t>
    </rPh>
    <rPh sb="119" eb="120">
      <t>ハジ</t>
    </rPh>
    <rPh sb="122" eb="124">
      <t>ヘイセイ</t>
    </rPh>
    <rPh sb="124" eb="125">
      <t>ガン</t>
    </rPh>
    <rPh sb="125" eb="126">
      <t>ネン</t>
    </rPh>
    <rPh sb="126" eb="127">
      <t>ド</t>
    </rPh>
    <rPh sb="132" eb="133">
      <t>ムカ</t>
    </rPh>
    <rPh sb="142" eb="145">
      <t>ヒカクテキ</t>
    </rPh>
    <rPh sb="145" eb="146">
      <t>アタラ</t>
    </rPh>
    <rPh sb="148" eb="150">
      <t>シセツ</t>
    </rPh>
    <rPh sb="151" eb="152">
      <t>オオ</t>
    </rPh>
    <rPh sb="156" eb="157">
      <t>カンガ</t>
    </rPh>
    <rPh sb="167" eb="169">
      <t>コンゴ</t>
    </rPh>
    <rPh sb="170" eb="172">
      <t>カイチク</t>
    </rPh>
    <rPh sb="172" eb="174">
      <t>コウシン</t>
    </rPh>
    <rPh sb="174" eb="176">
      <t>ジキ</t>
    </rPh>
    <rPh sb="177" eb="178">
      <t>ムカ</t>
    </rPh>
    <rPh sb="180" eb="182">
      <t>シセツ</t>
    </rPh>
    <rPh sb="183" eb="185">
      <t>キュウゾウ</t>
    </rPh>
    <rPh sb="190" eb="193">
      <t>ロウキュウカ</t>
    </rPh>
    <rPh sb="194" eb="196">
      <t>キュウソク</t>
    </rPh>
    <rPh sb="197" eb="198">
      <t>スス</t>
    </rPh>
    <rPh sb="203" eb="204">
      <t>カンガ</t>
    </rPh>
    <rPh sb="262" eb="265">
      <t>ロウキュウカ</t>
    </rPh>
    <rPh sb="265" eb="266">
      <t>リツ</t>
    </rPh>
    <rPh sb="270" eb="272">
      <t>カイゼン</t>
    </rPh>
    <rPh sb="272" eb="273">
      <t>リツ</t>
    </rPh>
    <rPh sb="286" eb="288">
      <t>カイチク</t>
    </rPh>
    <rPh sb="289" eb="290">
      <t>ウナガ</t>
    </rPh>
    <rPh sb="291" eb="293">
      <t>スウチ</t>
    </rPh>
    <rPh sb="302" eb="304">
      <t>カンキョ</t>
    </rPh>
    <rPh sb="305" eb="307">
      <t>ジョウタイ</t>
    </rPh>
    <rPh sb="307" eb="308">
      <t>オヨ</t>
    </rPh>
    <rPh sb="309" eb="311">
      <t>ザイゲン</t>
    </rPh>
    <rPh sb="312" eb="314">
      <t>ハアク</t>
    </rPh>
    <rPh sb="319" eb="322">
      <t>ケイカクテキ</t>
    </rPh>
    <rPh sb="323" eb="325">
      <t>イジ</t>
    </rPh>
    <rPh sb="325" eb="327">
      <t>カンリ</t>
    </rPh>
    <rPh sb="327" eb="328">
      <t>オヨ</t>
    </rPh>
    <rPh sb="329" eb="331">
      <t>カイチク</t>
    </rPh>
    <rPh sb="332" eb="333">
      <t>スス</t>
    </rPh>
    <rPh sb="335" eb="337">
      <t>ヒツヨウ</t>
    </rPh>
    <rPh sb="341" eb="342">
      <t>カンガ</t>
    </rPh>
    <phoneticPr fontId="7"/>
  </si>
  <si>
    <t>　公営企業会計導入時の平成17年度は経費回収率が43.5％であったため、平成18・22・26年度の三度に渡り下水道使用料改定を行いました。これにより、平成26年度以降は⑤経費回収率が100％を上回り、健全経営を維持しているものと評価しています。
　③流動比率は100%未満ですが、他団体と同様、公営企業会計制度の変更に伴い、流動負債に１年以内に返済する企業債償還金を計上したことによります。一方、償還財源は返済期日までに確保できることから、短期的な支払い能力に問題はないものと評価しています。
　④企業債残高対事業規模比率は類似団体よりも高くなっています。主に、現在、総合振興計画後期基本計画により下水道普及率94.0％の達成に向け整備を進めており、整備後の供用開始当初は接続率が少ないことなどが影響していると評価しています。
　⑥汚水処理原価は類似団体平均値より高い傾向にありますが、本市では類似団体と建設工事のピークが異なることから、施工時期による物価変動等により名目工事価格が高い時期に施工していると考えられます。その影響が減価償却費の額として汚水処理原価に影響を及ぼし、経営の健全性・効率性の関連指標について、本市と類似団体平均値との差となっている要因のひとつであると考えています。
　⑧水洗化率は、財源確保のみならず、水質保全の観点からも積極的に向上させていく必要があると考えています。　</t>
    <rPh sb="1" eb="3">
      <t>コウエイ</t>
    </rPh>
    <rPh sb="3" eb="5">
      <t>キギョウ</t>
    </rPh>
    <rPh sb="5" eb="7">
      <t>カイケイ</t>
    </rPh>
    <rPh sb="7" eb="9">
      <t>ドウニュウ</t>
    </rPh>
    <rPh sb="9" eb="10">
      <t>ジ</t>
    </rPh>
    <rPh sb="11" eb="13">
      <t>ヘイセイ</t>
    </rPh>
    <rPh sb="15" eb="17">
      <t>ネンド</t>
    </rPh>
    <rPh sb="18" eb="20">
      <t>ケイヒ</t>
    </rPh>
    <rPh sb="20" eb="22">
      <t>カイシュウ</t>
    </rPh>
    <rPh sb="22" eb="23">
      <t>リツ</t>
    </rPh>
    <rPh sb="36" eb="38">
      <t>ヘイセイ</t>
    </rPh>
    <rPh sb="46" eb="48">
      <t>ネンド</t>
    </rPh>
    <rPh sb="49" eb="51">
      <t>３ド</t>
    </rPh>
    <rPh sb="52" eb="53">
      <t>ワタ</t>
    </rPh>
    <rPh sb="54" eb="57">
      <t>ゲスイドウ</t>
    </rPh>
    <rPh sb="57" eb="60">
      <t>シヨウリョウ</t>
    </rPh>
    <rPh sb="60" eb="62">
      <t>カイテイ</t>
    </rPh>
    <rPh sb="63" eb="64">
      <t>オコナ</t>
    </rPh>
    <rPh sb="81" eb="83">
      <t>イコウ</t>
    </rPh>
    <rPh sb="96" eb="98">
      <t>ウワマワ</t>
    </rPh>
    <rPh sb="100" eb="102">
      <t>ケンゼン</t>
    </rPh>
    <rPh sb="102" eb="104">
      <t>ケイエイ</t>
    </rPh>
    <rPh sb="105" eb="107">
      <t>イジ</t>
    </rPh>
    <rPh sb="114" eb="116">
      <t>ヒョウカ</t>
    </rPh>
    <rPh sb="125" eb="127">
      <t>リュウドウ</t>
    </rPh>
    <rPh sb="127" eb="129">
      <t>ヒリツ</t>
    </rPh>
    <rPh sb="134" eb="136">
      <t>ミマン</t>
    </rPh>
    <rPh sb="144" eb="146">
      <t>ドウヨウ</t>
    </rPh>
    <rPh sb="147" eb="149">
      <t>コウエイ</t>
    </rPh>
    <rPh sb="149" eb="151">
      <t>キギョウ</t>
    </rPh>
    <rPh sb="151" eb="153">
      <t>カイケイ</t>
    </rPh>
    <rPh sb="153" eb="155">
      <t>セイド</t>
    </rPh>
    <rPh sb="156" eb="158">
      <t>ヘンコウ</t>
    </rPh>
    <rPh sb="159" eb="160">
      <t>トモナ</t>
    </rPh>
    <rPh sb="162" eb="164">
      <t>リュウドウ</t>
    </rPh>
    <rPh sb="164" eb="166">
      <t>フサイ</t>
    </rPh>
    <rPh sb="168" eb="169">
      <t>ネン</t>
    </rPh>
    <rPh sb="169" eb="171">
      <t>イナイ</t>
    </rPh>
    <rPh sb="172" eb="174">
      <t>ヘンサイ</t>
    </rPh>
    <rPh sb="176" eb="178">
      <t>キギョウ</t>
    </rPh>
    <rPh sb="178" eb="179">
      <t>サイ</t>
    </rPh>
    <rPh sb="179" eb="182">
      <t>ショウカンキン</t>
    </rPh>
    <rPh sb="183" eb="185">
      <t>ケイジョウ</t>
    </rPh>
    <rPh sb="195" eb="197">
      <t>イッポウ</t>
    </rPh>
    <rPh sb="198" eb="200">
      <t>ショウカン</t>
    </rPh>
    <rPh sb="200" eb="202">
      <t>ザイゲン</t>
    </rPh>
    <rPh sb="210" eb="212">
      <t>カクホ</t>
    </rPh>
    <rPh sb="220" eb="223">
      <t>タンキテキ</t>
    </rPh>
    <rPh sb="224" eb="226">
      <t>シハラ</t>
    </rPh>
    <rPh sb="227" eb="229">
      <t>ノウリョク</t>
    </rPh>
    <rPh sb="230" eb="232">
      <t>モンダイ</t>
    </rPh>
    <rPh sb="238" eb="240">
      <t>ヒョウカ</t>
    </rPh>
    <rPh sb="249" eb="251">
      <t>キギョウ</t>
    </rPh>
    <rPh sb="251" eb="252">
      <t>サイ</t>
    </rPh>
    <rPh sb="252" eb="254">
      <t>ザンダカ</t>
    </rPh>
    <rPh sb="254" eb="255">
      <t>タイ</t>
    </rPh>
    <rPh sb="255" eb="257">
      <t>ジギョウ</t>
    </rPh>
    <rPh sb="257" eb="259">
      <t>キボ</t>
    </rPh>
    <rPh sb="259" eb="261">
      <t>ヒリツ</t>
    </rPh>
    <rPh sb="262" eb="264">
      <t>ルイジ</t>
    </rPh>
    <rPh sb="264" eb="266">
      <t>ダンタイ</t>
    </rPh>
    <rPh sb="269" eb="270">
      <t>タカ</t>
    </rPh>
    <rPh sb="278" eb="279">
      <t>オモ</t>
    </rPh>
    <rPh sb="281" eb="283">
      <t>ゲンザイ</t>
    </rPh>
    <rPh sb="284" eb="286">
      <t>ソウゴウ</t>
    </rPh>
    <rPh sb="286" eb="288">
      <t>シンコウ</t>
    </rPh>
    <rPh sb="288" eb="290">
      <t>ケイカク</t>
    </rPh>
    <rPh sb="290" eb="292">
      <t>コウキ</t>
    </rPh>
    <rPh sb="292" eb="294">
      <t>キホン</t>
    </rPh>
    <rPh sb="294" eb="296">
      <t>ケイカク</t>
    </rPh>
    <rPh sb="299" eb="302">
      <t>ゲスイドウ</t>
    </rPh>
    <rPh sb="302" eb="304">
      <t>フキュウ</t>
    </rPh>
    <rPh sb="304" eb="305">
      <t>リツ</t>
    </rPh>
    <rPh sb="311" eb="313">
      <t>タッセイ</t>
    </rPh>
    <rPh sb="314" eb="315">
      <t>ム</t>
    </rPh>
    <rPh sb="316" eb="318">
      <t>セイビ</t>
    </rPh>
    <rPh sb="319" eb="320">
      <t>スス</t>
    </rPh>
    <rPh sb="325" eb="327">
      <t>セイビ</t>
    </rPh>
    <rPh sb="327" eb="328">
      <t>ゴ</t>
    </rPh>
    <rPh sb="329" eb="331">
      <t>キョウヨウ</t>
    </rPh>
    <rPh sb="336" eb="338">
      <t>セツゾク</t>
    </rPh>
    <rPh sb="338" eb="339">
      <t>リツ</t>
    </rPh>
    <rPh sb="340" eb="341">
      <t>スク</t>
    </rPh>
    <rPh sb="348" eb="350">
      <t>エイキョウ</t>
    </rPh>
    <rPh sb="355" eb="357">
      <t>ヒョウカ</t>
    </rPh>
    <rPh sb="366" eb="368">
      <t>オスイ</t>
    </rPh>
    <rPh sb="368" eb="370">
      <t>ショリ</t>
    </rPh>
    <rPh sb="370" eb="372">
      <t>ゲンカ</t>
    </rPh>
    <rPh sb="373" eb="375">
      <t>ルイジ</t>
    </rPh>
    <rPh sb="375" eb="377">
      <t>ダンタイ</t>
    </rPh>
    <rPh sb="377" eb="380">
      <t>ヘイキンチ</t>
    </rPh>
    <rPh sb="382" eb="383">
      <t>タカ</t>
    </rPh>
    <rPh sb="384" eb="386">
      <t>ケイコウ</t>
    </rPh>
    <rPh sb="393" eb="394">
      <t>ホン</t>
    </rPh>
    <rPh sb="394" eb="395">
      <t>シ</t>
    </rPh>
    <rPh sb="397" eb="399">
      <t>ルイジ</t>
    </rPh>
    <rPh sb="399" eb="401">
      <t>ダンタイ</t>
    </rPh>
    <rPh sb="402" eb="404">
      <t>ケンセツ</t>
    </rPh>
    <rPh sb="404" eb="406">
      <t>コウジ</t>
    </rPh>
    <rPh sb="411" eb="412">
      <t>コト</t>
    </rPh>
    <rPh sb="419" eb="421">
      <t>セコウ</t>
    </rPh>
    <rPh sb="421" eb="423">
      <t>ジキ</t>
    </rPh>
    <rPh sb="426" eb="428">
      <t>ブッカ</t>
    </rPh>
    <rPh sb="428" eb="430">
      <t>ヘンドウ</t>
    </rPh>
    <rPh sb="430" eb="431">
      <t>トウ</t>
    </rPh>
    <rPh sb="434" eb="436">
      <t>メイモク</t>
    </rPh>
    <rPh sb="436" eb="438">
      <t>コウジ</t>
    </rPh>
    <rPh sb="438" eb="440">
      <t>カカク</t>
    </rPh>
    <rPh sb="441" eb="442">
      <t>タカ</t>
    </rPh>
    <rPh sb="443" eb="445">
      <t>ジキ</t>
    </rPh>
    <rPh sb="446" eb="448">
      <t>セコウ</t>
    </rPh>
    <rPh sb="453" eb="454">
      <t>カンガ</t>
    </rPh>
    <rPh sb="462" eb="464">
      <t>エイキョウ</t>
    </rPh>
    <rPh sb="465" eb="467">
      <t>ゲンカ</t>
    </rPh>
    <rPh sb="467" eb="469">
      <t>ショウキャク</t>
    </rPh>
    <rPh sb="469" eb="470">
      <t>ヒ</t>
    </rPh>
    <rPh sb="471" eb="472">
      <t>ガク</t>
    </rPh>
    <rPh sb="475" eb="477">
      <t>オスイ</t>
    </rPh>
    <rPh sb="477" eb="479">
      <t>ショリ</t>
    </rPh>
    <rPh sb="479" eb="481">
      <t>ゲンカ</t>
    </rPh>
    <rPh sb="482" eb="484">
      <t>エイキョウ</t>
    </rPh>
    <rPh sb="485" eb="486">
      <t>オヨ</t>
    </rPh>
    <rPh sb="489" eb="491">
      <t>ケイエイ</t>
    </rPh>
    <rPh sb="492" eb="495">
      <t>ケンゼンセイ</t>
    </rPh>
    <rPh sb="496" eb="499">
      <t>コウリツセイ</t>
    </rPh>
    <rPh sb="500" eb="502">
      <t>カンレン</t>
    </rPh>
    <rPh sb="502" eb="504">
      <t>シヒョウ</t>
    </rPh>
    <rPh sb="509" eb="510">
      <t>ホン</t>
    </rPh>
    <rPh sb="510" eb="511">
      <t>シ</t>
    </rPh>
    <rPh sb="512" eb="514">
      <t>ルイジ</t>
    </rPh>
    <rPh sb="514" eb="516">
      <t>ダンタイ</t>
    </rPh>
    <rPh sb="516" eb="519">
      <t>ヘイキンチ</t>
    </rPh>
    <rPh sb="521" eb="522">
      <t>サ</t>
    </rPh>
    <rPh sb="528" eb="530">
      <t>ヨウイン</t>
    </rPh>
    <rPh sb="538" eb="539">
      <t>カンガ</t>
    </rPh>
    <rPh sb="548" eb="551">
      <t>スイセンカ</t>
    </rPh>
    <rPh sb="551" eb="552">
      <t>リツ</t>
    </rPh>
    <rPh sb="554" eb="556">
      <t>ザイゲン</t>
    </rPh>
    <rPh sb="556" eb="558">
      <t>カクホ</t>
    </rPh>
    <rPh sb="564" eb="566">
      <t>スイシツ</t>
    </rPh>
    <rPh sb="566" eb="568">
      <t>ホゼン</t>
    </rPh>
    <rPh sb="569" eb="571">
      <t>カンテン</t>
    </rPh>
    <rPh sb="574" eb="577">
      <t>セッキョクテキ</t>
    </rPh>
    <rPh sb="578" eb="580">
      <t>コウジョウ</t>
    </rPh>
    <rPh sb="585" eb="587">
      <t>ヒツヨウ</t>
    </rPh>
    <rPh sb="591" eb="592">
      <t>カンガ</t>
    </rPh>
    <phoneticPr fontId="7"/>
  </si>
  <si>
    <t>　現在も施設整備により新規供用を続けているうえ、人口・世帯は増加を続けており、下水道普及人口及び下水道使用料収入は微増又は横ばいで推移しています。しかし、1件当たりの水需要は節水行動や高齢社会の影響により減少傾向にあり、下水道使用料収入は将来、減少に転じると見込んでいます。一方、今後、改善を必要とする管渠やポンプ場等の施設は急速に増え続けることが見込まれます。
　今後は、下水道事業中期経営計画に基づき、投資と財源の均衡を図りながら事業を推進します。あわせて、不明水対策や処理場管理業務の包括的民間委託の実施、アセットマネジメントの実践等、経営基盤の強化に積極的に取り組んでいきます。
　また、実体資本を維持すべく、施設の更新期に向け、財源の確保の検討をしていきます。</t>
    <rPh sb="1" eb="3">
      <t>ゲンザイ</t>
    </rPh>
    <rPh sb="4" eb="6">
      <t>シセツ</t>
    </rPh>
    <rPh sb="6" eb="8">
      <t>セイビ</t>
    </rPh>
    <rPh sb="11" eb="13">
      <t>シンキ</t>
    </rPh>
    <rPh sb="13" eb="15">
      <t>キョウヨウ</t>
    </rPh>
    <rPh sb="16" eb="17">
      <t>ツヅ</t>
    </rPh>
    <rPh sb="24" eb="26">
      <t>ジンコウ</t>
    </rPh>
    <rPh sb="27" eb="29">
      <t>セタイ</t>
    </rPh>
    <rPh sb="30" eb="32">
      <t>ゾウカ</t>
    </rPh>
    <rPh sb="33" eb="34">
      <t>ツヅ</t>
    </rPh>
    <rPh sb="39" eb="42">
      <t>ゲスイドウ</t>
    </rPh>
    <rPh sb="42" eb="44">
      <t>フキュウ</t>
    </rPh>
    <rPh sb="44" eb="46">
      <t>ジンコウ</t>
    </rPh>
    <rPh sb="46" eb="47">
      <t>オヨ</t>
    </rPh>
    <rPh sb="48" eb="51">
      <t>ゲスイドウ</t>
    </rPh>
    <rPh sb="51" eb="54">
      <t>シヨウリョウ</t>
    </rPh>
    <rPh sb="54" eb="56">
      <t>シュウニュウ</t>
    </rPh>
    <rPh sb="57" eb="59">
      <t>ビゾウ</t>
    </rPh>
    <rPh sb="59" eb="60">
      <t>マタ</t>
    </rPh>
    <rPh sb="61" eb="62">
      <t>ヨコ</t>
    </rPh>
    <rPh sb="65" eb="67">
      <t>スイイ</t>
    </rPh>
    <rPh sb="78" eb="79">
      <t>ケン</t>
    </rPh>
    <rPh sb="79" eb="80">
      <t>ア</t>
    </rPh>
    <rPh sb="83" eb="84">
      <t>ミズ</t>
    </rPh>
    <rPh sb="84" eb="86">
      <t>ジュヨウ</t>
    </rPh>
    <rPh sb="87" eb="89">
      <t>セッスイ</t>
    </rPh>
    <rPh sb="89" eb="91">
      <t>コウドウ</t>
    </rPh>
    <rPh sb="92" eb="94">
      <t>コウレイ</t>
    </rPh>
    <rPh sb="94" eb="96">
      <t>シャカイ</t>
    </rPh>
    <rPh sb="97" eb="99">
      <t>エイキョウ</t>
    </rPh>
    <rPh sb="102" eb="104">
      <t>ゲンショウ</t>
    </rPh>
    <rPh sb="104" eb="106">
      <t>ケイコウ</t>
    </rPh>
    <rPh sb="116" eb="118">
      <t>シュウニュウ</t>
    </rPh>
    <rPh sb="129" eb="131">
      <t>ミコ</t>
    </rPh>
    <rPh sb="137" eb="139">
      <t>イッポウ</t>
    </rPh>
    <rPh sb="140" eb="142">
      <t>コンゴ</t>
    </rPh>
    <rPh sb="143" eb="145">
      <t>カイゼン</t>
    </rPh>
    <rPh sb="146" eb="148">
      <t>ヒツヨウ</t>
    </rPh>
    <rPh sb="151" eb="153">
      <t>カンキョ</t>
    </rPh>
    <rPh sb="157" eb="158">
      <t>ジョウ</t>
    </rPh>
    <rPh sb="158" eb="159">
      <t>トウ</t>
    </rPh>
    <rPh sb="160" eb="162">
      <t>シセツ</t>
    </rPh>
    <rPh sb="163" eb="165">
      <t>キュウソク</t>
    </rPh>
    <rPh sb="166" eb="167">
      <t>フ</t>
    </rPh>
    <rPh sb="168" eb="169">
      <t>ツヅ</t>
    </rPh>
    <rPh sb="174" eb="176">
      <t>ミコ</t>
    </rPh>
    <rPh sb="183" eb="185">
      <t>コンゴ</t>
    </rPh>
    <rPh sb="203" eb="205">
      <t>トウシ</t>
    </rPh>
    <rPh sb="206" eb="208">
      <t>ザイゲン</t>
    </rPh>
    <rPh sb="209" eb="211">
      <t>キンコウ</t>
    </rPh>
    <rPh sb="212" eb="213">
      <t>ハカ</t>
    </rPh>
    <rPh sb="217" eb="219">
      <t>ジギョウ</t>
    </rPh>
    <rPh sb="220" eb="222">
      <t>スイシン</t>
    </rPh>
    <rPh sb="231" eb="233">
      <t>フメイ</t>
    </rPh>
    <rPh sb="233" eb="234">
      <t>スイ</t>
    </rPh>
    <rPh sb="234" eb="236">
      <t>タイサク</t>
    </rPh>
    <rPh sb="237" eb="240">
      <t>ショリジョウ</t>
    </rPh>
    <rPh sb="240" eb="242">
      <t>カンリ</t>
    </rPh>
    <rPh sb="242" eb="244">
      <t>ギョウム</t>
    </rPh>
    <rPh sb="245" eb="248">
      <t>ホウカツテキ</t>
    </rPh>
    <rPh sb="248" eb="250">
      <t>ミンカン</t>
    </rPh>
    <rPh sb="250" eb="252">
      <t>イタク</t>
    </rPh>
    <rPh sb="253" eb="255">
      <t>ジッシ</t>
    </rPh>
    <rPh sb="267" eb="269">
      <t>ジッセン</t>
    </rPh>
    <rPh sb="269" eb="270">
      <t>トウ</t>
    </rPh>
    <rPh sb="271" eb="273">
      <t>ケイエイ</t>
    </rPh>
    <rPh sb="273" eb="275">
      <t>キバン</t>
    </rPh>
    <rPh sb="276" eb="278">
      <t>キョウカ</t>
    </rPh>
    <rPh sb="279" eb="282">
      <t>セッキョクテキ</t>
    </rPh>
    <rPh sb="283" eb="284">
      <t>ト</t>
    </rPh>
    <rPh sb="285" eb="286">
      <t>ク</t>
    </rPh>
    <rPh sb="300" eb="302">
      <t>シホン</t>
    </rPh>
    <rPh sb="303" eb="305">
      <t>イジ</t>
    </rPh>
    <rPh sb="309" eb="311">
      <t>シセツ</t>
    </rPh>
    <rPh sb="312" eb="314">
      <t>コウシン</t>
    </rPh>
    <rPh sb="316" eb="317">
      <t>ム</t>
    </rPh>
    <rPh sb="319" eb="321">
      <t>ザイゲン</t>
    </rPh>
    <rPh sb="322" eb="324">
      <t>カクホ</t>
    </rPh>
    <rPh sb="325" eb="327">
      <t>ケントウ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</si>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</sst>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0.19</c:v>
                </c:pt>
                <c:pt idx="1">
                  <c:v>0.12</c:v>
                </c:pt>
                <c:pt idx="2">
                  <c:v>0.12</c:v>
                </c:pt>
                <c:pt idx="3">
                  <c:v>0.15</c:v>
                </c:pt>
                <c:pt idx="4">
                  <c:v>0.18</c:v>
                </c:pt>
              </c:numCache>
            </c:numRef>
          </c:val>
          <c:extLst xmlns:c16r2="http://schemas.microsoft.com/office/drawing/2015/06/chart">
            <c:ext xmlns:c16="http://schemas.microsoft.com/office/drawing/2014/chart" uri="{C3380CC4-5D6E-409C-BE32-E72D297353CC}">
              <c16:uniqueId val="{00000000-7F52-4EF9-A4D1-5B248CAB12D5}"/>
            </c:ext>
          </c:extLst>
        </c:ser>
        <c:dLbls>
          <c:showLegendKey val="0"/>
          <c:showVal val="0"/>
          <c:showCatName val="0"/>
          <c:showSerName val="0"/>
          <c:showPercent val="0"/>
          <c:showBubbleSize val="0"/>
        </c:dLbls>
        <c:gapWidth val="150"/>
        <c:axId val="277245240"/>
        <c:axId val="2772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extLst xmlns:c16r2="http://schemas.microsoft.com/office/drawing/2015/06/chart">
            <c:ext xmlns:c16="http://schemas.microsoft.com/office/drawing/2014/chart" uri="{C3380CC4-5D6E-409C-BE32-E72D297353CC}">
              <c16:uniqueId val="{00000001-7F52-4EF9-A4D1-5B248CAB12D5}"/>
            </c:ext>
          </c:extLst>
        </c:ser>
        <c:dLbls>
          <c:showLegendKey val="0"/>
          <c:showVal val="0"/>
          <c:showCatName val="0"/>
          <c:showSerName val="0"/>
          <c:showPercent val="0"/>
          <c:showBubbleSize val="0"/>
        </c:dLbls>
        <c:marker val="1"/>
        <c:smooth val="0"/>
        <c:axId val="277245240"/>
        <c:axId val="277239360"/>
      </c:lineChart>
      <c:dateAx>
        <c:axId val="277245240"/>
        <c:scaling>
          <c:orientation val="minMax"/>
        </c:scaling>
        <c:delete val="1"/>
        <c:axPos val="b"/>
        <c:numFmt formatCode="ge" sourceLinked="1"/>
        <c:majorTickMark val="none"/>
        <c:minorTickMark val="none"/>
        <c:tickLblPos val="none"/>
        <c:crossAx val="277239360"/>
        <c:crosses val="autoZero"/>
        <c:auto val="1"/>
        <c:lblOffset val="100"/>
        <c:baseTimeUnit val="years"/>
      </c:dateAx>
      <c:valAx>
        <c:axId val="2772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63.99</c:v>
                </c:pt>
                <c:pt idx="1">
                  <c:v>58.86</c:v>
                </c:pt>
                <c:pt idx="2">
                  <c:v>50.19</c:v>
                </c:pt>
                <c:pt idx="3">
                  <c:v>49.86</c:v>
                </c:pt>
                <c:pt idx="4">
                  <c:v>51.04</c:v>
                </c:pt>
              </c:numCache>
            </c:numRef>
          </c:val>
          <c:extLst xmlns:c16r2="http://schemas.microsoft.com/office/drawing/2015/06/chart">
            <c:ext xmlns:c16="http://schemas.microsoft.com/office/drawing/2014/chart" uri="{C3380CC4-5D6E-409C-BE32-E72D297353CC}">
              <c16:uniqueId val="{00000000-AF2C-498A-B464-3C61DF3A6D60}"/>
            </c:ext>
          </c:extLst>
        </c:ser>
        <c:dLbls>
          <c:showLegendKey val="0"/>
          <c:showVal val="0"/>
          <c:showCatName val="0"/>
          <c:showSerName val="0"/>
          <c:showPercent val="0"/>
          <c:showBubbleSize val="0"/>
        </c:dLbls>
        <c:gapWidth val="150"/>
        <c:axId val="492549168"/>
        <c:axId val="49254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extLst xmlns:c16r2="http://schemas.microsoft.com/office/drawing/2015/06/chart">
            <c:ext xmlns:c16="http://schemas.microsoft.com/office/drawing/2014/chart" uri="{C3380CC4-5D6E-409C-BE32-E72D297353CC}">
              <c16:uniqueId val="{00000001-AF2C-498A-B464-3C61DF3A6D60}"/>
            </c:ext>
          </c:extLst>
        </c:ser>
        <c:dLbls>
          <c:showLegendKey val="0"/>
          <c:showVal val="0"/>
          <c:showCatName val="0"/>
          <c:showSerName val="0"/>
          <c:showPercent val="0"/>
          <c:showBubbleSize val="0"/>
        </c:dLbls>
        <c:marker val="1"/>
        <c:smooth val="0"/>
        <c:axId val="492549168"/>
        <c:axId val="492548776"/>
      </c:lineChart>
      <c:dateAx>
        <c:axId val="492549168"/>
        <c:scaling>
          <c:orientation val="minMax"/>
        </c:scaling>
        <c:delete val="1"/>
        <c:axPos val="b"/>
        <c:numFmt formatCode="ge" sourceLinked="1"/>
        <c:majorTickMark val="none"/>
        <c:minorTickMark val="none"/>
        <c:tickLblPos val="none"/>
        <c:crossAx val="492548776"/>
        <c:crosses val="autoZero"/>
        <c:auto val="1"/>
        <c:lblOffset val="100"/>
        <c:baseTimeUnit val="years"/>
      </c:dateAx>
      <c:valAx>
        <c:axId val="49254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94.81</c:v>
                </c:pt>
                <c:pt idx="1">
                  <c:v>95.12</c:v>
                </c:pt>
                <c:pt idx="2">
                  <c:v>95.61</c:v>
                </c:pt>
                <c:pt idx="3">
                  <c:v>96.12</c:v>
                </c:pt>
                <c:pt idx="4">
                  <c:v>96.63</c:v>
                </c:pt>
              </c:numCache>
            </c:numRef>
          </c:val>
          <c:extLst xmlns:c16r2="http://schemas.microsoft.com/office/drawing/2015/06/chart">
            <c:ext xmlns:c16="http://schemas.microsoft.com/office/drawing/2014/chart" uri="{C3380CC4-5D6E-409C-BE32-E72D297353CC}">
              <c16:uniqueId val="{00000000-C8B2-489F-B151-93349D2BDC1A}"/>
            </c:ext>
          </c:extLst>
        </c:ser>
        <c:dLbls>
          <c:showLegendKey val="0"/>
          <c:showVal val="0"/>
          <c:showCatName val="0"/>
          <c:showSerName val="0"/>
          <c:showPercent val="0"/>
          <c:showBubbleSize val="0"/>
        </c:dLbls>
        <c:gapWidth val="150"/>
        <c:axId val="492549560"/>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extLst xmlns:c16r2="http://schemas.microsoft.com/office/drawing/2015/06/chart">
            <c:ext xmlns:c16="http://schemas.microsoft.com/office/drawing/2014/chart" uri="{C3380CC4-5D6E-409C-BE32-E72D297353CC}">
              <c16:uniqueId val="{00000001-C8B2-489F-B151-93349D2BDC1A}"/>
            </c:ext>
          </c:extLst>
        </c:ser>
        <c:dLbls>
          <c:showLegendKey val="0"/>
          <c:showVal val="0"/>
          <c:showCatName val="0"/>
          <c:showSerName val="0"/>
          <c:showPercent val="0"/>
          <c:showBubbleSize val="0"/>
        </c:dLbls>
        <c:marker val="1"/>
        <c:smooth val="0"/>
        <c:axId val="492549560"/>
        <c:axId val="202184672"/>
      </c:lineChart>
      <c:dateAx>
        <c:axId val="492549560"/>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100.03</c:v>
                </c:pt>
                <c:pt idx="1">
                  <c:v>100.08</c:v>
                </c:pt>
                <c:pt idx="2">
                  <c:v>101.29</c:v>
                </c:pt>
                <c:pt idx="3">
                  <c:v>102.69</c:v>
                </c:pt>
                <c:pt idx="4">
                  <c:v>105.39</c:v>
                </c:pt>
              </c:numCache>
            </c:numRef>
          </c:val>
          <c:extLst xmlns:c16r2="http://schemas.microsoft.com/office/drawing/2015/06/chart">
            <c:ext xmlns:c16="http://schemas.microsoft.com/office/drawing/2014/chart" uri="{C3380CC4-5D6E-409C-BE32-E72D297353CC}">
              <c16:uniqueId val="{00000000-6A8C-4ABC-9741-2D9647FCE3D9}"/>
            </c:ext>
          </c:extLst>
        </c:ser>
        <c:dLbls>
          <c:showLegendKey val="0"/>
          <c:showVal val="0"/>
          <c:showCatName val="0"/>
          <c:showSerName val="0"/>
          <c:showPercent val="0"/>
          <c:showBubbleSize val="0"/>
        </c:dLbls>
        <c:gapWidth val="150"/>
        <c:axId val="277240928"/>
        <c:axId val="27724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extLst xmlns:c16r2="http://schemas.microsoft.com/office/drawing/2015/06/chart">
            <c:ext xmlns:c16="http://schemas.microsoft.com/office/drawing/2014/chart" uri="{C3380CC4-5D6E-409C-BE32-E72D297353CC}">
              <c16:uniqueId val="{00000001-6A8C-4ABC-9741-2D9647FCE3D9}"/>
            </c:ext>
          </c:extLst>
        </c:ser>
        <c:dLbls>
          <c:showLegendKey val="0"/>
          <c:showVal val="0"/>
          <c:showCatName val="0"/>
          <c:showSerName val="0"/>
          <c:showPercent val="0"/>
          <c:showBubbleSize val="0"/>
        </c:dLbls>
        <c:marker val="1"/>
        <c:smooth val="0"/>
        <c:axId val="277240928"/>
        <c:axId val="277243280"/>
      </c:lineChart>
      <c:dateAx>
        <c:axId val="277240928"/>
        <c:scaling>
          <c:orientation val="minMax"/>
        </c:scaling>
        <c:delete val="1"/>
        <c:axPos val="b"/>
        <c:numFmt formatCode="ge" sourceLinked="1"/>
        <c:majorTickMark val="none"/>
        <c:minorTickMark val="none"/>
        <c:tickLblPos val="none"/>
        <c:crossAx val="277243280"/>
        <c:crosses val="autoZero"/>
        <c:auto val="1"/>
        <c:lblOffset val="100"/>
        <c:baseTimeUnit val="years"/>
      </c:dateAx>
      <c:valAx>
        <c:axId val="27724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12.77</c:v>
                </c:pt>
                <c:pt idx="1">
                  <c:v>14.23</c:v>
                </c:pt>
                <c:pt idx="2">
                  <c:v>20</c:v>
                </c:pt>
                <c:pt idx="3">
                  <c:v>21.71</c:v>
                </c:pt>
                <c:pt idx="4">
                  <c:v>23.42</c:v>
                </c:pt>
              </c:numCache>
            </c:numRef>
          </c:val>
          <c:extLst xmlns:c16r2="http://schemas.microsoft.com/office/drawing/2015/06/chart">
            <c:ext xmlns:c16="http://schemas.microsoft.com/office/drawing/2014/chart" uri="{C3380CC4-5D6E-409C-BE32-E72D297353CC}">
              <c16:uniqueId val="{00000000-B797-4B67-ACC8-6979CB6C1B46}"/>
            </c:ext>
          </c:extLst>
        </c:ser>
        <c:dLbls>
          <c:showLegendKey val="0"/>
          <c:showVal val="0"/>
          <c:showCatName val="0"/>
          <c:showSerName val="0"/>
          <c:showPercent val="0"/>
          <c:showBubbleSize val="0"/>
        </c:dLbls>
        <c:gapWidth val="150"/>
        <c:axId val="277242496"/>
        <c:axId val="27724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extLst xmlns:c16r2="http://schemas.microsoft.com/office/drawing/2015/06/chart">
            <c:ext xmlns:c16="http://schemas.microsoft.com/office/drawing/2014/chart" uri="{C3380CC4-5D6E-409C-BE32-E72D297353CC}">
              <c16:uniqueId val="{00000001-B797-4B67-ACC8-6979CB6C1B46}"/>
            </c:ext>
          </c:extLst>
        </c:ser>
        <c:dLbls>
          <c:showLegendKey val="0"/>
          <c:showVal val="0"/>
          <c:showCatName val="0"/>
          <c:showSerName val="0"/>
          <c:showPercent val="0"/>
          <c:showBubbleSize val="0"/>
        </c:dLbls>
        <c:marker val="1"/>
        <c:smooth val="0"/>
        <c:axId val="277242496"/>
        <c:axId val="277241712"/>
      </c:lineChart>
      <c:dateAx>
        <c:axId val="277242496"/>
        <c:scaling>
          <c:orientation val="minMax"/>
        </c:scaling>
        <c:delete val="1"/>
        <c:axPos val="b"/>
        <c:numFmt formatCode="ge" sourceLinked="1"/>
        <c:majorTickMark val="none"/>
        <c:minorTickMark val="none"/>
        <c:tickLblPos val="none"/>
        <c:crossAx val="277241712"/>
        <c:crosses val="autoZero"/>
        <c:auto val="1"/>
        <c:lblOffset val="100"/>
        <c:baseTimeUnit val="years"/>
      </c:dateAx>
      <c:valAx>
        <c:axId val="27724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2.2999999999999998</c:v>
                </c:pt>
                <c:pt idx="1">
                  <c:v>2.92</c:v>
                </c:pt>
                <c:pt idx="2">
                  <c:v>3.61</c:v>
                </c:pt>
                <c:pt idx="3">
                  <c:v>4.12</c:v>
                </c:pt>
                <c:pt idx="4">
                  <c:v>4.68</c:v>
                </c:pt>
              </c:numCache>
            </c:numRef>
          </c:val>
          <c:extLst xmlns:c16r2="http://schemas.microsoft.com/office/drawing/2015/06/chart">
            <c:ext xmlns:c16="http://schemas.microsoft.com/office/drawing/2014/chart" uri="{C3380CC4-5D6E-409C-BE32-E72D297353CC}">
              <c16:uniqueId val="{00000000-FCA8-4A2A-800D-C253D571FC37}"/>
            </c:ext>
          </c:extLst>
        </c:ser>
        <c:dLbls>
          <c:showLegendKey val="0"/>
          <c:showVal val="0"/>
          <c:showCatName val="0"/>
          <c:showSerName val="0"/>
          <c:showPercent val="0"/>
          <c:showBubbleSize val="0"/>
        </c:dLbls>
        <c:gapWidth val="150"/>
        <c:axId val="453375952"/>
        <c:axId val="4533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extLst xmlns:c16r2="http://schemas.microsoft.com/office/drawing/2015/06/chart">
            <c:ext xmlns:c16="http://schemas.microsoft.com/office/drawing/2014/chart" uri="{C3380CC4-5D6E-409C-BE32-E72D297353CC}">
              <c16:uniqueId val="{00000001-FCA8-4A2A-800D-C253D571FC37}"/>
            </c:ext>
          </c:extLst>
        </c:ser>
        <c:dLbls>
          <c:showLegendKey val="0"/>
          <c:showVal val="0"/>
          <c:showCatName val="0"/>
          <c:showSerName val="0"/>
          <c:showPercent val="0"/>
          <c:showBubbleSize val="0"/>
        </c:dLbls>
        <c:marker val="1"/>
        <c:smooth val="0"/>
        <c:axId val="453375952"/>
        <c:axId val="453376736"/>
      </c:lineChart>
      <c:dateAx>
        <c:axId val="453375952"/>
        <c:scaling>
          <c:orientation val="minMax"/>
        </c:scaling>
        <c:delete val="1"/>
        <c:axPos val="b"/>
        <c:numFmt formatCode="ge" sourceLinked="1"/>
        <c:majorTickMark val="none"/>
        <c:minorTickMark val="none"/>
        <c:tickLblPos val="none"/>
        <c:crossAx val="453376736"/>
        <c:crosses val="autoZero"/>
        <c:auto val="1"/>
        <c:lblOffset val="100"/>
        <c:baseTimeUnit val="years"/>
      </c:dateAx>
      <c:valAx>
        <c:axId val="4533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49-4D54-9A07-69249A1C04A7}"/>
            </c:ext>
          </c:extLst>
        </c:ser>
        <c:dLbls>
          <c:showLegendKey val="0"/>
          <c:showVal val="0"/>
          <c:showCatName val="0"/>
          <c:showSerName val="0"/>
          <c:showPercent val="0"/>
          <c:showBubbleSize val="0"/>
        </c:dLbls>
        <c:gapWidth val="150"/>
        <c:axId val="453375560"/>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extLst xmlns:c16r2="http://schemas.microsoft.com/office/drawing/2015/06/chart">
            <c:ext xmlns:c16="http://schemas.microsoft.com/office/drawing/2014/chart" uri="{C3380CC4-5D6E-409C-BE32-E72D297353CC}">
              <c16:uniqueId val="{00000001-F649-4D54-9A07-69249A1C04A7}"/>
            </c:ext>
          </c:extLst>
        </c:ser>
        <c:dLbls>
          <c:showLegendKey val="0"/>
          <c:showVal val="0"/>
          <c:showCatName val="0"/>
          <c:showSerName val="0"/>
          <c:showPercent val="0"/>
          <c:showBubbleSize val="0"/>
        </c:dLbls>
        <c:marker val="1"/>
        <c:smooth val="0"/>
        <c:axId val="453375560"/>
        <c:axId val="453370072"/>
      </c:lineChart>
      <c:dateAx>
        <c:axId val="453375560"/>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133.02000000000001</c:v>
                </c:pt>
                <c:pt idx="1">
                  <c:v>146.35</c:v>
                </c:pt>
                <c:pt idx="2">
                  <c:v>45.13</c:v>
                </c:pt>
                <c:pt idx="3">
                  <c:v>60.59</c:v>
                </c:pt>
                <c:pt idx="4">
                  <c:v>62.72</c:v>
                </c:pt>
              </c:numCache>
            </c:numRef>
          </c:val>
          <c:extLst xmlns:c16r2="http://schemas.microsoft.com/office/drawing/2015/06/chart">
            <c:ext xmlns:c16="http://schemas.microsoft.com/office/drawing/2014/chart" uri="{C3380CC4-5D6E-409C-BE32-E72D297353CC}">
              <c16:uniqueId val="{00000000-4A3C-4157-95FF-FF9BBAD1C27C}"/>
            </c:ext>
          </c:extLst>
        </c:ser>
        <c:dLbls>
          <c:showLegendKey val="0"/>
          <c:showVal val="0"/>
          <c:showCatName val="0"/>
          <c:showSerName val="0"/>
          <c:showPercent val="0"/>
          <c:showBubbleSize val="0"/>
        </c:dLbls>
        <c:gapWidth val="150"/>
        <c:axId val="453376344"/>
        <c:axId val="45337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extLst xmlns:c16r2="http://schemas.microsoft.com/office/drawing/2015/06/chart">
            <c:ext xmlns:c16="http://schemas.microsoft.com/office/drawing/2014/chart" uri="{C3380CC4-5D6E-409C-BE32-E72D297353CC}">
              <c16:uniqueId val="{00000001-4A3C-4157-95FF-FF9BBAD1C27C}"/>
            </c:ext>
          </c:extLst>
        </c:ser>
        <c:dLbls>
          <c:showLegendKey val="0"/>
          <c:showVal val="0"/>
          <c:showCatName val="0"/>
          <c:showSerName val="0"/>
          <c:showPercent val="0"/>
          <c:showBubbleSize val="0"/>
        </c:dLbls>
        <c:marker val="1"/>
        <c:smooth val="0"/>
        <c:axId val="453376344"/>
        <c:axId val="453373208"/>
      </c:lineChart>
      <c:dateAx>
        <c:axId val="453376344"/>
        <c:scaling>
          <c:orientation val="minMax"/>
        </c:scaling>
        <c:delete val="1"/>
        <c:axPos val="b"/>
        <c:numFmt formatCode="ge" sourceLinked="1"/>
        <c:majorTickMark val="none"/>
        <c:minorTickMark val="none"/>
        <c:tickLblPos val="none"/>
        <c:crossAx val="453373208"/>
        <c:crosses val="autoZero"/>
        <c:auto val="1"/>
        <c:lblOffset val="100"/>
        <c:baseTimeUnit val="years"/>
      </c:dateAx>
      <c:valAx>
        <c:axId val="45337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972.65</c:v>
                </c:pt>
                <c:pt idx="1">
                  <c:v>947.12</c:v>
                </c:pt>
                <c:pt idx="2">
                  <c:v>822.62</c:v>
                </c:pt>
                <c:pt idx="3">
                  <c:v>764.6</c:v>
                </c:pt>
                <c:pt idx="4">
                  <c:v>746.23</c:v>
                </c:pt>
              </c:numCache>
            </c:numRef>
          </c:val>
          <c:extLst xmlns:c16r2="http://schemas.microsoft.com/office/drawing/2015/06/chart">
            <c:ext xmlns:c16="http://schemas.microsoft.com/office/drawing/2014/chart" uri="{C3380CC4-5D6E-409C-BE32-E72D297353CC}">
              <c16:uniqueId val="{00000000-B210-4D4A-97CE-CB5FC9BC17BB}"/>
            </c:ext>
          </c:extLst>
        </c:ser>
        <c:dLbls>
          <c:showLegendKey val="0"/>
          <c:showVal val="0"/>
          <c:showCatName val="0"/>
          <c:showSerName val="0"/>
          <c:showPercent val="0"/>
          <c:showBubbleSize val="0"/>
        </c:dLbls>
        <c:gapWidth val="150"/>
        <c:axId val="501696360"/>
        <c:axId val="5016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extLst xmlns:c16r2="http://schemas.microsoft.com/office/drawing/2015/06/chart">
            <c:ext xmlns:c16="http://schemas.microsoft.com/office/drawing/2014/chart" uri="{C3380CC4-5D6E-409C-BE32-E72D297353CC}">
              <c16:uniqueId val="{00000001-B210-4D4A-97CE-CB5FC9BC17BB}"/>
            </c:ext>
          </c:extLst>
        </c:ser>
        <c:dLbls>
          <c:showLegendKey val="0"/>
          <c:showVal val="0"/>
          <c:showCatName val="0"/>
          <c:showSerName val="0"/>
          <c:showPercent val="0"/>
          <c:showBubbleSize val="0"/>
        </c:dLbls>
        <c:marker val="1"/>
        <c:smooth val="0"/>
        <c:axId val="501696360"/>
        <c:axId val="501694400"/>
      </c:lineChart>
      <c:dateAx>
        <c:axId val="501696360"/>
        <c:scaling>
          <c:orientation val="minMax"/>
        </c:scaling>
        <c:delete val="1"/>
        <c:axPos val="b"/>
        <c:numFmt formatCode="ge" sourceLinked="1"/>
        <c:majorTickMark val="none"/>
        <c:minorTickMark val="none"/>
        <c:tickLblPos val="none"/>
        <c:crossAx val="501694400"/>
        <c:crosses val="autoZero"/>
        <c:auto val="1"/>
        <c:lblOffset val="100"/>
        <c:baseTimeUnit val="years"/>
      </c:dateAx>
      <c:valAx>
        <c:axId val="5016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86.91</c:v>
                </c:pt>
                <c:pt idx="1">
                  <c:v>87.83</c:v>
                </c:pt>
                <c:pt idx="2">
                  <c:v>101.35</c:v>
                </c:pt>
                <c:pt idx="3">
                  <c:v>103.44</c:v>
                </c:pt>
                <c:pt idx="4">
                  <c:v>107.74</c:v>
                </c:pt>
              </c:numCache>
            </c:numRef>
          </c:val>
          <c:extLst xmlns:c16r2="http://schemas.microsoft.com/office/drawing/2015/06/chart">
            <c:ext xmlns:c16="http://schemas.microsoft.com/office/drawing/2014/chart" uri="{C3380CC4-5D6E-409C-BE32-E72D297353CC}">
              <c16:uniqueId val="{00000000-7AD6-4AF6-98F8-3F628169AB3D}"/>
            </c:ext>
          </c:extLst>
        </c:ser>
        <c:dLbls>
          <c:showLegendKey val="0"/>
          <c:showVal val="0"/>
          <c:showCatName val="0"/>
          <c:showSerName val="0"/>
          <c:showPercent val="0"/>
          <c:showBubbleSize val="0"/>
        </c:dLbls>
        <c:gapWidth val="150"/>
        <c:axId val="501689304"/>
        <c:axId val="50169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extLst xmlns:c16r2="http://schemas.microsoft.com/office/drawing/2015/06/chart">
            <c:ext xmlns:c16="http://schemas.microsoft.com/office/drawing/2014/chart" uri="{C3380CC4-5D6E-409C-BE32-E72D297353CC}">
              <c16:uniqueId val="{00000001-7AD6-4AF6-98F8-3F628169AB3D}"/>
            </c:ext>
          </c:extLst>
        </c:ser>
        <c:dLbls>
          <c:showLegendKey val="0"/>
          <c:showVal val="0"/>
          <c:showCatName val="0"/>
          <c:showSerName val="0"/>
          <c:showPercent val="0"/>
          <c:showBubbleSize val="0"/>
        </c:dLbls>
        <c:marker val="1"/>
        <c:smooth val="0"/>
        <c:axId val="501689304"/>
        <c:axId val="501692048"/>
      </c:lineChart>
      <c:dateAx>
        <c:axId val="501689304"/>
        <c:scaling>
          <c:orientation val="minMax"/>
        </c:scaling>
        <c:delete val="1"/>
        <c:axPos val="b"/>
        <c:numFmt formatCode="ge" sourceLinked="1"/>
        <c:majorTickMark val="none"/>
        <c:minorTickMark val="none"/>
        <c:tickLblPos val="none"/>
        <c:crossAx val="501692048"/>
        <c:crosses val="autoZero"/>
        <c:auto val="1"/>
        <c:lblOffset val="100"/>
        <c:baseTimeUnit val="years"/>
      </c:dateAx>
      <c:valAx>
        <c:axId val="50169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140.31</c:v>
                </c:pt>
                <c:pt idx="1">
                  <c:v>138.68</c:v>
                </c:pt>
                <c:pt idx="2">
                  <c:v>137.76</c:v>
                </c:pt>
                <c:pt idx="3">
                  <c:v>140.91</c:v>
                </c:pt>
                <c:pt idx="4">
                  <c:v>135.55000000000001</c:v>
                </c:pt>
              </c:numCache>
            </c:numRef>
          </c:val>
          <c:extLst xmlns:c16r2="http://schemas.microsoft.com/office/drawing/2015/06/chart">
            <c:ext xmlns:c16="http://schemas.microsoft.com/office/drawing/2014/chart" uri="{C3380CC4-5D6E-409C-BE32-E72D297353CC}">
              <c16:uniqueId val="{00000000-BE34-46D2-B090-F2A63EA484FE}"/>
            </c:ext>
          </c:extLst>
        </c:ser>
        <c:dLbls>
          <c:showLegendKey val="0"/>
          <c:showVal val="0"/>
          <c:showCatName val="0"/>
          <c:showSerName val="0"/>
          <c:showPercent val="0"/>
          <c:showBubbleSize val="0"/>
        </c:dLbls>
        <c:gapWidth val="150"/>
        <c:axId val="501694792"/>
        <c:axId val="50168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extLst xmlns:c16r2="http://schemas.microsoft.com/office/drawing/2015/06/chart">
            <c:ext xmlns:c16="http://schemas.microsoft.com/office/drawing/2014/chart" uri="{C3380CC4-5D6E-409C-BE32-E72D297353CC}">
              <c16:uniqueId val="{00000001-BE34-46D2-B090-F2A63EA484FE}"/>
            </c:ext>
          </c:extLst>
        </c:ser>
        <c:dLbls>
          <c:showLegendKey val="0"/>
          <c:showVal val="0"/>
          <c:showCatName val="0"/>
          <c:showSerName val="0"/>
          <c:showPercent val="0"/>
          <c:showBubbleSize val="0"/>
        </c:dLbls>
        <c:marker val="1"/>
        <c:smooth val="0"/>
        <c:axId val="501694792"/>
        <c:axId val="501688912"/>
      </c:lineChart>
      <c:dateAx>
        <c:axId val="501694792"/>
        <c:scaling>
          <c:orientation val="minMax"/>
        </c:scaling>
        <c:delete val="1"/>
        <c:axPos val="b"/>
        <c:numFmt formatCode="ge" sourceLinked="1"/>
        <c:majorTickMark val="none"/>
        <c:minorTickMark val="none"/>
        <c:tickLblPos val="none"/>
        <c:crossAx val="501688912"/>
        <c:crosses val="autoZero"/>
        <c:auto val="1"/>
        <c:lblOffset val="100"/>
        <c:baseTimeUnit val="years"/>
      </c:dateAx>
      <c:valAx>
        <c:axId val="5016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埼玉県　さいたま市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政令市等</v>
      </c>
      <c r="X8" s="73"/>
      <c r="Y8" s="73"/>
      <c r="Z8" s="73"/>
      <c r="AA8" s="73"/>
      <c r="AB8" s="73"/>
      <c r="AC8" s="73"/>
      <c r="AD8" s="74" t="s">
        <v>122</v>
      </c>
      <c r="AE8" s="74"/>
      <c r="AF8" s="74"/>
      <c r="AG8" s="74"/>
      <c r="AH8" s="74"/>
      <c r="AI8" s="74"/>
      <c r="AJ8" s="74"/>
      <c r="AK8" s="4"/>
      <c r="AL8" s="68">
        <f>データ!S6</f>
        <v>1281414</v>
      </c>
      <c r="AM8" s="68"/>
      <c r="AN8" s="68"/>
      <c r="AO8" s="68"/>
      <c r="AP8" s="68"/>
      <c r="AQ8" s="68"/>
      <c r="AR8" s="68"/>
      <c r="AS8" s="68"/>
      <c r="AT8" s="67">
        <f>データ!T6</f>
        <v>217.43</v>
      </c>
      <c r="AU8" s="67"/>
      <c r="AV8" s="67"/>
      <c r="AW8" s="67"/>
      <c r="AX8" s="67"/>
      <c r="AY8" s="67"/>
      <c r="AZ8" s="67"/>
      <c r="BA8" s="67"/>
      <c r="BB8" s="67">
        <f>データ!U6</f>
        <v>5893.46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55.71</v>
      </c>
      <c r="J10" s="67"/>
      <c r="K10" s="67"/>
      <c r="L10" s="67"/>
      <c r="M10" s="67"/>
      <c r="N10" s="67"/>
      <c r="O10" s="67"/>
      <c r="P10" s="67">
        <f>データ!P6</f>
        <v>92.54</v>
      </c>
      <c r="Q10" s="67"/>
      <c r="R10" s="67"/>
      <c r="S10" s="67"/>
      <c r="T10" s="67"/>
      <c r="U10" s="67"/>
      <c r="V10" s="67"/>
      <c r="W10" s="67">
        <f>データ!Q6</f>
        <v>86.09</v>
      </c>
      <c r="X10" s="67"/>
      <c r="Y10" s="67"/>
      <c r="Z10" s="67"/>
      <c r="AA10" s="67"/>
      <c r="AB10" s="67"/>
      <c r="AC10" s="67"/>
      <c r="AD10" s="68">
        <f>データ!R6</f>
        <v>2414</v>
      </c>
      <c r="AE10" s="68"/>
      <c r="AF10" s="68"/>
      <c r="AG10" s="68"/>
      <c r="AH10" s="68"/>
      <c r="AI10" s="68"/>
      <c r="AJ10" s="68"/>
      <c r="AK10" s="2"/>
      <c r="AL10" s="68">
        <f>データ!V6</f>
        <v>1189028</v>
      </c>
      <c r="AM10" s="68"/>
      <c r="AN10" s="68"/>
      <c r="AO10" s="68"/>
      <c r="AP10" s="68"/>
      <c r="AQ10" s="68"/>
      <c r="AR10" s="68"/>
      <c r="AS10" s="68"/>
      <c r="AT10" s="67">
        <f>データ!W6</f>
        <v>121.25</v>
      </c>
      <c r="AU10" s="67"/>
      <c r="AV10" s="67"/>
      <c r="AW10" s="67"/>
      <c r="AX10" s="67"/>
      <c r="AY10" s="67"/>
      <c r="AZ10" s="67"/>
      <c r="BA10" s="67"/>
      <c r="BB10" s="67">
        <f>データ!X6</f>
        <v>9806.42</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111007</v>
      </c>
      <c r="D6" s="34">
        <f t="shared" si="3"/>
        <v>46</v>
      </c>
      <c r="E6" s="34">
        <f t="shared" si="3"/>
        <v>17</v>
      </c>
      <c r="F6" s="34">
        <f t="shared" si="3"/>
        <v>1</v>
      </c>
      <c r="G6" s="34">
        <f t="shared" si="3"/>
        <v>0</v>
      </c>
      <c r="H6" s="34" t="str">
        <f t="shared" si="3"/>
        <v>埼玉県　さいたま市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55.71</v>
      </c>
      <c r="P6" s="35">
        <f t="shared" si="3"/>
        <v>92.54</v>
      </c>
      <c r="Q6" s="35">
        <f t="shared" si="3"/>
        <v>86.09</v>
      </c>
      <c r="R6" s="35">
        <f t="shared" si="3"/>
        <v>2414</v>
      </c>
      <c r="S6" s="35">
        <f t="shared" si="3"/>
        <v>1281414</v>
      </c>
      <c r="T6" s="35">
        <f t="shared" si="3"/>
        <v>217.43</v>
      </c>
      <c r="U6" s="35">
        <f t="shared" si="3"/>
        <v>5893.46</v>
      </c>
      <c r="V6" s="35">
        <f t="shared" si="3"/>
        <v>1189028</v>
      </c>
      <c r="W6" s="35">
        <f t="shared" si="3"/>
        <v>121.25</v>
      </c>
      <c r="X6" s="35">
        <f t="shared" si="3"/>
        <v>9806.42</v>
      </c>
      <c r="Y6" s="36">
        <f>IF(Y7="",NA(),Y7)</f>
        <v>100.03</v>
      </c>
      <c r="Z6" s="36">
        <f t="shared" ref="Z6:AH6" si="4">IF(Z7="",NA(),Z7)</f>
        <v>100.08</v>
      </c>
      <c r="AA6" s="36">
        <f t="shared" si="4"/>
        <v>101.29</v>
      </c>
      <c r="AB6" s="36">
        <f t="shared" si="4"/>
        <v>102.69</v>
      </c>
      <c r="AC6" s="36">
        <f t="shared" si="4"/>
        <v>105.39</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133.02000000000001</v>
      </c>
      <c r="AV6" s="36">
        <f t="shared" ref="AV6:BD6" si="6">IF(AV7="",NA(),AV7)</f>
        <v>146.35</v>
      </c>
      <c r="AW6" s="36">
        <f t="shared" si="6"/>
        <v>45.13</v>
      </c>
      <c r="AX6" s="36">
        <f t="shared" si="6"/>
        <v>60.59</v>
      </c>
      <c r="AY6" s="36">
        <f t="shared" si="6"/>
        <v>62.72</v>
      </c>
      <c r="AZ6" s="36">
        <f t="shared" si="6"/>
        <v>182.39</v>
      </c>
      <c r="BA6" s="36">
        <f t="shared" si="6"/>
        <v>187.05</v>
      </c>
      <c r="BB6" s="36">
        <f t="shared" si="6"/>
        <v>55.68</v>
      </c>
      <c r="BC6" s="36">
        <f t="shared" si="6"/>
        <v>56.18</v>
      </c>
      <c r="BD6" s="36">
        <f t="shared" si="6"/>
        <v>59.45</v>
      </c>
      <c r="BE6" s="35" t="str">
        <f>IF(BE7="","",IF(BE7="-","【-】","【"&amp;SUBSTITUTE(TEXT(BE7,"#,##0.00"),"-","△")&amp;"】"))</f>
        <v>【59.95】</v>
      </c>
      <c r="BF6" s="36">
        <f>IF(BF7="",NA(),BF7)</f>
        <v>972.65</v>
      </c>
      <c r="BG6" s="36">
        <f t="shared" ref="BG6:BO6" si="7">IF(BG7="",NA(),BG7)</f>
        <v>947.12</v>
      </c>
      <c r="BH6" s="36">
        <f t="shared" si="7"/>
        <v>822.62</v>
      </c>
      <c r="BI6" s="36">
        <f t="shared" si="7"/>
        <v>764.6</v>
      </c>
      <c r="BJ6" s="36">
        <f t="shared" si="7"/>
        <v>746.23</v>
      </c>
      <c r="BK6" s="36">
        <f t="shared" si="7"/>
        <v>671.46</v>
      </c>
      <c r="BL6" s="36">
        <f t="shared" si="7"/>
        <v>644.47</v>
      </c>
      <c r="BM6" s="36">
        <f t="shared" si="7"/>
        <v>627.59</v>
      </c>
      <c r="BN6" s="36">
        <f t="shared" si="7"/>
        <v>594.09</v>
      </c>
      <c r="BO6" s="36">
        <f t="shared" si="7"/>
        <v>576.02</v>
      </c>
      <c r="BP6" s="35" t="str">
        <f>IF(BP7="","",IF(BP7="-","【-】","【"&amp;SUBSTITUTE(TEXT(BP7,"#,##0.00"),"-","△")&amp;"】"))</f>
        <v>【728.30】</v>
      </c>
      <c r="BQ6" s="36">
        <f>IF(BQ7="",NA(),BQ7)</f>
        <v>86.91</v>
      </c>
      <c r="BR6" s="36">
        <f t="shared" ref="BR6:BZ6" si="8">IF(BR7="",NA(),BR7)</f>
        <v>87.83</v>
      </c>
      <c r="BS6" s="36">
        <f t="shared" si="8"/>
        <v>101.35</v>
      </c>
      <c r="BT6" s="36">
        <f t="shared" si="8"/>
        <v>103.44</v>
      </c>
      <c r="BU6" s="36">
        <f t="shared" si="8"/>
        <v>107.74</v>
      </c>
      <c r="BV6" s="36">
        <f t="shared" si="8"/>
        <v>107.64</v>
      </c>
      <c r="BW6" s="36">
        <f t="shared" si="8"/>
        <v>109.25</v>
      </c>
      <c r="BX6" s="36">
        <f t="shared" si="8"/>
        <v>113.93</v>
      </c>
      <c r="BY6" s="36">
        <f t="shared" si="8"/>
        <v>114.03</v>
      </c>
      <c r="BZ6" s="36">
        <f t="shared" si="8"/>
        <v>113.34</v>
      </c>
      <c r="CA6" s="35" t="str">
        <f>IF(CA7="","",IF(CA7="-","【-】","【"&amp;SUBSTITUTE(TEXT(CA7,"#,##0.00"),"-","△")&amp;"】"))</f>
        <v>【100.04】</v>
      </c>
      <c r="CB6" s="36">
        <f>IF(CB7="",NA(),CB7)</f>
        <v>140.31</v>
      </c>
      <c r="CC6" s="36">
        <f t="shared" ref="CC6:CK6" si="9">IF(CC7="",NA(),CC7)</f>
        <v>138.68</v>
      </c>
      <c r="CD6" s="36">
        <f t="shared" si="9"/>
        <v>137.76</v>
      </c>
      <c r="CE6" s="36">
        <f t="shared" si="9"/>
        <v>140.91</v>
      </c>
      <c r="CF6" s="36">
        <f t="shared" si="9"/>
        <v>135.55000000000001</v>
      </c>
      <c r="CG6" s="36">
        <f t="shared" si="9"/>
        <v>123.36</v>
      </c>
      <c r="CH6" s="36">
        <f t="shared" si="9"/>
        <v>121.96</v>
      </c>
      <c r="CI6" s="36">
        <f t="shared" si="9"/>
        <v>116.77</v>
      </c>
      <c r="CJ6" s="36">
        <f t="shared" si="9"/>
        <v>116.93</v>
      </c>
      <c r="CK6" s="36">
        <f t="shared" si="9"/>
        <v>117.4</v>
      </c>
      <c r="CL6" s="35" t="str">
        <f>IF(CL7="","",IF(CL7="-","【-】","【"&amp;SUBSTITUTE(TEXT(CL7,"#,##0.00"),"-","△")&amp;"】"))</f>
        <v>【137.82】</v>
      </c>
      <c r="CM6" s="36">
        <f>IF(CM7="",NA(),CM7)</f>
        <v>63.99</v>
      </c>
      <c r="CN6" s="36">
        <f t="shared" ref="CN6:CV6" si="10">IF(CN7="",NA(),CN7)</f>
        <v>58.86</v>
      </c>
      <c r="CO6" s="36">
        <f t="shared" si="10"/>
        <v>50.19</v>
      </c>
      <c r="CP6" s="36">
        <f t="shared" si="10"/>
        <v>49.86</v>
      </c>
      <c r="CQ6" s="36">
        <f t="shared" si="10"/>
        <v>51.04</v>
      </c>
      <c r="CR6" s="36">
        <f t="shared" si="10"/>
        <v>57.95</v>
      </c>
      <c r="CS6" s="36">
        <f t="shared" si="10"/>
        <v>59.8</v>
      </c>
      <c r="CT6" s="36">
        <f t="shared" si="10"/>
        <v>59.58</v>
      </c>
      <c r="CU6" s="36">
        <f t="shared" si="10"/>
        <v>58.79</v>
      </c>
      <c r="CV6" s="36">
        <f t="shared" si="10"/>
        <v>59.16</v>
      </c>
      <c r="CW6" s="35" t="str">
        <f>IF(CW7="","",IF(CW7="-","【-】","【"&amp;SUBSTITUTE(TEXT(CW7,"#,##0.00"),"-","△")&amp;"】"))</f>
        <v>【60.09】</v>
      </c>
      <c r="CX6" s="36">
        <f>IF(CX7="",NA(),CX7)</f>
        <v>94.81</v>
      </c>
      <c r="CY6" s="36">
        <f t="shared" ref="CY6:DG6" si="11">IF(CY7="",NA(),CY7)</f>
        <v>95.12</v>
      </c>
      <c r="CZ6" s="36">
        <f t="shared" si="11"/>
        <v>95.61</v>
      </c>
      <c r="DA6" s="36">
        <f t="shared" si="11"/>
        <v>96.12</v>
      </c>
      <c r="DB6" s="36">
        <f t="shared" si="11"/>
        <v>96.63</v>
      </c>
      <c r="DC6" s="36">
        <f t="shared" si="11"/>
        <v>98.56</v>
      </c>
      <c r="DD6" s="36">
        <f t="shared" si="11"/>
        <v>98.64</v>
      </c>
      <c r="DE6" s="36">
        <f t="shared" si="11"/>
        <v>98.71</v>
      </c>
      <c r="DF6" s="36">
        <f t="shared" si="11"/>
        <v>98.76</v>
      </c>
      <c r="DG6" s="36">
        <f t="shared" si="11"/>
        <v>98.86</v>
      </c>
      <c r="DH6" s="35" t="str">
        <f>IF(DH7="","",IF(DH7="-","【-】","【"&amp;SUBSTITUTE(TEXT(DH7,"#,##0.00"),"-","△")&amp;"】"))</f>
        <v>【94.90】</v>
      </c>
      <c r="DI6" s="36">
        <f>IF(DI7="",NA(),DI7)</f>
        <v>12.77</v>
      </c>
      <c r="DJ6" s="36">
        <f t="shared" ref="DJ6:DR6" si="12">IF(DJ7="",NA(),DJ7)</f>
        <v>14.23</v>
      </c>
      <c r="DK6" s="36">
        <f t="shared" si="12"/>
        <v>20</v>
      </c>
      <c r="DL6" s="36">
        <f t="shared" si="12"/>
        <v>21.71</v>
      </c>
      <c r="DM6" s="36">
        <f t="shared" si="12"/>
        <v>23.42</v>
      </c>
      <c r="DN6" s="36">
        <f t="shared" si="12"/>
        <v>30.56</v>
      </c>
      <c r="DO6" s="36">
        <f t="shared" si="12"/>
        <v>31.06</v>
      </c>
      <c r="DP6" s="36">
        <f t="shared" si="12"/>
        <v>42</v>
      </c>
      <c r="DQ6" s="36">
        <f t="shared" si="12"/>
        <v>43.2</v>
      </c>
      <c r="DR6" s="36">
        <f t="shared" si="12"/>
        <v>44.55</v>
      </c>
      <c r="DS6" s="35" t="str">
        <f>IF(DS7="","",IF(DS7="-","【-】","【"&amp;SUBSTITUTE(TEXT(DS7,"#,##0.00"),"-","△")&amp;"】"))</f>
        <v>【37.36】</v>
      </c>
      <c r="DT6" s="36">
        <f>IF(DT7="",NA(),DT7)</f>
        <v>2.2999999999999998</v>
      </c>
      <c r="DU6" s="36">
        <f t="shared" ref="DU6:EC6" si="13">IF(DU7="",NA(),DU7)</f>
        <v>2.92</v>
      </c>
      <c r="DV6" s="36">
        <f t="shared" si="13"/>
        <v>3.61</v>
      </c>
      <c r="DW6" s="36">
        <f t="shared" si="13"/>
        <v>4.12</v>
      </c>
      <c r="DX6" s="36">
        <f t="shared" si="13"/>
        <v>4.68</v>
      </c>
      <c r="DY6" s="36">
        <f t="shared" si="13"/>
        <v>6.24</v>
      </c>
      <c r="DZ6" s="36">
        <f t="shared" si="13"/>
        <v>6.43</v>
      </c>
      <c r="EA6" s="36">
        <f t="shared" si="13"/>
        <v>6.95</v>
      </c>
      <c r="EB6" s="36">
        <f t="shared" si="13"/>
        <v>7.39</v>
      </c>
      <c r="EC6" s="36">
        <f t="shared" si="13"/>
        <v>8.25</v>
      </c>
      <c r="ED6" s="35" t="str">
        <f>IF(ED7="","",IF(ED7="-","【-】","【"&amp;SUBSTITUTE(TEXT(ED7,"#,##0.00"),"-","△")&amp;"】"))</f>
        <v>【4.96】</v>
      </c>
      <c r="EE6" s="36">
        <f>IF(EE7="",NA(),EE7)</f>
        <v>0.19</v>
      </c>
      <c r="EF6" s="36">
        <f t="shared" ref="EF6:EN6" si="14">IF(EF7="",NA(),EF7)</f>
        <v>0.12</v>
      </c>
      <c r="EG6" s="36">
        <f t="shared" si="14"/>
        <v>0.12</v>
      </c>
      <c r="EH6" s="36">
        <f t="shared" si="14"/>
        <v>0.15</v>
      </c>
      <c r="EI6" s="36">
        <f t="shared" si="14"/>
        <v>0.18</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111007</v>
      </c>
      <c r="D7" s="38">
        <v>46</v>
      </c>
      <c r="E7" s="38">
        <v>17</v>
      </c>
      <c r="F7" s="38">
        <v>1</v>
      </c>
      <c r="G7" s="38">
        <v>0</v>
      </c>
      <c r="H7" s="38" t="s">
        <v>108</v>
      </c>
      <c r="I7" s="38" t="s">
        <v>109</v>
      </c>
      <c r="J7" s="38" t="s">
        <v>110</v>
      </c>
      <c r="K7" s="38" t="s">
        <v>111</v>
      </c>
      <c r="L7" s="38" t="s">
        <v>112</v>
      </c>
      <c r="M7" s="38"/>
      <c r="N7" s="39" t="s">
        <v>113</v>
      </c>
      <c r="O7" s="39">
        <v>55.71</v>
      </c>
      <c r="P7" s="39">
        <v>92.54</v>
      </c>
      <c r="Q7" s="39">
        <v>86.09</v>
      </c>
      <c r="R7" s="39">
        <v>2414</v>
      </c>
      <c r="S7" s="39">
        <v>1281414</v>
      </c>
      <c r="T7" s="39">
        <v>217.43</v>
      </c>
      <c r="U7" s="39">
        <v>5893.46</v>
      </c>
      <c r="V7" s="39">
        <v>1189028</v>
      </c>
      <c r="W7" s="39">
        <v>121.25</v>
      </c>
      <c r="X7" s="39">
        <v>9806.42</v>
      </c>
      <c r="Y7" s="39">
        <v>100.03</v>
      </c>
      <c r="Z7" s="39">
        <v>100.08</v>
      </c>
      <c r="AA7" s="39">
        <v>101.29</v>
      </c>
      <c r="AB7" s="39">
        <v>102.69</v>
      </c>
      <c r="AC7" s="39">
        <v>105.39</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133.02000000000001</v>
      </c>
      <c r="AV7" s="39">
        <v>146.35</v>
      </c>
      <c r="AW7" s="39">
        <v>45.13</v>
      </c>
      <c r="AX7" s="39">
        <v>60.59</v>
      </c>
      <c r="AY7" s="39">
        <v>62.72</v>
      </c>
      <c r="AZ7" s="39">
        <v>182.39</v>
      </c>
      <c r="BA7" s="39">
        <v>187.05</v>
      </c>
      <c r="BB7" s="39">
        <v>55.68</v>
      </c>
      <c r="BC7" s="39">
        <v>56.18</v>
      </c>
      <c r="BD7" s="39">
        <v>59.45</v>
      </c>
      <c r="BE7" s="39">
        <v>59.95</v>
      </c>
      <c r="BF7" s="39">
        <v>972.65</v>
      </c>
      <c r="BG7" s="39">
        <v>947.12</v>
      </c>
      <c r="BH7" s="39">
        <v>822.62</v>
      </c>
      <c r="BI7" s="39">
        <v>764.6</v>
      </c>
      <c r="BJ7" s="39">
        <v>746.23</v>
      </c>
      <c r="BK7" s="39">
        <v>671.46</v>
      </c>
      <c r="BL7" s="39">
        <v>644.47</v>
      </c>
      <c r="BM7" s="39">
        <v>627.59</v>
      </c>
      <c r="BN7" s="39">
        <v>594.09</v>
      </c>
      <c r="BO7" s="39">
        <v>576.02</v>
      </c>
      <c r="BP7" s="39">
        <v>728.3</v>
      </c>
      <c r="BQ7" s="39">
        <v>86.91</v>
      </c>
      <c r="BR7" s="39">
        <v>87.83</v>
      </c>
      <c r="BS7" s="39">
        <v>101.35</v>
      </c>
      <c r="BT7" s="39">
        <v>103.44</v>
      </c>
      <c r="BU7" s="39">
        <v>107.74</v>
      </c>
      <c r="BV7" s="39">
        <v>107.64</v>
      </c>
      <c r="BW7" s="39">
        <v>109.25</v>
      </c>
      <c r="BX7" s="39">
        <v>113.93</v>
      </c>
      <c r="BY7" s="39">
        <v>114.03</v>
      </c>
      <c r="BZ7" s="39">
        <v>113.34</v>
      </c>
      <c r="CA7" s="39">
        <v>100.04</v>
      </c>
      <c r="CB7" s="39">
        <v>140.31</v>
      </c>
      <c r="CC7" s="39">
        <v>138.68</v>
      </c>
      <c r="CD7" s="39">
        <v>137.76</v>
      </c>
      <c r="CE7" s="39">
        <v>140.91</v>
      </c>
      <c r="CF7" s="39">
        <v>135.55000000000001</v>
      </c>
      <c r="CG7" s="39">
        <v>123.36</v>
      </c>
      <c r="CH7" s="39">
        <v>121.96</v>
      </c>
      <c r="CI7" s="39">
        <v>116.77</v>
      </c>
      <c r="CJ7" s="39">
        <v>116.93</v>
      </c>
      <c r="CK7" s="39">
        <v>117.4</v>
      </c>
      <c r="CL7" s="39">
        <v>137.82</v>
      </c>
      <c r="CM7" s="39">
        <v>63.99</v>
      </c>
      <c r="CN7" s="39">
        <v>58.86</v>
      </c>
      <c r="CO7" s="39">
        <v>50.19</v>
      </c>
      <c r="CP7" s="39">
        <v>49.86</v>
      </c>
      <c r="CQ7" s="39">
        <v>51.04</v>
      </c>
      <c r="CR7" s="39">
        <v>57.95</v>
      </c>
      <c r="CS7" s="39">
        <v>59.8</v>
      </c>
      <c r="CT7" s="39">
        <v>59.58</v>
      </c>
      <c r="CU7" s="39">
        <v>58.79</v>
      </c>
      <c r="CV7" s="39">
        <v>59.16</v>
      </c>
      <c r="CW7" s="39">
        <v>60.09</v>
      </c>
      <c r="CX7" s="39">
        <v>94.81</v>
      </c>
      <c r="CY7" s="39">
        <v>95.12</v>
      </c>
      <c r="CZ7" s="39">
        <v>95.61</v>
      </c>
      <c r="DA7" s="39">
        <v>96.12</v>
      </c>
      <c r="DB7" s="39">
        <v>96.63</v>
      </c>
      <c r="DC7" s="39">
        <v>98.56</v>
      </c>
      <c r="DD7" s="39">
        <v>98.64</v>
      </c>
      <c r="DE7" s="39">
        <v>98.71</v>
      </c>
      <c r="DF7" s="39">
        <v>98.76</v>
      </c>
      <c r="DG7" s="39">
        <v>98.86</v>
      </c>
      <c r="DH7" s="39">
        <v>94.9</v>
      </c>
      <c r="DI7" s="39">
        <v>12.77</v>
      </c>
      <c r="DJ7" s="39">
        <v>14.23</v>
      </c>
      <c r="DK7" s="39">
        <v>20</v>
      </c>
      <c r="DL7" s="39">
        <v>21.71</v>
      </c>
      <c r="DM7" s="39">
        <v>23.42</v>
      </c>
      <c r="DN7" s="39">
        <v>30.56</v>
      </c>
      <c r="DO7" s="39">
        <v>31.06</v>
      </c>
      <c r="DP7" s="39">
        <v>42</v>
      </c>
      <c r="DQ7" s="39">
        <v>43.2</v>
      </c>
      <c r="DR7" s="39">
        <v>44.55</v>
      </c>
      <c r="DS7" s="39">
        <v>37.36</v>
      </c>
      <c r="DT7" s="39">
        <v>2.2999999999999998</v>
      </c>
      <c r="DU7" s="39">
        <v>2.92</v>
      </c>
      <c r="DV7" s="39">
        <v>3.61</v>
      </c>
      <c r="DW7" s="39">
        <v>4.12</v>
      </c>
      <c r="DX7" s="39">
        <v>4.68</v>
      </c>
      <c r="DY7" s="39">
        <v>6.24</v>
      </c>
      <c r="DZ7" s="39">
        <v>6.43</v>
      </c>
      <c r="EA7" s="39">
        <v>6.95</v>
      </c>
      <c r="EB7" s="39">
        <v>7.39</v>
      </c>
      <c r="EC7" s="39">
        <v>8.25</v>
      </c>
      <c r="ED7" s="39">
        <v>4.96</v>
      </c>
      <c r="EE7" s="39">
        <v>0.19</v>
      </c>
      <c r="EF7" s="39">
        <v>0.12</v>
      </c>
      <c r="EG7" s="39">
        <v>0.12</v>
      </c>
      <c r="EH7" s="39">
        <v>0.15</v>
      </c>
      <c r="EI7" s="39">
        <v>0.18</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2018-02-22T15:09:42Z</dcterms:modified>
</cp:coreProperties>
</file>