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12" yWindow="4020" windowWidth="20520" windowHeight="406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<sst xmlns="http://schemas.openxmlformats.org/spreadsheetml/2006/main" count="240" uniqueCount="125">
  <si>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</si>
  <si>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</si>
  <si>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</si>
  <si>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</si>
  <si>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</si>
  <si>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</si>
  <si>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</si>
  <si>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</si>
  <si>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</si>
  <si>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</si>
  <si>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</si>
  <si>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</si>
  <si>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</si>
  <si>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</si>
  <si>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</si>
  <si>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</si>
  <si>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</si>
  <si>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</si>
  <si>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</si>
  <si>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</si>
  <si>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</si>
  <si>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</si>
  <si>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</si>
  <si>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</si>
  <si>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</si>
  <si>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</si>
  <si>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</si>
  <si>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</si>
  <si>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</si>
  <si>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</si>
  <si>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</si>
  <si>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</si>
  <si>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</si>
  <si>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</si>
  <si>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</si>
  <si>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</si>
  <si>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</si>
  <si>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</si>
  <si>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</si>
  <si>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</si>
  <si>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</si>
  <si>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</si>
  <si>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</si>
  <si>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</si>
  <si>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</si>
  <si>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</si>
  <si>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</si>
  <si>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</si>
  <si>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</si>
  <si>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</si>
  <si>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</si>
  <si>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</si>
  <si>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</si>
  <si>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</si>
  <si>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</si>
  <si>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</si>
  <si>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</si>
  <si>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</si>
  <si>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</si>
  <si>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</si>
  <si>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</si>
  <si>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</si>
  <si>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</si>
  <si>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</si>
  <si>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</si>
  <si>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</si>
  <si>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</si>
  <si>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</si>
  <si>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</si>
  <si>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</si>
  <si>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</si>
  <si>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</si>
  <si>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</si>
  <si>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</si>
  <si>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</si>
  <si>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</si>
  <si>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</si>
  <si>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</si>
  <si>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</si>
  <si>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</si>
  <si>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</si>
  <si>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</si>
  <si>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</si>
  <si>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</si>
  <si>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</si>
  <si>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</si>
  <si>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</si>
  <si>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</si>
  <si>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</si>
  <si>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</si>
  <si>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</si>
  <si>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</si>
  <si>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</si>
  <si>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</si>
  <si>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</si>
  <si>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</si>
  <si>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</si>
  <si>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</si>
  <si>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</si>
  <si>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</si>
  <si>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</si>
  <si>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</si>
  <si>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</si>
  <si>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</si>
  <si>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</si>
  <si>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</si>
  <si>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</si>
  <si>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</si>
  <si>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</si>
  <si>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</si>
  <si>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</si>
  <si>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</si>
  <si>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</si>
  <si>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</si>
  <si>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</si>
  <si>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</si>
  <si>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</si>
  <si>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</si>
  <si>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</si>
  <si>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</si>
  <si>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</si>
  <si>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1" eb="3">
      <t>ケイヒ</t>
    </rPh>
    <rPh sb="3" eb="5">
      <t>カイシュウ</t>
    </rPh>
    <rPh sb="5" eb="6">
      <t>リツ</t>
    </rPh>
    <rPh sb="7" eb="9">
      <t>ルイジ</t>
    </rPh>
    <rPh sb="9" eb="11">
      <t>ダンタイ</t>
    </rPh>
    <rPh sb="11" eb="14">
      <t>ヘイキンチ</t>
    </rPh>
    <rPh sb="16" eb="17">
      <t>ヒク</t>
    </rPh>
    <rPh sb="21" eb="23">
      <t>ノウギョウ</t>
    </rPh>
    <rPh sb="23" eb="25">
      <t>シュウラク</t>
    </rPh>
    <rPh sb="25" eb="27">
      <t>ハイスイ</t>
    </rPh>
    <rPh sb="27" eb="29">
      <t>ショリ</t>
    </rPh>
    <rPh sb="29" eb="31">
      <t>シセツ</t>
    </rPh>
    <rPh sb="34" eb="36">
      <t>カショ</t>
    </rPh>
    <rPh sb="39" eb="41">
      <t>タガク</t>
    </rPh>
    <rPh sb="42" eb="44">
      <t>イジ</t>
    </rPh>
    <rPh sb="44" eb="47">
      <t>カンリヒ</t>
    </rPh>
    <rPh sb="48" eb="49">
      <t>ヨウ</t>
    </rPh>
    <rPh sb="61" eb="64">
      <t>シュウエキテキ</t>
    </rPh>
    <rPh sb="64" eb="66">
      <t>シュウシ</t>
    </rPh>
    <rPh sb="66" eb="68">
      <t>ヒリツ</t>
    </rPh>
    <rPh sb="69" eb="71">
      <t>ネンネン</t>
    </rPh>
    <rPh sb="71" eb="73">
      <t>ゲンショウ</t>
    </rPh>
    <rPh sb="80" eb="82">
      <t>シュウエキ</t>
    </rPh>
    <rPh sb="83" eb="85">
      <t>ゾウカ</t>
    </rPh>
    <rPh sb="86" eb="87">
      <t>クラ</t>
    </rPh>
    <rPh sb="89" eb="91">
      <t>イジ</t>
    </rPh>
    <rPh sb="91" eb="93">
      <t>カンリ</t>
    </rPh>
    <rPh sb="94" eb="96">
      <t>ヒヨウ</t>
    </rPh>
    <rPh sb="98" eb="100">
      <t>ゾウカ</t>
    </rPh>
    <phoneticPr fontId="7"/>
  </si>
  <si>
    <t>　全10地区のうち、昭和63年度から大和田地区を始めとして、順次整備を開始し、平成19年度に全ての地区の整備が完了している。
　しかし、供用開始後、20数年を経た施設もあり、機械・電気設備等の老朽化が著しい状況である。
　</t>
    <rPh sb="1" eb="2">
      <t>ゼン</t>
    </rPh>
    <rPh sb="4" eb="6">
      <t>チク</t>
    </rPh>
    <rPh sb="10" eb="12">
      <t>ショウワ</t>
    </rPh>
    <rPh sb="14" eb="15">
      <t>ネン</t>
    </rPh>
    <rPh sb="15" eb="16">
      <t>ド</t>
    </rPh>
    <rPh sb="18" eb="21">
      <t>オオワダ</t>
    </rPh>
    <rPh sb="21" eb="23">
      <t>チク</t>
    </rPh>
    <rPh sb="24" eb="25">
      <t>ハジ</t>
    </rPh>
    <rPh sb="30" eb="32">
      <t>ジュンジ</t>
    </rPh>
    <rPh sb="32" eb="34">
      <t>セイビ</t>
    </rPh>
    <rPh sb="35" eb="37">
      <t>カイシ</t>
    </rPh>
    <rPh sb="39" eb="41">
      <t>ヘイセイ</t>
    </rPh>
    <rPh sb="43" eb="45">
      <t>ネンド</t>
    </rPh>
    <rPh sb="46" eb="47">
      <t>スベ</t>
    </rPh>
    <rPh sb="49" eb="51">
      <t>チク</t>
    </rPh>
    <rPh sb="52" eb="54">
      <t>セイビ</t>
    </rPh>
    <rPh sb="55" eb="57">
      <t>カンリョウ</t>
    </rPh>
    <rPh sb="68" eb="70">
      <t>キョウヨウ</t>
    </rPh>
    <rPh sb="70" eb="72">
      <t>カイシ</t>
    </rPh>
    <rPh sb="72" eb="73">
      <t>ゴ</t>
    </rPh>
    <rPh sb="76" eb="77">
      <t>スウ</t>
    </rPh>
    <rPh sb="77" eb="78">
      <t>ネン</t>
    </rPh>
    <rPh sb="79" eb="80">
      <t>ヘ</t>
    </rPh>
    <rPh sb="81" eb="83">
      <t>シセツ</t>
    </rPh>
    <rPh sb="87" eb="89">
      <t>キカイ</t>
    </rPh>
    <rPh sb="90" eb="92">
      <t>デンキ</t>
    </rPh>
    <rPh sb="92" eb="94">
      <t>セツビ</t>
    </rPh>
    <rPh sb="94" eb="95">
      <t>トウ</t>
    </rPh>
    <rPh sb="96" eb="99">
      <t>ロウキュウカ</t>
    </rPh>
    <rPh sb="100" eb="101">
      <t>イチジル</t>
    </rPh>
    <rPh sb="103" eb="105">
      <t>ジョウキョウ</t>
    </rPh>
    <phoneticPr fontId="7"/>
  </si>
  <si>
    <t xml:space="preserve">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rPh sb="5" eb="7">
      <t>セイビ</t>
    </rPh>
    <rPh sb="11" eb="13">
      <t>ボウダイ</t>
    </rPh>
    <rPh sb="14" eb="16">
      <t>シサン</t>
    </rPh>
    <rPh sb="17" eb="19">
      <t>イジ</t>
    </rPh>
    <rPh sb="19" eb="21">
      <t>カンリ</t>
    </rPh>
    <rPh sb="21" eb="22">
      <t>オヨ</t>
    </rPh>
    <rPh sb="23" eb="25">
      <t>カイチク</t>
    </rPh>
    <rPh sb="25" eb="27">
      <t>コウシン</t>
    </rPh>
    <rPh sb="28" eb="30">
      <t>ヒヨウ</t>
    </rPh>
    <rPh sb="31" eb="33">
      <t>ゾウカ</t>
    </rPh>
    <rPh sb="34" eb="36">
      <t>ミコ</t>
    </rPh>
    <rPh sb="42" eb="44">
      <t>テキセツ</t>
    </rPh>
    <rPh sb="45" eb="47">
      <t>イジ</t>
    </rPh>
    <rPh sb="47" eb="49">
      <t>カンリ</t>
    </rPh>
    <rPh sb="52" eb="54">
      <t>シセツ</t>
    </rPh>
    <rPh sb="55" eb="56">
      <t>チョウ</t>
    </rPh>
    <rPh sb="56" eb="59">
      <t>ジュミョウカ</t>
    </rPh>
    <rPh sb="63" eb="65">
      <t>ヒヨウ</t>
    </rPh>
    <rPh sb="66" eb="69">
      <t>ヘイジュンカ</t>
    </rPh>
    <rPh sb="70" eb="71">
      <t>ハカ</t>
    </rPh>
    <rPh sb="77" eb="79">
      <t>サイニュウ</t>
    </rPh>
    <rPh sb="80" eb="82">
      <t>ゾウカ</t>
    </rPh>
    <rPh sb="88" eb="90">
      <t>セツゾク</t>
    </rPh>
    <rPh sb="90" eb="91">
      <t>リツ</t>
    </rPh>
    <rPh sb="92" eb="94">
      <t>コウジョウ</t>
    </rPh>
    <rPh sb="95" eb="96">
      <t>ハカ</t>
    </rPh>
    <rPh sb="101" eb="102">
      <t>サラ</t>
    </rPh>
    <rPh sb="104" eb="106">
      <t>ケイエイ</t>
    </rPh>
    <rPh sb="107" eb="110">
      <t>ケンゼンカ</t>
    </rPh>
    <rPh sb="111" eb="114">
      <t>コウリツカ</t>
    </rPh>
    <rPh sb="115" eb="116">
      <t>ム</t>
    </rPh>
    <rPh sb="118" eb="120">
      <t>ジギョウ</t>
    </rPh>
    <rPh sb="120" eb="122">
      <t>ウンエイ</t>
    </rPh>
    <rPh sb="123" eb="124">
      <t>ツト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</si>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</sst>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1122528"/>
        <c:axId val="47112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71122528"/>
        <c:axId val="471122920"/>
      </c:lineChart>
      <c:dateAx>
        <c:axId val="471122528"/>
        <c:scaling>
          <c:orientation val="minMax"/>
        </c:scaling>
        <c:delete val="1"/>
        <c:axPos val="b"/>
        <c:numFmt formatCode="ge" sourceLinked="1"/>
        <c:majorTickMark val="none"/>
        <c:minorTickMark val="none"/>
        <c:tickLblPos val="none"/>
        <c:crossAx val="471122920"/>
        <c:crosses val="autoZero"/>
        <c:auto val="1"/>
        <c:lblOffset val="100"/>
        <c:baseTimeUnit val="years"/>
      </c:dateAx>
      <c:valAx>
        <c:axId val="47112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1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49.45</c:v>
                </c:pt>
                <c:pt idx="1">
                  <c:v>46.93</c:v>
                </c:pt>
                <c:pt idx="2">
                  <c:v>46.21</c:v>
                </c:pt>
                <c:pt idx="3">
                  <c:v>46.32</c:v>
                </c:pt>
                <c:pt idx="4">
                  <c:v>44.48</c:v>
                </c:pt>
              </c:numCache>
            </c:numRef>
          </c:val>
        </c:ser>
        <c:dLbls>
          <c:showLegendKey val="0"/>
          <c:showVal val="0"/>
          <c:showCatName val="0"/>
          <c:showSerName val="0"/>
          <c:showPercent val="0"/>
          <c:showBubbleSize val="0"/>
        </c:dLbls>
        <c:gapWidth val="150"/>
        <c:axId val="438498680"/>
        <c:axId val="43849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8498680"/>
        <c:axId val="438499072"/>
      </c:lineChart>
      <c:dateAx>
        <c:axId val="438498680"/>
        <c:scaling>
          <c:orientation val="minMax"/>
        </c:scaling>
        <c:delete val="1"/>
        <c:axPos val="b"/>
        <c:numFmt formatCode="ge" sourceLinked="1"/>
        <c:majorTickMark val="none"/>
        <c:minorTickMark val="none"/>
        <c:tickLblPos val="none"/>
        <c:crossAx val="438499072"/>
        <c:crosses val="autoZero"/>
        <c:auto val="1"/>
        <c:lblOffset val="100"/>
        <c:baseTimeUnit val="years"/>
      </c:dateAx>
      <c:valAx>
        <c:axId val="4384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49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3416424"/>
        <c:axId val="27341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3416424"/>
        <c:axId val="273416816"/>
      </c:lineChart>
      <c:dateAx>
        <c:axId val="273416424"/>
        <c:scaling>
          <c:orientation val="minMax"/>
        </c:scaling>
        <c:delete val="1"/>
        <c:axPos val="b"/>
        <c:numFmt formatCode="ge" sourceLinked="1"/>
        <c:majorTickMark val="none"/>
        <c:minorTickMark val="none"/>
        <c:tickLblPos val="none"/>
        <c:crossAx val="273416816"/>
        <c:crosses val="autoZero"/>
        <c:auto val="1"/>
        <c:lblOffset val="100"/>
        <c:baseTimeUnit val="years"/>
      </c:dateAx>
      <c:valAx>
        <c:axId val="2734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444736"/>
        <c:axId val="49344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444736"/>
        <c:axId val="493445128"/>
      </c:lineChart>
      <c:dateAx>
        <c:axId val="493444736"/>
        <c:scaling>
          <c:orientation val="minMax"/>
        </c:scaling>
        <c:delete val="1"/>
        <c:axPos val="b"/>
        <c:numFmt formatCode="ge" sourceLinked="1"/>
        <c:majorTickMark val="none"/>
        <c:minorTickMark val="none"/>
        <c:tickLblPos val="none"/>
        <c:crossAx val="493445128"/>
        <c:crosses val="autoZero"/>
        <c:auto val="1"/>
        <c:lblOffset val="100"/>
        <c:baseTimeUnit val="years"/>
      </c:dateAx>
      <c:valAx>
        <c:axId val="49344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446304"/>
        <c:axId val="49344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446304"/>
        <c:axId val="493446696"/>
      </c:lineChart>
      <c:dateAx>
        <c:axId val="493446304"/>
        <c:scaling>
          <c:orientation val="minMax"/>
        </c:scaling>
        <c:delete val="1"/>
        <c:axPos val="b"/>
        <c:numFmt formatCode="ge" sourceLinked="1"/>
        <c:majorTickMark val="none"/>
        <c:minorTickMark val="none"/>
        <c:tickLblPos val="none"/>
        <c:crossAx val="493446696"/>
        <c:crosses val="autoZero"/>
        <c:auto val="1"/>
        <c:lblOffset val="100"/>
        <c:baseTimeUnit val="years"/>
      </c:dateAx>
      <c:valAx>
        <c:axId val="49344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447872"/>
        <c:axId val="49344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447872"/>
        <c:axId val="493448264"/>
      </c:lineChart>
      <c:dateAx>
        <c:axId val="493447872"/>
        <c:scaling>
          <c:orientation val="minMax"/>
        </c:scaling>
        <c:delete val="1"/>
        <c:axPos val="b"/>
        <c:numFmt formatCode="ge" sourceLinked="1"/>
        <c:majorTickMark val="none"/>
        <c:minorTickMark val="none"/>
        <c:tickLblPos val="none"/>
        <c:crossAx val="493448264"/>
        <c:crosses val="autoZero"/>
        <c:auto val="1"/>
        <c:lblOffset val="100"/>
        <c:baseTimeUnit val="years"/>
      </c:dateAx>
      <c:valAx>
        <c:axId val="4934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44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3283.54</c:v>
                </c:pt>
                <c:pt idx="1">
                  <c:v>3113.65</c:v>
                </c:pt>
                <c:pt idx="2">
                  <c:v>2827.59</c:v>
                </c:pt>
                <c:pt idx="3">
                  <c:v>2558.19</c:v>
                </c:pt>
                <c:pt idx="4">
                  <c:v>2457.4699999999998</c:v>
                </c:pt>
              </c:numCache>
            </c:numRef>
          </c:val>
        </c:ser>
        <c:dLbls>
          <c:showLegendKey val="0"/>
          <c:showVal val="0"/>
          <c:showCatName val="0"/>
          <c:showSerName val="0"/>
          <c:showPercent val="0"/>
          <c:showBubbleSize val="0"/>
        </c:dLbls>
        <c:gapWidth val="150"/>
        <c:axId val="664656840"/>
        <c:axId val="66465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664656840"/>
        <c:axId val="664657232"/>
      </c:lineChart>
      <c:dateAx>
        <c:axId val="664656840"/>
        <c:scaling>
          <c:orientation val="minMax"/>
        </c:scaling>
        <c:delete val="1"/>
        <c:axPos val="b"/>
        <c:numFmt formatCode="ge" sourceLinked="1"/>
        <c:majorTickMark val="none"/>
        <c:minorTickMark val="none"/>
        <c:tickLblPos val="none"/>
        <c:crossAx val="664657232"/>
        <c:crosses val="autoZero"/>
        <c:auto val="1"/>
        <c:lblOffset val="100"/>
        <c:baseTimeUnit val="years"/>
      </c:dateAx>
      <c:valAx>
        <c:axId val="66465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56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23.33</c:v>
                </c:pt>
                <c:pt idx="1">
                  <c:v>23.16</c:v>
                </c:pt>
                <c:pt idx="2">
                  <c:v>23.47</c:v>
                </c:pt>
                <c:pt idx="3">
                  <c:v>23.4</c:v>
                </c:pt>
                <c:pt idx="4">
                  <c:v>23.26</c:v>
                </c:pt>
              </c:numCache>
            </c:numRef>
          </c:val>
        </c:ser>
        <c:dLbls>
          <c:showLegendKey val="0"/>
          <c:showVal val="0"/>
          <c:showCatName val="0"/>
          <c:showSerName val="0"/>
          <c:showPercent val="0"/>
          <c:showBubbleSize val="0"/>
        </c:dLbls>
        <c:gapWidth val="150"/>
        <c:axId val="664658408"/>
        <c:axId val="66465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664658408"/>
        <c:axId val="664658800"/>
      </c:lineChart>
      <c:dateAx>
        <c:axId val="664658408"/>
        <c:scaling>
          <c:orientation val="minMax"/>
        </c:scaling>
        <c:delete val="1"/>
        <c:axPos val="b"/>
        <c:numFmt formatCode="ge" sourceLinked="1"/>
        <c:majorTickMark val="none"/>
        <c:minorTickMark val="none"/>
        <c:tickLblPos val="none"/>
        <c:crossAx val="664658800"/>
        <c:crosses val="autoZero"/>
        <c:auto val="1"/>
        <c:lblOffset val="100"/>
        <c:baseTimeUnit val="years"/>
      </c:dateAx>
      <c:valAx>
        <c:axId val="66465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5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432.46</c:v>
                </c:pt>
                <c:pt idx="1">
                  <c:v>447.32</c:v>
                </c:pt>
                <c:pt idx="2">
                  <c:v>469.52</c:v>
                </c:pt>
                <c:pt idx="3">
                  <c:v>494.95</c:v>
                </c:pt>
                <c:pt idx="4">
                  <c:v>488.9</c:v>
                </c:pt>
              </c:numCache>
            </c:numRef>
          </c:val>
        </c:ser>
        <c:dLbls>
          <c:showLegendKey val="0"/>
          <c:showVal val="0"/>
          <c:showCatName val="0"/>
          <c:showSerName val="0"/>
          <c:showPercent val="0"/>
          <c:showBubbleSize val="0"/>
        </c:dLbls>
        <c:gapWidth val="150"/>
        <c:axId val="450784560"/>
        <c:axId val="45078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50784560"/>
        <c:axId val="450784952"/>
      </c:lineChart>
      <c:dateAx>
        <c:axId val="450784560"/>
        <c:scaling>
          <c:orientation val="minMax"/>
        </c:scaling>
        <c:delete val="1"/>
        <c:axPos val="b"/>
        <c:numFmt formatCode="ge" sourceLinked="1"/>
        <c:majorTickMark val="none"/>
        <c:minorTickMark val="none"/>
        <c:tickLblPos val="none"/>
        <c:crossAx val="450784952"/>
        <c:crosses val="autoZero"/>
        <c:auto val="1"/>
        <c:lblOffset val="100"/>
        <c:baseTimeUnit val="years"/>
      </c:dateAx>
      <c:valAx>
        <c:axId val="45078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59.22</c:v>
                </c:pt>
                <c:pt idx="1">
                  <c:v>59.22</c:v>
                </c:pt>
                <c:pt idx="2">
                  <c:v>59.22</c:v>
                </c:pt>
                <c:pt idx="3">
                  <c:v>59.22</c:v>
                </c:pt>
                <c:pt idx="4">
                  <c:v>59.22</c:v>
                </c:pt>
              </c:numCache>
            </c:numRef>
          </c:val>
        </c:ser>
        <c:dLbls>
          <c:showLegendKey val="0"/>
          <c:showVal val="0"/>
          <c:showCatName val="0"/>
          <c:showSerName val="0"/>
          <c:showPercent val="0"/>
          <c:showBubbleSize val="0"/>
        </c:dLbls>
        <c:gapWidth val="150"/>
        <c:axId val="450786128"/>
        <c:axId val="45078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50786128"/>
        <c:axId val="450786520"/>
      </c:lineChart>
      <c:dateAx>
        <c:axId val="450786128"/>
        <c:scaling>
          <c:orientation val="minMax"/>
        </c:scaling>
        <c:delete val="1"/>
        <c:axPos val="b"/>
        <c:numFmt formatCode="ge" sourceLinked="1"/>
        <c:majorTickMark val="none"/>
        <c:minorTickMark val="none"/>
        <c:tickLblPos val="none"/>
        <c:crossAx val="450786520"/>
        <c:crosses val="autoZero"/>
        <c:auto val="1"/>
        <c:lblOffset val="100"/>
        <c:baseTimeUnit val="years"/>
      </c:dateAx>
      <c:valAx>
        <c:axId val="45078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77.64</c:v>
                </c:pt>
                <c:pt idx="1">
                  <c:v>77.55</c:v>
                </c:pt>
                <c:pt idx="2">
                  <c:v>77.88</c:v>
                </c:pt>
                <c:pt idx="3">
                  <c:v>81.95</c:v>
                </c:pt>
                <c:pt idx="4">
                  <c:v>85.67</c:v>
                </c:pt>
              </c:numCache>
            </c:numRef>
          </c:val>
        </c:ser>
        <c:dLbls>
          <c:showLegendKey val="0"/>
          <c:showVal val="0"/>
          <c:showCatName val="0"/>
          <c:showSerName val="0"/>
          <c:showPercent val="0"/>
          <c:showBubbleSize val="0"/>
        </c:dLbls>
        <c:gapWidth val="150"/>
        <c:axId val="450787696"/>
        <c:axId val="45078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50787696"/>
        <c:axId val="450788088"/>
      </c:lineChart>
      <c:dateAx>
        <c:axId val="450787696"/>
        <c:scaling>
          <c:orientation val="minMax"/>
        </c:scaling>
        <c:delete val="1"/>
        <c:axPos val="b"/>
        <c:numFmt formatCode="ge" sourceLinked="1"/>
        <c:majorTickMark val="none"/>
        <c:minorTickMark val="none"/>
        <c:tickLblPos val="none"/>
        <c:crossAx val="450788088"/>
        <c:crosses val="autoZero"/>
        <c:auto val="1"/>
        <c:lblOffset val="100"/>
        <c:baseTimeUnit val="years"/>
      </c:dateAx>
      <c:valAx>
        <c:axId val="45078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8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千葉県　千葉市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965607</v>
      </c>
      <c r="AM8" s="50"/>
      <c r="AN8" s="50"/>
      <c r="AO8" s="50"/>
      <c r="AP8" s="50"/>
      <c r="AQ8" s="50"/>
      <c r="AR8" s="50"/>
      <c r="AS8" s="50"/>
      <c r="AT8" s="45">
        <f>データ!T6</f>
        <v>271.77</v>
      </c>
      <c r="AU8" s="45"/>
      <c r="AV8" s="45"/>
      <c r="AW8" s="45"/>
      <c r="AX8" s="45"/>
      <c r="AY8" s="45"/>
      <c r="AZ8" s="45"/>
      <c r="BA8" s="45"/>
      <c r="BB8" s="45">
        <f>データ!U6</f>
        <v>3553.03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0.54</v>
      </c>
      <c r="Q10" s="45"/>
      <c r="R10" s="45"/>
      <c r="S10" s="45"/>
      <c r="T10" s="45"/>
      <c r="U10" s="45"/>
      <c r="V10" s="45"/>
      <c r="W10" s="45">
        <f>データ!Q6</f>
        <v>100</v>
      </c>
      <c r="X10" s="45"/>
      <c r="Y10" s="45"/>
      <c r="Z10" s="45"/>
      <c r="AA10" s="45"/>
      <c r="AB10" s="45"/>
      <c r="AC10" s="45"/>
      <c r="AD10" s="50">
        <f>データ!R6</f>
        <v>2845</v>
      </c>
      <c r="AE10" s="50"/>
      <c r="AF10" s="50"/>
      <c r="AG10" s="50"/>
      <c r="AH10" s="50"/>
      <c r="AI10" s="50"/>
      <c r="AJ10" s="50"/>
      <c r="AK10" s="2"/>
      <c r="AL10" s="50">
        <f>データ!V6</f>
        <v>5184</v>
      </c>
      <c r="AM10" s="50"/>
      <c r="AN10" s="50"/>
      <c r="AO10" s="50"/>
      <c r="AP10" s="50"/>
      <c r="AQ10" s="50"/>
      <c r="AR10" s="50"/>
      <c r="AS10" s="50"/>
      <c r="AT10" s="45">
        <f>データ!W6</f>
        <v>3.75</v>
      </c>
      <c r="AU10" s="45"/>
      <c r="AV10" s="45"/>
      <c r="AW10" s="45"/>
      <c r="AX10" s="45"/>
      <c r="AY10" s="45"/>
      <c r="AZ10" s="45"/>
      <c r="BA10" s="45"/>
      <c r="BB10" s="45">
        <f>データ!X6</f>
        <v>1382.4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121002</v>
      </c>
      <c r="D6" s="33">
        <f t="shared" si="3"/>
        <v>47</v>
      </c>
      <c r="E6" s="33">
        <f t="shared" si="3"/>
        <v>17</v>
      </c>
      <c r="F6" s="33">
        <f t="shared" si="3"/>
        <v>5</v>
      </c>
      <c r="G6" s="33">
        <f t="shared" si="3"/>
        <v>0</v>
      </c>
      <c r="H6" s="33" t="str">
        <f t="shared" si="3"/>
        <v>千葉県　千葉市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0.54</v>
      </c>
      <c r="Q6" s="34">
        <f t="shared" si="3"/>
        <v>100</v>
      </c>
      <c r="R6" s="34">
        <f t="shared" si="3"/>
        <v>2845</v>
      </c>
      <c r="S6" s="34">
        <f t="shared" si="3"/>
        <v>965607</v>
      </c>
      <c r="T6" s="34">
        <f t="shared" si="3"/>
        <v>271.77</v>
      </c>
      <c r="U6" s="34">
        <f t="shared" si="3"/>
        <v>3553.03</v>
      </c>
      <c r="V6" s="34">
        <f t="shared" si="3"/>
        <v>5184</v>
      </c>
      <c r="W6" s="34">
        <f t="shared" si="3"/>
        <v>3.75</v>
      </c>
      <c r="X6" s="34">
        <f t="shared" si="3"/>
        <v>1382.4</v>
      </c>
      <c r="Y6" s="35">
        <f>IF(Y7="",NA(),Y7)</f>
        <v>49.45</v>
      </c>
      <c r="Z6" s="35">
        <f t="shared" ref="Z6:AH6" si="4">IF(Z7="",NA(),Z7)</f>
        <v>46.93</v>
      </c>
      <c r="AA6" s="35">
        <f t="shared" si="4"/>
        <v>46.21</v>
      </c>
      <c r="AB6" s="35">
        <f t="shared" si="4"/>
        <v>46.32</v>
      </c>
      <c r="AC6" s="35">
        <f t="shared" si="4"/>
        <v>44.48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3283.54</v>
      </c>
      <c r="BG6" s="35">
        <f t="shared" ref="BG6:BO6" si="7">IF(BG7="",NA(),BG7)</f>
        <v>3113.65</v>
      </c>
      <c r="BH6" s="35">
        <f t="shared" si="7"/>
        <v>2827.59</v>
      </c>
      <c r="BI6" s="35">
        <f t="shared" si="7"/>
        <v>2558.19</v>
      </c>
      <c r="BJ6" s="35">
        <f t="shared" si="7"/>
        <v>2457.4699999999998</v>
      </c>
      <c r="BK6" s="35">
        <f t="shared" si="7"/>
        <v>1197.82</v>
      </c>
      <c r="BL6" s="35">
        <f t="shared" si="7"/>
        <v>1126.77</v>
      </c>
      <c r="BM6" s="35">
        <f t="shared" si="7"/>
        <v>1044.8</v>
      </c>
      <c r="BN6" s="35">
        <f t="shared" si="7"/>
        <v>1081.8</v>
      </c>
      <c r="BO6" s="35">
        <f t="shared" si="7"/>
        <v>974.93</v>
      </c>
      <c r="BP6" s="34" t="str">
        <f>IF(BP7="","",IF(BP7="-","【-】","【"&amp;SUBSTITUTE(TEXT(BP7,"#,##0.00"),"-","△")&amp;"】"))</f>
        <v>【914.53】</v>
      </c>
      <c r="BQ6" s="35">
        <f>IF(BQ7="",NA(),BQ7)</f>
        <v>23.33</v>
      </c>
      <c r="BR6" s="35">
        <f t="shared" ref="BR6:BZ6" si="8">IF(BR7="",NA(),BR7)</f>
        <v>23.16</v>
      </c>
      <c r="BS6" s="35">
        <f t="shared" si="8"/>
        <v>23.47</v>
      </c>
      <c r="BT6" s="35">
        <f t="shared" si="8"/>
        <v>23.4</v>
      </c>
      <c r="BU6" s="35">
        <f t="shared" si="8"/>
        <v>23.26</v>
      </c>
      <c r="BV6" s="35">
        <f t="shared" si="8"/>
        <v>51.03</v>
      </c>
      <c r="BW6" s="35">
        <f t="shared" si="8"/>
        <v>50.9</v>
      </c>
      <c r="BX6" s="35">
        <f t="shared" si="8"/>
        <v>50.82</v>
      </c>
      <c r="BY6" s="35">
        <f t="shared" si="8"/>
        <v>52.19</v>
      </c>
      <c r="BZ6" s="35">
        <f t="shared" si="8"/>
        <v>55.32</v>
      </c>
      <c r="CA6" s="34" t="str">
        <f>IF(CA7="","",IF(CA7="-","【-】","【"&amp;SUBSTITUTE(TEXT(CA7,"#,##0.00"),"-","△")&amp;"】"))</f>
        <v>【55.73】</v>
      </c>
      <c r="CB6" s="35">
        <f>IF(CB7="",NA(),CB7)</f>
        <v>432.46</v>
      </c>
      <c r="CC6" s="35">
        <f t="shared" ref="CC6:CK6" si="9">IF(CC7="",NA(),CC7)</f>
        <v>447.32</v>
      </c>
      <c r="CD6" s="35">
        <f t="shared" si="9"/>
        <v>469.52</v>
      </c>
      <c r="CE6" s="35">
        <f t="shared" si="9"/>
        <v>494.95</v>
      </c>
      <c r="CF6" s="35">
        <f t="shared" si="9"/>
        <v>488.9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59.22</v>
      </c>
      <c r="CN6" s="35">
        <f t="shared" ref="CN6:CV6" si="10">IF(CN7="",NA(),CN7)</f>
        <v>59.22</v>
      </c>
      <c r="CO6" s="35">
        <f t="shared" si="10"/>
        <v>59.22</v>
      </c>
      <c r="CP6" s="35">
        <f t="shared" si="10"/>
        <v>59.22</v>
      </c>
      <c r="CQ6" s="35">
        <f t="shared" si="10"/>
        <v>59.22</v>
      </c>
      <c r="CR6" s="35">
        <f t="shared" si="10"/>
        <v>54.74</v>
      </c>
      <c r="CS6" s="35">
        <f t="shared" si="10"/>
        <v>53.78</v>
      </c>
      <c r="CT6" s="35">
        <f t="shared" si="10"/>
        <v>53.24</v>
      </c>
      <c r="CU6" s="35">
        <f t="shared" si="10"/>
        <v>52.31</v>
      </c>
      <c r="CV6" s="35">
        <f t="shared" si="10"/>
        <v>60.65</v>
      </c>
      <c r="CW6" s="34" t="str">
        <f>IF(CW7="","",IF(CW7="-","【-】","【"&amp;SUBSTITUTE(TEXT(CW7,"#,##0.00"),"-","△")&amp;"】"))</f>
        <v>【59.15】</v>
      </c>
      <c r="CX6" s="35">
        <f>IF(CX7="",NA(),CX7)</f>
        <v>77.64</v>
      </c>
      <c r="CY6" s="35">
        <f t="shared" ref="CY6:DG6" si="11">IF(CY7="",NA(),CY7)</f>
        <v>77.55</v>
      </c>
      <c r="CZ6" s="35">
        <f t="shared" si="11"/>
        <v>77.88</v>
      </c>
      <c r="DA6" s="35">
        <f t="shared" si="11"/>
        <v>81.95</v>
      </c>
      <c r="DB6" s="35">
        <f t="shared" si="11"/>
        <v>85.67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121002</v>
      </c>
      <c r="D7" s="37">
        <v>47</v>
      </c>
      <c r="E7" s="37">
        <v>17</v>
      </c>
      <c r="F7" s="37">
        <v>5</v>
      </c>
      <c r="G7" s="37">
        <v>0</v>
      </c>
      <c r="H7" s="37" t="s">
        <v>109</v>
      </c>
      <c r="I7" s="37" t="s">
        <v>110</v>
      </c>
      <c r="J7" s="37" t="s">
        <v>111</v>
      </c>
      <c r="K7" s="37" t="s">
        <v>112</v>
      </c>
      <c r="L7" s="37" t="s">
        <v>113</v>
      </c>
      <c r="M7" s="37"/>
      <c r="N7" s="38" t="s">
        <v>114</v>
      </c>
      <c r="O7" s="38" t="s">
        <v>115</v>
      </c>
      <c r="P7" s="38">
        <v>0.54</v>
      </c>
      <c r="Q7" s="38">
        <v>100</v>
      </c>
      <c r="R7" s="38">
        <v>2845</v>
      </c>
      <c r="S7" s="38">
        <v>965607</v>
      </c>
      <c r="T7" s="38">
        <v>271.77</v>
      </c>
      <c r="U7" s="38">
        <v>3553.03</v>
      </c>
      <c r="V7" s="38">
        <v>5184</v>
      </c>
      <c r="W7" s="38">
        <v>3.75</v>
      </c>
      <c r="X7" s="38">
        <v>1382.4</v>
      </c>
      <c r="Y7" s="38">
        <v>49.45</v>
      </c>
      <c r="Z7" s="38">
        <v>46.93</v>
      </c>
      <c r="AA7" s="38">
        <v>46.21</v>
      </c>
      <c r="AB7" s="38">
        <v>46.32</v>
      </c>
      <c r="AC7" s="38">
        <v>44.48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3283.54</v>
      </c>
      <c r="BG7" s="38">
        <v>3113.65</v>
      </c>
      <c r="BH7" s="38">
        <v>2827.59</v>
      </c>
      <c r="BI7" s="38">
        <v>2558.19</v>
      </c>
      <c r="BJ7" s="38">
        <v>2457.4699999999998</v>
      </c>
      <c r="BK7" s="38">
        <v>1197.82</v>
      </c>
      <c r="BL7" s="38">
        <v>1126.77</v>
      </c>
      <c r="BM7" s="38">
        <v>1044.8</v>
      </c>
      <c r="BN7" s="38">
        <v>1081.8</v>
      </c>
      <c r="BO7" s="38">
        <v>974.93</v>
      </c>
      <c r="BP7" s="38">
        <v>914.53</v>
      </c>
      <c r="BQ7" s="38">
        <v>23.33</v>
      </c>
      <c r="BR7" s="38">
        <v>23.16</v>
      </c>
      <c r="BS7" s="38">
        <v>23.47</v>
      </c>
      <c r="BT7" s="38">
        <v>23.4</v>
      </c>
      <c r="BU7" s="38">
        <v>23.26</v>
      </c>
      <c r="BV7" s="38">
        <v>51.03</v>
      </c>
      <c r="BW7" s="38">
        <v>50.9</v>
      </c>
      <c r="BX7" s="38">
        <v>50.82</v>
      </c>
      <c r="BY7" s="38">
        <v>52.19</v>
      </c>
      <c r="BZ7" s="38">
        <v>55.32</v>
      </c>
      <c r="CA7" s="38">
        <v>55.73</v>
      </c>
      <c r="CB7" s="38">
        <v>432.46</v>
      </c>
      <c r="CC7" s="38">
        <v>447.32</v>
      </c>
      <c r="CD7" s="38">
        <v>469.52</v>
      </c>
      <c r="CE7" s="38">
        <v>494.95</v>
      </c>
      <c r="CF7" s="38">
        <v>488.9</v>
      </c>
      <c r="CG7" s="38">
        <v>289.60000000000002</v>
      </c>
      <c r="CH7" s="38">
        <v>293.27</v>
      </c>
      <c r="CI7" s="38">
        <v>300.52</v>
      </c>
      <c r="CJ7" s="38">
        <v>296.14</v>
      </c>
      <c r="CK7" s="38">
        <v>283.17</v>
      </c>
      <c r="CL7" s="38">
        <v>276.77999999999997</v>
      </c>
      <c r="CM7" s="38">
        <v>59.22</v>
      </c>
      <c r="CN7" s="38">
        <v>59.22</v>
      </c>
      <c r="CO7" s="38">
        <v>59.22</v>
      </c>
      <c r="CP7" s="38">
        <v>59.22</v>
      </c>
      <c r="CQ7" s="38">
        <v>59.22</v>
      </c>
      <c r="CR7" s="38">
        <v>54.74</v>
      </c>
      <c r="CS7" s="38">
        <v>53.78</v>
      </c>
      <c r="CT7" s="38">
        <v>53.24</v>
      </c>
      <c r="CU7" s="38">
        <v>52.31</v>
      </c>
      <c r="CV7" s="38">
        <v>60.65</v>
      </c>
      <c r="CW7" s="38">
        <v>59.15</v>
      </c>
      <c r="CX7" s="38">
        <v>77.64</v>
      </c>
      <c r="CY7" s="38">
        <v>77.55</v>
      </c>
      <c r="CZ7" s="38">
        <v>77.88</v>
      </c>
      <c r="DA7" s="38">
        <v>81.95</v>
      </c>
      <c r="DB7" s="38">
        <v>85.67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2018-01-29T06:01:28Z</cp:lastPrinted>
  <dcterms:created xsi:type="dcterms:W3CDTF">2017-12-25T02:27:30Z</dcterms:created>
  <dcterms:modified xsi:type="dcterms:W3CDTF">2018-02-22T15:23:18Z</dcterms:modified>
  <cp:category/>
</cp:coreProperties>
</file>