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LZ8" i="5"/>
  <c r="LQ8" i="5"/>
  <c r="LP8" i="5"/>
  <c r="LG8" i="5"/>
  <c r="LH12" i="5" s="1"/>
  <c r="LF8" i="5"/>
  <c r="KW8" i="5"/>
  <c r="KV8" i="5"/>
  <c r="KU8" i="5"/>
  <c r="KL8" i="5"/>
  <c r="KP12" i="5" s="1"/>
  <c r="KK8" i="5"/>
  <c r="KA8" i="5"/>
  <c r="JR8" i="5"/>
  <c r="JS12" i="5" s="1"/>
  <c r="JQ8" i="5"/>
  <c r="JH8" i="5"/>
  <c r="JG8" i="5"/>
  <c r="IX8" i="5"/>
  <c r="IX12" i="5" s="1"/>
  <c r="IW8" i="5"/>
  <c r="IV8" i="5"/>
  <c r="IM8" i="5"/>
  <c r="IN12" i="5" s="1"/>
  <c r="IL8" i="5"/>
  <c r="IB8" i="5"/>
  <c r="HS8" i="5"/>
  <c r="HR8" i="5"/>
  <c r="HI8" i="5"/>
  <c r="HJ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J16" i="4" s="1"/>
  <c r="AR6" i="5"/>
  <c r="AQ6" i="5"/>
  <c r="F16" i="4" s="1"/>
  <c r="AP6" i="5"/>
  <c r="N15" i="4" s="1"/>
  <c r="AO6" i="5"/>
  <c r="AN6" i="5"/>
  <c r="AM6" i="5"/>
  <c r="H15" i="4" s="1"/>
  <c r="AL6" i="5"/>
  <c r="F15" i="4" s="1"/>
  <c r="AK6" i="5"/>
  <c r="N14" i="4" s="1"/>
  <c r="AJ6" i="5"/>
  <c r="AI6" i="5"/>
  <c r="J14" i="4" s="1"/>
  <c r="AH6" i="5"/>
  <c r="H14" i="4" s="1"/>
  <c r="AG6" i="5"/>
  <c r="AF6" i="5"/>
  <c r="AE6" i="5"/>
  <c r="AD6" i="5"/>
  <c r="J13" i="4" s="1"/>
  <c r="AC6" i="5"/>
  <c r="H13" i="4" s="1"/>
  <c r="AB6" i="5"/>
  <c r="AA6" i="5"/>
  <c r="N12" i="4" s="1"/>
  <c r="Z6" i="5"/>
  <c r="L12" i="4" s="1"/>
  <c r="Y6" i="5"/>
  <c r="X6" i="5"/>
  <c r="W6" i="5"/>
  <c r="F12" i="4" s="1"/>
  <c r="V6" i="5"/>
  <c r="F9" i="4" s="1"/>
  <c r="U6" i="5"/>
  <c r="T6" i="5"/>
  <c r="S6" i="5"/>
  <c r="R6" i="5"/>
  <c r="Q6" i="5"/>
  <c r="P6" i="5"/>
  <c r="O6" i="5"/>
  <c r="J5" i="4" s="1"/>
  <c r="N6" i="5"/>
  <c r="F5" i="4" s="1"/>
  <c r="M6" i="5"/>
  <c r="GN8" i="5" s="1"/>
  <c r="L6" i="5"/>
  <c r="K6" i="5"/>
  <c r="J6" i="5"/>
  <c r="F3" i="4" s="1"/>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H16" i="4"/>
  <c r="L15" i="4"/>
  <c r="J15" i="4"/>
  <c r="L14" i="4"/>
  <c r="F14" i="4"/>
  <c r="N13" i="4"/>
  <c r="L13" i="4"/>
  <c r="F13" i="4"/>
  <c r="J12" i="4"/>
  <c r="H12" i="4"/>
  <c r="N7" i="4"/>
  <c r="B7" i="4"/>
  <c r="N5" i="4"/>
  <c r="N3" i="4"/>
  <c r="B1" i="4"/>
  <c r="B5" i="4" l="1"/>
  <c r="FJ8" i="5"/>
  <c r="EZ8" i="5"/>
  <c r="FA12" i="5" s="1"/>
  <c r="FT8" i="5"/>
  <c r="FU12" i="5" s="1"/>
  <c r="MM16" i="5"/>
  <c r="KY16" i="5"/>
  <c r="JJ16" i="5"/>
  <c r="HU16" i="5"/>
  <c r="GF16" i="5"/>
  <c r="EQ16" i="5"/>
  <c r="DC16" i="5"/>
  <c r="BL16" i="5"/>
  <c r="MC10" i="5"/>
  <c r="MC16" i="5"/>
  <c r="KN16" i="5"/>
  <c r="LI16" i="5"/>
  <c r="JT16" i="5"/>
  <c r="IE16" i="5"/>
  <c r="GP16" i="5"/>
  <c r="FB16" i="5"/>
  <c r="DM16" i="5"/>
  <c r="BW16" i="5"/>
  <c r="IZ16" i="5"/>
  <c r="FV16" i="5"/>
  <c r="CR16" i="5"/>
  <c r="LS10" i="5"/>
  <c r="KD10" i="5"/>
  <c r="IO10" i="5"/>
  <c r="HA10" i="5"/>
  <c r="FL10" i="5"/>
  <c r="DW10" i="5"/>
  <c r="CH10" i="5"/>
  <c r="HA16" i="5"/>
  <c r="DW16" i="5"/>
  <c r="MM10" i="5"/>
  <c r="LI10" i="5"/>
  <c r="JT10" i="5"/>
  <c r="IE10" i="5"/>
  <c r="GP10" i="5"/>
  <c r="FB10" i="5"/>
  <c r="DM10" i="5"/>
  <c r="BW10" i="5"/>
  <c r="J11" i="4"/>
  <c r="LS16" i="5"/>
  <c r="HK16" i="5"/>
  <c r="EG16" i="5"/>
  <c r="BA16" i="5"/>
  <c r="KY10" i="5"/>
  <c r="JJ10" i="5"/>
  <c r="HU10" i="5"/>
  <c r="GF10" i="5"/>
  <c r="EQ10" i="5"/>
  <c r="DC10" i="5"/>
  <c r="BL10" i="5"/>
  <c r="KD16" i="5"/>
  <c r="IO16" i="5"/>
  <c r="FL16" i="5"/>
  <c r="CH16" i="5"/>
  <c r="KN10" i="5"/>
  <c r="IZ10" i="5"/>
  <c r="HK10" i="5"/>
  <c r="FV10" i="5"/>
  <c r="EG10" i="5"/>
  <c r="CR10" i="5"/>
  <c r="BA10" i="5"/>
  <c r="GP18" i="5"/>
  <c r="GR12" i="5"/>
  <c r="GN12" i="5"/>
  <c r="GO18" i="5"/>
  <c r="GR18" i="5"/>
  <c r="GN18" i="5"/>
  <c r="GQ18" i="5"/>
  <c r="GQ12" i="5"/>
  <c r="GP12" i="5"/>
  <c r="GO12" i="5"/>
  <c r="FK18" i="5"/>
  <c r="FM12" i="5"/>
  <c r="FN18" i="5"/>
  <c r="FJ18" i="5"/>
  <c r="FM18" i="5"/>
  <c r="FL18" i="5"/>
  <c r="GZ18" i="5"/>
  <c r="HB12" i="5"/>
  <c r="HC18" i="5"/>
  <c r="GY18" i="5"/>
  <c r="HB18" i="5"/>
  <c r="HA18" i="5"/>
  <c r="HV18" i="5"/>
  <c r="HT12" i="5"/>
  <c r="HU18" i="5"/>
  <c r="HT18" i="5"/>
  <c r="HW18" i="5"/>
  <c r="HS18" i="5"/>
  <c r="JK18" i="5"/>
  <c r="JI12" i="5"/>
  <c r="JJ18" i="5"/>
  <c r="JI18" i="5"/>
  <c r="JL18" i="5"/>
  <c r="JH18" i="5"/>
  <c r="KZ18" i="5"/>
  <c r="KX12" i="5"/>
  <c r="KY18" i="5"/>
  <c r="KX18" i="5"/>
  <c r="LA18" i="5"/>
  <c r="KW18" i="5"/>
  <c r="LR18" i="5"/>
  <c r="LT12" i="5"/>
  <c r="LU18" i="5"/>
  <c r="LQ18" i="5"/>
  <c r="LT18" i="5"/>
  <c r="LS18" i="5"/>
  <c r="LU12" i="5"/>
  <c r="E10" i="5"/>
  <c r="FJ12" i="5"/>
  <c r="GY12" i="5"/>
  <c r="HI12" i="5"/>
  <c r="HS12" i="5"/>
  <c r="IQ12" i="5"/>
  <c r="JB12" i="5"/>
  <c r="JL12" i="5"/>
  <c r="LA12" i="5"/>
  <c r="LQ12" i="5"/>
  <c r="MK12" i="5"/>
  <c r="KP18" i="5"/>
  <c r="KL18" i="5"/>
  <c r="KN12" i="5"/>
  <c r="KO18" i="5"/>
  <c r="KN18" i="5"/>
  <c r="KM18" i="5"/>
  <c r="B10" i="5"/>
  <c r="F10" i="5"/>
  <c r="FK12" i="5"/>
  <c r="GZ12" i="5"/>
  <c r="HU12" i="5"/>
  <c r="IM12" i="5"/>
  <c r="JH12" i="5"/>
  <c r="KL12" i="5"/>
  <c r="KW12" i="5"/>
  <c r="LR12" i="5"/>
  <c r="MN12" i="5"/>
  <c r="FB18" i="5"/>
  <c r="FD12" i="5"/>
  <c r="EZ12" i="5"/>
  <c r="FA18" i="5"/>
  <c r="FD18" i="5"/>
  <c r="EZ18" i="5"/>
  <c r="FC18" i="5"/>
  <c r="FW18" i="5"/>
  <c r="HM18" i="5"/>
  <c r="HI18" i="5"/>
  <c r="HK12" i="5"/>
  <c r="HL18" i="5"/>
  <c r="HK18" i="5"/>
  <c r="HJ18" i="5"/>
  <c r="JB18" i="5"/>
  <c r="IX18" i="5"/>
  <c r="IZ12" i="5"/>
  <c r="JA18" i="5"/>
  <c r="IZ18" i="5"/>
  <c r="IY18" i="5"/>
  <c r="JT18" i="5"/>
  <c r="JV12" i="5"/>
  <c r="JR12" i="5"/>
  <c r="JS18" i="5"/>
  <c r="JV18" i="5"/>
  <c r="JR18" i="5"/>
  <c r="JU18" i="5"/>
  <c r="LI18" i="5"/>
  <c r="LK12" i="5"/>
  <c r="LG12" i="5"/>
  <c r="LH18" i="5"/>
  <c r="LK18" i="5"/>
  <c r="LG18" i="5"/>
  <c r="LJ18" i="5"/>
  <c r="C10" i="5"/>
  <c r="FB12" i="5"/>
  <c r="FL12" i="5"/>
  <c r="FW12" i="5"/>
  <c r="HA12" i="5"/>
  <c r="HL12" i="5"/>
  <c r="HV12" i="5"/>
  <c r="IY12" i="5"/>
  <c r="JJ12" i="5"/>
  <c r="JT12" i="5"/>
  <c r="KM12" i="5"/>
  <c r="KY12" i="5"/>
  <c r="LI12" i="5"/>
  <c r="LS12" i="5"/>
  <c r="IN18" i="5"/>
  <c r="IP12" i="5"/>
  <c r="IQ18" i="5"/>
  <c r="IM18" i="5"/>
  <c r="IP18" i="5"/>
  <c r="IO18" i="5"/>
  <c r="MN18" i="5"/>
  <c r="ML12" i="5"/>
  <c r="MM18" i="5"/>
  <c r="ML18" i="5"/>
  <c r="MO18" i="5"/>
  <c r="MK18" i="5"/>
  <c r="MM12" i="5"/>
  <c r="FC12" i="5"/>
  <c r="FN12" i="5"/>
  <c r="HC12" i="5"/>
  <c r="HM12" i="5"/>
  <c r="HW12" i="5"/>
  <c r="IO12" i="5"/>
  <c r="JA12" i="5"/>
  <c r="JK12" i="5"/>
  <c r="JU12" i="5"/>
  <c r="KO12" i="5"/>
  <c r="KZ12" i="5"/>
  <c r="LJ12" i="5"/>
  <c r="FT12" i="5" l="1"/>
  <c r="FV12" i="5"/>
  <c r="FX12" i="5"/>
  <c r="FU18" i="5"/>
  <c r="FT18" i="5"/>
  <c r="FV18" i="5"/>
  <c r="FX18" i="5"/>
  <c r="LH16" i="5"/>
  <c r="JS16" i="5"/>
  <c r="ID16" i="5"/>
  <c r="GO16" i="5"/>
  <c r="FA16" i="5"/>
  <c r="DL16" i="5"/>
  <c r="BV16" i="5"/>
  <c r="ML10" i="5"/>
  <c r="ML16" i="5"/>
  <c r="KX16" i="5"/>
  <c r="LR16" i="5"/>
  <c r="KC16" i="5"/>
  <c r="IN16" i="5"/>
  <c r="GZ16" i="5"/>
  <c r="FK16" i="5"/>
  <c r="DV16" i="5"/>
  <c r="CG16" i="5"/>
  <c r="HT16" i="5"/>
  <c r="EP16" i="5"/>
  <c r="BK16" i="5"/>
  <c r="KM10" i="5"/>
  <c r="IY10" i="5"/>
  <c r="HJ10" i="5"/>
  <c r="FU10" i="5"/>
  <c r="EF10" i="5"/>
  <c r="CQ10" i="5"/>
  <c r="AZ10" i="5"/>
  <c r="H11" i="4"/>
  <c r="MB16" i="5"/>
  <c r="IY16" i="5"/>
  <c r="FU16" i="5"/>
  <c r="CQ16" i="5"/>
  <c r="MB10" i="5"/>
  <c r="LR10" i="5"/>
  <c r="KC10" i="5"/>
  <c r="IN10" i="5"/>
  <c r="GZ10" i="5"/>
  <c r="FK10" i="5"/>
  <c r="DV10" i="5"/>
  <c r="CG10" i="5"/>
  <c r="KM16" i="5"/>
  <c r="JI16" i="5"/>
  <c r="GE16" i="5"/>
  <c r="DB16" i="5"/>
  <c r="LH10" i="5"/>
  <c r="JS10" i="5"/>
  <c r="ID10" i="5"/>
  <c r="GO10" i="5"/>
  <c r="FA10" i="5"/>
  <c r="DL10" i="5"/>
  <c r="BV10" i="5"/>
  <c r="HJ16" i="5"/>
  <c r="EF16" i="5"/>
  <c r="AZ16" i="5"/>
  <c r="KX10" i="5"/>
  <c r="JI10" i="5"/>
  <c r="HT10" i="5"/>
  <c r="GE10" i="5"/>
  <c r="EP10" i="5"/>
  <c r="DB10" i="5"/>
  <c r="BK10" i="5"/>
  <c r="LU16" i="5"/>
  <c r="KF16" i="5"/>
  <c r="IQ16" i="5"/>
  <c r="HC16" i="5"/>
  <c r="FN16" i="5"/>
  <c r="DY16" i="5"/>
  <c r="CJ16" i="5"/>
  <c r="LK16" i="5"/>
  <c r="JV16" i="5"/>
  <c r="ME16" i="5"/>
  <c r="KP16" i="5"/>
  <c r="JB16" i="5"/>
  <c r="HM16" i="5"/>
  <c r="FX16" i="5"/>
  <c r="EI16" i="5"/>
  <c r="CT16" i="5"/>
  <c r="BC16" i="5"/>
  <c r="LA16" i="5"/>
  <c r="IG16" i="5"/>
  <c r="FD16" i="5"/>
  <c r="BY16" i="5"/>
  <c r="LA10" i="5"/>
  <c r="JL10" i="5"/>
  <c r="HW10" i="5"/>
  <c r="GH10" i="5"/>
  <c r="ES10" i="5"/>
  <c r="DE10" i="5"/>
  <c r="BN10" i="5"/>
  <c r="N11" i="4"/>
  <c r="JL16" i="5"/>
  <c r="GH16" i="5"/>
  <c r="DE16" i="5"/>
  <c r="KP10" i="5"/>
  <c r="JB10" i="5"/>
  <c r="HM10" i="5"/>
  <c r="FX10" i="5"/>
  <c r="EI10" i="5"/>
  <c r="CT10" i="5"/>
  <c r="BC10" i="5"/>
  <c r="GR16" i="5"/>
  <c r="DO16" i="5"/>
  <c r="KF10" i="5"/>
  <c r="IQ10" i="5"/>
  <c r="HC10" i="5"/>
  <c r="FN10" i="5"/>
  <c r="DY10" i="5"/>
  <c r="CJ10" i="5"/>
  <c r="MO16" i="5"/>
  <c r="HW16" i="5"/>
  <c r="ES16" i="5"/>
  <c r="BN16" i="5"/>
  <c r="MO10" i="5"/>
  <c r="ME10" i="5"/>
  <c r="LU10" i="5"/>
  <c r="LK10" i="5"/>
  <c r="JV10" i="5"/>
  <c r="IG10" i="5"/>
  <c r="GR10" i="5"/>
  <c r="FD10" i="5"/>
  <c r="DO10" i="5"/>
  <c r="BY10" i="5"/>
  <c r="LQ16" i="5"/>
  <c r="KB16" i="5"/>
  <c r="IM16" i="5"/>
  <c r="GY16" i="5"/>
  <c r="FJ16" i="5"/>
  <c r="DU16" i="5"/>
  <c r="CF16" i="5"/>
  <c r="LG16" i="5"/>
  <c r="JR16" i="5"/>
  <c r="MA16" i="5"/>
  <c r="KL16" i="5"/>
  <c r="IX16" i="5"/>
  <c r="HI16" i="5"/>
  <c r="FT16" i="5"/>
  <c r="EE16" i="5"/>
  <c r="CP16" i="5"/>
  <c r="AY16" i="5"/>
  <c r="MK16" i="5"/>
  <c r="GN16" i="5"/>
  <c r="DK16" i="5"/>
  <c r="KW10" i="5"/>
  <c r="JH10" i="5"/>
  <c r="HS10" i="5"/>
  <c r="GD10" i="5"/>
  <c r="EO10" i="5"/>
  <c r="DA10" i="5"/>
  <c r="BJ10" i="5"/>
  <c r="F11" i="4"/>
  <c r="KW16" i="5"/>
  <c r="HS16" i="5"/>
  <c r="EO16" i="5"/>
  <c r="BJ16" i="5"/>
  <c r="KL10" i="5"/>
  <c r="IX10" i="5"/>
  <c r="HI10" i="5"/>
  <c r="FT10" i="5"/>
  <c r="EE10" i="5"/>
  <c r="CP10" i="5"/>
  <c r="AY10" i="5"/>
  <c r="IC16" i="5"/>
  <c r="EZ16" i="5"/>
  <c r="BU16" i="5"/>
  <c r="MK10" i="5"/>
  <c r="MA10" i="5"/>
  <c r="LQ10" i="5"/>
  <c r="KB10" i="5"/>
  <c r="IM10" i="5"/>
  <c r="GY10" i="5"/>
  <c r="FJ10" i="5"/>
  <c r="DU10" i="5"/>
  <c r="CF10" i="5"/>
  <c r="JH16" i="5"/>
  <c r="GD16" i="5"/>
  <c r="DA16" i="5"/>
  <c r="LG10" i="5"/>
  <c r="JR10" i="5"/>
  <c r="IC10" i="5"/>
  <c r="GN10" i="5"/>
  <c r="EZ10" i="5"/>
  <c r="DK10" i="5"/>
  <c r="BU10" i="5"/>
  <c r="MD16" i="5"/>
  <c r="KO16" i="5"/>
  <c r="JA16" i="5"/>
  <c r="HL16" i="5"/>
  <c r="FW16" i="5"/>
  <c r="EH16" i="5"/>
  <c r="CS16" i="5"/>
  <c r="BB16" i="5"/>
  <c r="LT10" i="5"/>
  <c r="LT16" i="5"/>
  <c r="KE16" i="5"/>
  <c r="MN16" i="5"/>
  <c r="KZ16" i="5"/>
  <c r="JK16" i="5"/>
  <c r="HV16" i="5"/>
  <c r="GG16" i="5"/>
  <c r="ER16" i="5"/>
  <c r="DD16" i="5"/>
  <c r="BM16" i="5"/>
  <c r="JU16" i="5"/>
  <c r="HB16" i="5"/>
  <c r="DX16" i="5"/>
  <c r="MN10" i="5"/>
  <c r="MD10" i="5"/>
  <c r="LJ10" i="5"/>
  <c r="JU10" i="5"/>
  <c r="IF10" i="5"/>
  <c r="GQ10" i="5"/>
  <c r="FC10" i="5"/>
  <c r="DN10" i="5"/>
  <c r="BX10" i="5"/>
  <c r="IF16" i="5"/>
  <c r="FC16" i="5"/>
  <c r="BX16" i="5"/>
  <c r="KZ10" i="5"/>
  <c r="JK10" i="5"/>
  <c r="HV10" i="5"/>
  <c r="GG10" i="5"/>
  <c r="ER10" i="5"/>
  <c r="DD10" i="5"/>
  <c r="BM10" i="5"/>
  <c r="L11" i="4"/>
  <c r="IP16" i="5"/>
  <c r="FM16" i="5"/>
  <c r="CI16" i="5"/>
  <c r="KO10" i="5"/>
  <c r="JA10" i="5"/>
  <c r="HL10" i="5"/>
  <c r="FW10" i="5"/>
  <c r="EH10" i="5"/>
  <c r="CS10" i="5"/>
  <c r="BB10" i="5"/>
  <c r="LJ16" i="5"/>
  <c r="GQ16" i="5"/>
  <c r="DN16" i="5"/>
  <c r="KE10" i="5"/>
  <c r="IP10" i="5"/>
  <c r="HB10" i="5"/>
  <c r="FM10" i="5"/>
  <c r="DX10" i="5"/>
  <c r="CI10" i="5"/>
</calcChain>
</file>

<file path=xl/sharedStrings.xml><?xml version="1.0" encoding="utf-8"?>
<sst xmlns="http://schemas.openxmlformats.org/spreadsheetml/2006/main" count="885" uniqueCount="194">
  <si>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</si>
  <si>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</si>
  <si>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</si>
  <si>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</si>
  <si>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</si>
  <si>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</si>
  <si>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</si>
  <si>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</si>
  <si>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　65,792千円
今後、設備の老朽化への対応や設備更新に充当することを検討していきます。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</si>
  <si>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</si>
  <si>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</si>
  <si>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</si>
  <si>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</si>
  <si>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</si>
  <si>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</si>
  <si>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</si>
  <si>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</si>
  <si>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</si>
  <si>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</si>
  <si>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</si>
  <si>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</si>
  <si>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</si>
  <si>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</si>
  <si>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</si>
  <si>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</si>
  <si>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</si>
  <si>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</si>
  <si>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</si>
  <si>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</si>
  <si>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</si>
  <si>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</si>
  <si>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</si>
  <si>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</si>
  <si>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</si>
  <si>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</si>
  <si>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</si>
  <si>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</si>
  <si>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</si>
  <si>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</si>
  <si>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</si>
  <si>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</si>
  <si>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</si>
  <si>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</si>
  <si>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</si>
  <si>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</si>
  <si>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</si>
  <si>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</si>
  <si>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</si>
  <si>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</si>
  <si>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</si>
  <si>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</si>
  <si>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</si>
  <si>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</si>
  <si>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</si>
  <si>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</si>
  <si>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</si>
  <si>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</si>
  <si>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</si>
  <si>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</si>
  <si>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</si>
  <si>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</si>
  <si>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</si>
  <si>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</si>
  <si>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</si>
  <si>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</si>
  <si>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</si>
  <si>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</si>
  <si>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</si>
  <si>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</si>
  <si>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</si>
  <si>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</si>
  <si>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</si>
  <si>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</si>
  <si>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</si>
  <si>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</si>
  <si>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</si>
  <si>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</si>
  <si>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</si>
  <si>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</si>
  <si>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</si>
  <si>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</si>
  <si>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</si>
  <si>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</si>
  <si>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</si>
  <si>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</si>
  <si>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</si>
  <si>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</si>
  <si>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</si>
  <si>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</si>
  <si>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</si>
  <si>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</si>
  <si>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</si>
  <si>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</si>
  <si>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</si>
  <si>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</si>
  <si>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</si>
  <si>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</si>
  <si>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</si>
  <si>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</si>
  <si>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</si>
  <si>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</si>
  <si>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</si>
  <si>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</si>
  <si>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</si>
  <si>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</si>
  <si>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</si>
  <si>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</si>
  <si>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</si>
  <si>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</si>
  <si>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</si>
  <si>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</si>
  <si>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</si>
  <si>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</si>
  <si>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</si>
  <si>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</si>
  <si>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</si>
  <si>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</si>
  <si>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141003</t>
  </si>
  <si>
    <t>47</t>
  </si>
  <si>
    <t>04</t>
  </si>
  <si>
    <t>0</t>
  </si>
  <si>
    <t>000</t>
  </si>
  <si>
    <t>神奈川県　横浜市</t>
  </si>
  <si>
    <t>法非適用</t>
  </si>
  <si>
    <t>電気事業</t>
  </si>
  <si>
    <t/>
  </si>
  <si>
    <t>該当数値なし</t>
  </si>
  <si>
    <t>-</t>
  </si>
  <si>
    <t>平成29年3月31日　横浜市風力発電所</t>
  </si>
  <si>
    <t>平成39年8月12日　横浜市風力発電所</t>
  </si>
  <si>
    <t>無</t>
  </si>
  <si>
    <t>日本テクノ株式会社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</si>
  <si>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</si>
  <si>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</si>
  <si>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</si>
  <si>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</si>
  <si>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</si>
  <si>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</si>
  <si>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</si>
  <si>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</si>
  <si>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</si>
  <si>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</si>
  <si>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</si>
  <si>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</si>
  <si>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</si>
  <si>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</si>
  <si>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</si>
  <si>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</si>
  <si>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</si>
  <si>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</si>
  <si>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</si>
  <si>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</si>
  <si>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</si>
  <si>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</si>
  <si>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</si>
  <si>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</si>
  <si>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</si>
  <si>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</si>
  <si>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</si>
  <si>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</si>
  <si>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</si>
  <si>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</si>
  <si>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</si>
  <si>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</si>
  <si>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</si>
  <si>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</si>
  <si>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</si>
  <si>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</si>
  <si>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</si>
  <si>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</si>
  <si>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</si>
  <si>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</si>
  <si>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</si>
  <si>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</si>
  <si>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</si>
  <si>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</si>
  <si>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</si>
  <si>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</si>
  <si>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</si>
  <si>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</si>
  <si>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</si>
  <si>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</si>
  <si>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</si>
  <si>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</si>
  <si>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</si>
  <si>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</si>
  <si>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</si>
  <si>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</si>
  <si>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</si>
  <si>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</si>
  <si>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・設備利用率について、本施設は都市立地型の発電所であり、平均的な風力発電所よりも風況には恵まれておらず設備利用率は低めで推移しています。
28年度については、大規模補修による約２か月間の発電停止に伴い、過年度に比べ低めとなっていますが、補修実施後は、安定的に稼働しています。
　同様の理由で28年度の修繕費比率についても上昇しました。機器の老朽化等もふまえ、引き続き計画的に維持管理を行っていく必要があります。
・28年度に風力発電所建設に伴う市債を一括償還したため、現在の企業債残高対料金収入比率は０％になりました。
・ＦＩＴ収入割合について、本事業では主に企業協賛収入と発電収入により運営を行っているため、ＦＩＴ収入割合は低くなっています。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ダイキボ</t>
    </rPh>
    <rPh sb="83" eb="85">
      <t>ホシュウ</t>
    </rPh>
    <rPh sb="88" eb="89">
      <t>ヤク</t>
    </rPh>
    <rPh sb="91" eb="93">
      <t>ゲツカン</t>
    </rPh>
    <rPh sb="94" eb="96">
      <t>ハツデン</t>
    </rPh>
    <rPh sb="96" eb="98">
      <t>テイシ</t>
    </rPh>
    <rPh sb="99" eb="100">
      <t>トモナ</t>
    </rPh>
    <rPh sb="102" eb="105">
      <t>カネンド</t>
    </rPh>
    <rPh sb="106" eb="107">
      <t>クラ</t>
    </rPh>
    <rPh sb="108" eb="109">
      <t>ヒク</t>
    </rPh>
    <rPh sb="119" eb="121">
      <t>ホシュウ</t>
    </rPh>
    <rPh sb="121" eb="124">
      <t>ジッシゴ</t>
    </rPh>
    <rPh sb="148" eb="150">
      <t>ネンド</t>
    </rPh>
    <rPh sb="151" eb="154">
      <t>シュウゼンヒ</t>
    </rPh>
    <rPh sb="154" eb="156">
      <t>ヒリツ</t>
    </rPh>
    <rPh sb="161" eb="163">
      <t>ジョウショウ</t>
    </rPh>
    <rPh sb="211" eb="213">
      <t>ネンド</t>
    </rPh>
    <rPh sb="214" eb="216">
      <t>フウリョク</t>
    </rPh>
    <rPh sb="216" eb="218">
      <t>ハツデン</t>
    </rPh>
    <rPh sb="218" eb="219">
      <t>ショ</t>
    </rPh>
    <rPh sb="219" eb="221">
      <t>ケンセツ</t>
    </rPh>
    <rPh sb="222" eb="223">
      <t>トモナ</t>
    </rPh>
    <rPh sb="224" eb="226">
      <t>シサイ</t>
    </rPh>
    <rPh sb="227" eb="229">
      <t>イッカツ</t>
    </rPh>
    <rPh sb="229" eb="231">
      <t>ショウカン</t>
    </rPh>
    <rPh sb="236" eb="238">
      <t>ゲンザイ</t>
    </rPh>
    <rPh sb="239" eb="241">
      <t>キギョウ</t>
    </rPh>
    <rPh sb="241" eb="242">
      <t>サイ</t>
    </rPh>
    <rPh sb="242" eb="244">
      <t>ザンダカ</t>
    </rPh>
    <rPh sb="244" eb="245">
      <t>タイ</t>
    </rPh>
    <rPh sb="245" eb="247">
      <t>リョウキン</t>
    </rPh>
    <rPh sb="247" eb="249">
      <t>シュウニュウ</t>
    </rPh>
    <rPh sb="249" eb="251">
      <t>ヒリツ</t>
    </rPh>
    <rPh sb="267" eb="269">
      <t>シュウニュウ</t>
    </rPh>
    <rPh sb="269" eb="271">
      <t>ワリアイ</t>
    </rPh>
    <rPh sb="276" eb="277">
      <t>ホン</t>
    </rPh>
    <rPh sb="277" eb="279">
      <t>ジギョウ</t>
    </rPh>
    <rPh sb="281" eb="282">
      <t>オモ</t>
    </rPh>
    <rPh sb="283" eb="285">
      <t>キギョウ</t>
    </rPh>
    <rPh sb="285" eb="287">
      <t>キョウサン</t>
    </rPh>
    <rPh sb="287" eb="289">
      <t>シュウニュウ</t>
    </rPh>
    <rPh sb="290" eb="292">
      <t>ハツデン</t>
    </rPh>
    <rPh sb="292" eb="294">
      <t>シュウニュウ</t>
    </rPh>
    <rPh sb="297" eb="299">
      <t>ウンエイ</t>
    </rPh>
    <rPh sb="300" eb="301">
      <t>オコナ</t>
    </rPh>
    <phoneticPr fontId="3"/>
  </si>
  <si>
    <t xml:space="preserve">
　都市立地型の風力発電所としては、協賛企業との連携により、経営状況は概ね健全な状態であると考えられます。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8" eb="20">
      <t>キョウサン</t>
    </rPh>
    <rPh sb="20" eb="22">
      <t>キギョウ</t>
    </rPh>
    <rPh sb="24" eb="26">
      <t>レンケイ</t>
    </rPh>
    <rPh sb="55" eb="57">
      <t>コンゴ</t>
    </rPh>
    <rPh sb="59" eb="61">
      <t>テキセイ</t>
    </rPh>
    <rPh sb="62" eb="64">
      <t>イジ</t>
    </rPh>
    <rPh sb="64" eb="66">
      <t>カンリ</t>
    </rPh>
    <rPh sb="67" eb="68">
      <t>オコナ</t>
    </rPh>
    <rPh sb="73" eb="75">
      <t>ケイエイ</t>
    </rPh>
    <rPh sb="76" eb="77">
      <t>スス</t>
    </rPh>
    <rPh sb="96" eb="98">
      <t>ケイハツ</t>
    </rPh>
    <phoneticPr fontId="3"/>
  </si>
  <si>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また28年度には、竣工から10年が経過し、初めてブレード等の大規模補修を行ったため約２か月間の発電停止期間がありました。そのような状況において、適切に設備の維持管理を行い、概ね安定した事業運営ができているものと考えられます。
　なお、収益的収支比率は、28年度については建設費にあてた市債（５か年分）を満期一括償還したため、一時的に比率が低くなっていますが、建設費は償還が終了しており、引き続き健全な事業運営を行っています。
　また、営業収支比率は、28年度は約２か月間の発電停止に伴い、過年度に比べ低めながら100％以上を維持しており、健全な事業運営が行えています。
　同様の理由で、28年度の供給原価、EBITDA(減価償却前営業利益)ともに前年度までと比べ変動していますが、引き続き、機器の老朽化等をふまえ、計画的に維持管理を行っていく必要があります。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9" eb="100">
      <t>ネン</t>
    </rPh>
    <rPh sb="100" eb="101">
      <t>ド</t>
    </rPh>
    <rPh sb="104" eb="106">
      <t>シュンコウ</t>
    </rPh>
    <rPh sb="110" eb="111">
      <t>ネン</t>
    </rPh>
    <rPh sb="112" eb="114">
      <t>ケイカ</t>
    </rPh>
    <rPh sb="116" eb="117">
      <t>ハジ</t>
    </rPh>
    <rPh sb="123" eb="124">
      <t>トウ</t>
    </rPh>
    <rPh sb="125" eb="128">
      <t>ダイキボ</t>
    </rPh>
    <rPh sb="128" eb="130">
      <t>ホシュウ</t>
    </rPh>
    <rPh sb="131" eb="132">
      <t>オコナ</t>
    </rPh>
    <rPh sb="136" eb="137">
      <t>ヤク</t>
    </rPh>
    <rPh sb="139" eb="141">
      <t>ゲツカン</t>
    </rPh>
    <rPh sb="142" eb="144">
      <t>ハツデン</t>
    </rPh>
    <rPh sb="144" eb="146">
      <t>テイシ</t>
    </rPh>
    <rPh sb="146" eb="148">
      <t>キカン</t>
    </rPh>
    <rPh sb="160" eb="162">
      <t>ジョウキョウ</t>
    </rPh>
    <rPh sb="167" eb="169">
      <t>テキセツ</t>
    </rPh>
    <rPh sb="170" eb="172">
      <t>セツビ</t>
    </rPh>
    <rPh sb="173" eb="175">
      <t>イジ</t>
    </rPh>
    <rPh sb="175" eb="177">
      <t>カンリ</t>
    </rPh>
    <rPh sb="178" eb="179">
      <t>オコナ</t>
    </rPh>
    <rPh sb="181" eb="182">
      <t>オオム</t>
    </rPh>
    <rPh sb="183" eb="185">
      <t>アンテイ</t>
    </rPh>
    <rPh sb="187" eb="189">
      <t>ジギョウ</t>
    </rPh>
    <rPh sb="189" eb="191">
      <t>ウンエイ</t>
    </rPh>
    <rPh sb="200" eb="201">
      <t>カンガ</t>
    </rPh>
    <rPh sb="212" eb="215">
      <t>シュウエキテキ</t>
    </rPh>
    <rPh sb="215" eb="217">
      <t>シュウシ</t>
    </rPh>
    <rPh sb="242" eb="243">
      <t>ネン</t>
    </rPh>
    <rPh sb="243" eb="244">
      <t>ブン</t>
    </rPh>
    <rPh sb="257" eb="260">
      <t>イチジテキ</t>
    </rPh>
    <rPh sb="274" eb="277">
      <t>ケンセツヒ</t>
    </rPh>
    <rPh sb="278" eb="280">
      <t>ショウカン</t>
    </rPh>
    <rPh sb="281" eb="283">
      <t>シュウリョウ</t>
    </rPh>
    <rPh sb="288" eb="289">
      <t>ヒ</t>
    </rPh>
    <rPh sb="290" eb="291">
      <t>ツヅ</t>
    </rPh>
    <rPh sb="292" eb="294">
      <t>ケンゼン</t>
    </rPh>
    <rPh sb="295" eb="297">
      <t>ジギョウ</t>
    </rPh>
    <rPh sb="297" eb="299">
      <t>ウンエイ</t>
    </rPh>
    <rPh sb="300" eb="301">
      <t>オコナ</t>
    </rPh>
    <rPh sb="322" eb="324">
      <t>ネンド</t>
    </rPh>
    <rPh sb="325" eb="326">
      <t>ヤク</t>
    </rPh>
    <rPh sb="328" eb="330">
      <t>ゲツカン</t>
    </rPh>
    <rPh sb="331" eb="333">
      <t>ハツデン</t>
    </rPh>
    <rPh sb="333" eb="335">
      <t>テイシ</t>
    </rPh>
    <rPh sb="336" eb="337">
      <t>トモナ</t>
    </rPh>
    <rPh sb="339" eb="342">
      <t>カネンド</t>
    </rPh>
    <rPh sb="343" eb="344">
      <t>クラ</t>
    </rPh>
    <rPh sb="345" eb="346">
      <t>ヒク</t>
    </rPh>
    <rPh sb="372" eb="373">
      <t>オコナ</t>
    </rPh>
    <rPh sb="381" eb="383">
      <t>ドウヨウ</t>
    </rPh>
    <rPh sb="384" eb="386">
      <t>リユウ</t>
    </rPh>
    <rPh sb="390" eb="392">
      <t>ネンド</t>
    </rPh>
    <rPh sb="393" eb="395">
      <t>キョウキュウ</t>
    </rPh>
    <rPh sb="395" eb="397">
      <t>ゲンカ</t>
    </rPh>
    <rPh sb="418" eb="421">
      <t>ゼンネンド</t>
    </rPh>
    <rPh sb="424" eb="425">
      <t>クラ</t>
    </rPh>
    <rPh sb="426" eb="428">
      <t>ヘンドウ</t>
    </rPh>
    <rPh sb="435" eb="436">
      <t>ヒ</t>
    </rPh>
    <rPh sb="437" eb="438">
      <t>ツヅ</t>
    </rPh>
    <rPh sb="440" eb="442">
      <t>キキ</t>
    </rPh>
    <rPh sb="443" eb="446">
      <t>ロウキュウカ</t>
    </rPh>
    <rPh sb="446" eb="447">
      <t>トウ</t>
    </rPh>
    <rPh sb="452" eb="455">
      <t>ケイカクテキ</t>
    </rPh>
    <rPh sb="456" eb="458">
      <t>イジ</t>
    </rPh>
    <rPh sb="458" eb="460">
      <t>カンリ</t>
    </rPh>
    <rPh sb="461" eb="462">
      <t>オコナ</t>
    </rPh>
    <rPh sb="466" eb="468">
      <t>ヒツヨウ</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</si>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</sst>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47" xfId="1" applyFont="1" applyFill="1" applyBorder="1" applyAlignment="1" applyProtection="1">
      <alignment horizontal="left" vertical="top" wrapText="1"/>
      <protection locked="0"/>
    </xf>
    <xf numFmtId="0" fontId="12" fillId="0" borderId="48" xfId="1" applyFont="1" applyFill="1" applyBorder="1" applyAlignment="1" applyProtection="1">
      <alignment horizontal="left" vertical="top" wrapText="1"/>
      <protection locked="0"/>
    </xf>
    <xf numFmtId="0" fontId="12"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2" fillId="0" borderId="16"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12"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250.3</c:v>
                </c:pt>
                <c:pt idx="1">
                  <c:v>213.4</c:v>
                </c:pt>
                <c:pt idx="2">
                  <c:v>237.2</c:v>
                </c:pt>
                <c:pt idx="3">
                  <c:v>210.7</c:v>
                </c:pt>
                <c:pt idx="4">
                  <c:v>33.9</c:v>
                </c:pt>
              </c:numCache>
            </c:numRef>
          </c:val>
          <c:extLst xmlns:c16r2="http://schemas.microsoft.com/office/drawing/2015/06/chart">
            <c:ext xmlns:c16="http://schemas.microsoft.com/office/drawing/2014/chart" uri="{C3380CC4-5D6E-409C-BE32-E72D297353CC}">
              <c16:uniqueId val="{00000000-18B7-44B2-8485-BE551C273FA5}"/>
            </c:ext>
          </c:extLst>
        </c:ser>
        <c:dLbls>
          <c:showLegendKey val="0"/>
          <c:showVal val="0"/>
          <c:showCatName val="0"/>
          <c:showSerName val="0"/>
          <c:showPercent val="0"/>
          <c:showBubbleSize val="0"/>
        </c:dLbls>
        <c:gapWidth val="180"/>
        <c:overlap val="-90"/>
        <c:axId val="218587856"/>
        <c:axId val="2189914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18B7-44B2-8485-BE551C273FA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8B7-44B2-8485-BE551C273FA5}"/>
            </c:ext>
          </c:extLst>
        </c:ser>
        <c:dLbls>
          <c:showLegendKey val="0"/>
          <c:showVal val="0"/>
          <c:showCatName val="0"/>
          <c:showSerName val="0"/>
          <c:showPercent val="0"/>
          <c:showBubbleSize val="0"/>
        </c:dLbls>
        <c:marker val="1"/>
        <c:smooth val="0"/>
        <c:axId val="218587856"/>
        <c:axId val="218991400"/>
      </c:lineChart>
      <c:catAx>
        <c:axId val="218587856"/>
        <c:scaling>
          <c:orientation val="minMax"/>
        </c:scaling>
        <c:delete val="0"/>
        <c:axPos val="b"/>
        <c:numFmt formatCode="ge" sourceLinked="1"/>
        <c:majorTickMark val="none"/>
        <c:minorTickMark val="none"/>
        <c:tickLblPos val="none"/>
        <c:crossAx val="218991400"/>
        <c:crosses val="autoZero"/>
        <c:auto val="0"/>
        <c:lblAlgn val="ctr"/>
        <c:lblOffset val="100"/>
        <c:noMultiLvlLbl val="1"/>
      </c:catAx>
      <c:valAx>
        <c:axId val="218991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587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254.9</c:v>
                </c:pt>
                <c:pt idx="1">
                  <c:v>211.9</c:v>
                </c:pt>
                <c:pt idx="2">
                  <c:v>240.7</c:v>
                </c:pt>
                <c:pt idx="3">
                  <c:v>212.3</c:v>
                </c:pt>
                <c:pt idx="4">
                  <c:v>132.19999999999999</c:v>
                </c:pt>
              </c:numCache>
            </c:numRef>
          </c:val>
          <c:extLst xmlns:c16r2="http://schemas.microsoft.com/office/drawing/2015/06/chart">
            <c:ext xmlns:c16="http://schemas.microsoft.com/office/drawing/2014/chart" uri="{C3380CC4-5D6E-409C-BE32-E72D297353CC}">
              <c16:uniqueId val="{00000000-8EC7-4B6D-8980-7121D2A29401}"/>
            </c:ext>
          </c:extLst>
        </c:ser>
        <c:dLbls>
          <c:showLegendKey val="0"/>
          <c:showVal val="0"/>
          <c:showCatName val="0"/>
          <c:showSerName val="0"/>
          <c:showPercent val="0"/>
          <c:showBubbleSize val="0"/>
        </c:dLbls>
        <c:gapWidth val="180"/>
        <c:overlap val="-90"/>
        <c:axId val="219736264"/>
        <c:axId val="21978966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8EC7-4B6D-8980-7121D2A2940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EC7-4B6D-8980-7121D2A29401}"/>
            </c:ext>
          </c:extLst>
        </c:ser>
        <c:dLbls>
          <c:showLegendKey val="0"/>
          <c:showVal val="0"/>
          <c:showCatName val="0"/>
          <c:showSerName val="0"/>
          <c:showPercent val="0"/>
          <c:showBubbleSize val="0"/>
        </c:dLbls>
        <c:marker val="1"/>
        <c:smooth val="0"/>
        <c:axId val="219736264"/>
        <c:axId val="219789664"/>
      </c:lineChart>
      <c:catAx>
        <c:axId val="219736264"/>
        <c:scaling>
          <c:orientation val="minMax"/>
        </c:scaling>
        <c:delete val="0"/>
        <c:axPos val="b"/>
        <c:numFmt formatCode="ge" sourceLinked="1"/>
        <c:majorTickMark val="none"/>
        <c:minorTickMark val="none"/>
        <c:tickLblPos val="none"/>
        <c:crossAx val="219789664"/>
        <c:crosses val="autoZero"/>
        <c:auto val="0"/>
        <c:lblAlgn val="ctr"/>
        <c:lblOffset val="100"/>
        <c:noMultiLvlLbl val="1"/>
      </c:catAx>
      <c:valAx>
        <c:axId val="21978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736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17-41BA-B628-E810CFDBFEFA}"/>
            </c:ext>
          </c:extLst>
        </c:ser>
        <c:dLbls>
          <c:showLegendKey val="0"/>
          <c:showVal val="0"/>
          <c:showCatName val="0"/>
          <c:showSerName val="0"/>
          <c:showPercent val="0"/>
          <c:showBubbleSize val="0"/>
        </c:dLbls>
        <c:gapWidth val="180"/>
        <c:overlap val="-90"/>
        <c:axId val="219938104"/>
        <c:axId val="2199098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7-41BA-B628-E810CFDBFE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B217-41BA-B628-E810CFDBFEFA}"/>
            </c:ext>
          </c:extLst>
        </c:ser>
        <c:dLbls>
          <c:showLegendKey val="0"/>
          <c:showVal val="0"/>
          <c:showCatName val="0"/>
          <c:showSerName val="0"/>
          <c:showPercent val="0"/>
          <c:showBubbleSize val="0"/>
        </c:dLbls>
        <c:marker val="1"/>
        <c:smooth val="0"/>
        <c:axId val="219938104"/>
        <c:axId val="219909872"/>
      </c:lineChart>
      <c:catAx>
        <c:axId val="219938104"/>
        <c:scaling>
          <c:orientation val="minMax"/>
        </c:scaling>
        <c:delete val="0"/>
        <c:axPos val="b"/>
        <c:numFmt formatCode="ge" sourceLinked="1"/>
        <c:majorTickMark val="none"/>
        <c:minorTickMark val="none"/>
        <c:tickLblPos val="none"/>
        <c:crossAx val="219909872"/>
        <c:crosses val="autoZero"/>
        <c:auto val="0"/>
        <c:lblAlgn val="ctr"/>
        <c:lblOffset val="100"/>
        <c:noMultiLvlLbl val="1"/>
      </c:catAx>
      <c:valAx>
        <c:axId val="21990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93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12240.2</c:v>
                </c:pt>
                <c:pt idx="1">
                  <c:v>14485.3</c:v>
                </c:pt>
                <c:pt idx="2">
                  <c:v>14356.1</c:v>
                </c:pt>
                <c:pt idx="3">
                  <c:v>18252.7</c:v>
                </c:pt>
                <c:pt idx="4">
                  <c:v>30232.5</c:v>
                </c:pt>
              </c:numCache>
            </c:numRef>
          </c:val>
          <c:extLst xmlns:c16r2="http://schemas.microsoft.com/office/drawing/2015/06/chart">
            <c:ext xmlns:c16="http://schemas.microsoft.com/office/drawing/2014/chart" uri="{C3380CC4-5D6E-409C-BE32-E72D297353CC}">
              <c16:uniqueId val="{00000000-F6EA-4454-B1B4-437C751F17C0}"/>
            </c:ext>
          </c:extLst>
        </c:ser>
        <c:dLbls>
          <c:showLegendKey val="0"/>
          <c:showVal val="0"/>
          <c:showCatName val="0"/>
          <c:showSerName val="0"/>
          <c:showPercent val="0"/>
          <c:showBubbleSize val="0"/>
        </c:dLbls>
        <c:gapWidth val="180"/>
        <c:overlap val="-90"/>
        <c:axId val="219891480"/>
        <c:axId val="21989187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F6EA-4454-B1B4-437C751F17C0}"/>
            </c:ext>
          </c:extLst>
        </c:ser>
        <c:dLbls>
          <c:showLegendKey val="0"/>
          <c:showVal val="0"/>
          <c:showCatName val="0"/>
          <c:showSerName val="0"/>
          <c:showPercent val="0"/>
          <c:showBubbleSize val="0"/>
        </c:dLbls>
        <c:marker val="1"/>
        <c:smooth val="0"/>
        <c:axId val="219891480"/>
        <c:axId val="219891872"/>
      </c:lineChart>
      <c:catAx>
        <c:axId val="219891480"/>
        <c:scaling>
          <c:orientation val="minMax"/>
        </c:scaling>
        <c:delete val="0"/>
        <c:axPos val="b"/>
        <c:numFmt formatCode="ge" sourceLinked="1"/>
        <c:majorTickMark val="none"/>
        <c:minorTickMark val="none"/>
        <c:tickLblPos val="none"/>
        <c:crossAx val="219891872"/>
        <c:crosses val="autoZero"/>
        <c:auto val="0"/>
        <c:lblAlgn val="ctr"/>
        <c:lblOffset val="100"/>
        <c:noMultiLvlLbl val="1"/>
      </c:catAx>
      <c:valAx>
        <c:axId val="21989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9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37918</c:v>
                </c:pt>
                <c:pt idx="1">
                  <c:v>35753</c:v>
                </c:pt>
                <c:pt idx="2">
                  <c:v>42885</c:v>
                </c:pt>
                <c:pt idx="3">
                  <c:v>36438</c:v>
                </c:pt>
                <c:pt idx="4">
                  <c:v>14385</c:v>
                </c:pt>
              </c:numCache>
            </c:numRef>
          </c:val>
          <c:extLst xmlns:c16r2="http://schemas.microsoft.com/office/drawing/2015/06/chart">
            <c:ext xmlns:c16="http://schemas.microsoft.com/office/drawing/2014/chart" uri="{C3380CC4-5D6E-409C-BE32-E72D297353CC}">
              <c16:uniqueId val="{00000000-761B-40A1-A838-257DE20ADFD9}"/>
            </c:ext>
          </c:extLst>
        </c:ser>
        <c:dLbls>
          <c:showLegendKey val="0"/>
          <c:showVal val="0"/>
          <c:showCatName val="0"/>
          <c:showSerName val="0"/>
          <c:showPercent val="0"/>
          <c:showBubbleSize val="0"/>
        </c:dLbls>
        <c:gapWidth val="180"/>
        <c:overlap val="-90"/>
        <c:axId val="219892656"/>
        <c:axId val="21989304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761B-40A1-A838-257DE20ADFD9}"/>
            </c:ext>
          </c:extLst>
        </c:ser>
        <c:dLbls>
          <c:showLegendKey val="0"/>
          <c:showVal val="0"/>
          <c:showCatName val="0"/>
          <c:showSerName val="0"/>
          <c:showPercent val="0"/>
          <c:showBubbleSize val="0"/>
        </c:dLbls>
        <c:marker val="1"/>
        <c:smooth val="0"/>
        <c:axId val="219892656"/>
        <c:axId val="219893048"/>
      </c:lineChart>
      <c:catAx>
        <c:axId val="219892656"/>
        <c:scaling>
          <c:orientation val="minMax"/>
        </c:scaling>
        <c:delete val="0"/>
        <c:axPos val="b"/>
        <c:numFmt formatCode="ge" sourceLinked="1"/>
        <c:majorTickMark val="none"/>
        <c:minorTickMark val="none"/>
        <c:tickLblPos val="none"/>
        <c:crossAx val="219893048"/>
        <c:crosses val="autoZero"/>
        <c:auto val="0"/>
        <c:lblAlgn val="ctr"/>
        <c:lblOffset val="100"/>
        <c:noMultiLvlLbl val="1"/>
      </c:catAx>
      <c:valAx>
        <c:axId val="2198930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9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11.8</c:v>
                </c:pt>
                <c:pt idx="1">
                  <c:v>12.5</c:v>
                </c:pt>
                <c:pt idx="2">
                  <c:v>12.5</c:v>
                </c:pt>
                <c:pt idx="3">
                  <c:v>10.4</c:v>
                </c:pt>
                <c:pt idx="4">
                  <c:v>8.8000000000000007</c:v>
                </c:pt>
              </c:numCache>
            </c:numRef>
          </c:val>
          <c:extLst xmlns:c16r2="http://schemas.microsoft.com/office/drawing/2015/06/chart">
            <c:ext xmlns:c16="http://schemas.microsoft.com/office/drawing/2014/chart" uri="{C3380CC4-5D6E-409C-BE32-E72D297353CC}">
              <c16:uniqueId val="{00000000-D151-44E7-9866-B027846CD08C}"/>
            </c:ext>
          </c:extLst>
        </c:ser>
        <c:dLbls>
          <c:showLegendKey val="0"/>
          <c:showVal val="0"/>
          <c:showCatName val="0"/>
          <c:showSerName val="0"/>
          <c:showPercent val="0"/>
          <c:showBubbleSize val="0"/>
        </c:dLbls>
        <c:gapWidth val="180"/>
        <c:overlap val="-90"/>
        <c:axId val="219893832"/>
        <c:axId val="22010344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D151-44E7-9866-B027846CD08C}"/>
            </c:ext>
          </c:extLst>
        </c:ser>
        <c:dLbls>
          <c:showLegendKey val="0"/>
          <c:showVal val="0"/>
          <c:showCatName val="0"/>
          <c:showSerName val="0"/>
          <c:showPercent val="0"/>
          <c:showBubbleSize val="0"/>
        </c:dLbls>
        <c:marker val="1"/>
        <c:smooth val="0"/>
        <c:axId val="219893832"/>
        <c:axId val="220103448"/>
      </c:lineChart>
      <c:catAx>
        <c:axId val="219893832"/>
        <c:scaling>
          <c:orientation val="minMax"/>
        </c:scaling>
        <c:delete val="0"/>
        <c:axPos val="b"/>
        <c:numFmt formatCode="ge" sourceLinked="1"/>
        <c:majorTickMark val="none"/>
        <c:minorTickMark val="none"/>
        <c:tickLblPos val="none"/>
        <c:crossAx val="220103448"/>
        <c:crosses val="autoZero"/>
        <c:auto val="0"/>
        <c:lblAlgn val="ctr"/>
        <c:lblOffset val="100"/>
        <c:noMultiLvlLbl val="1"/>
      </c:catAx>
      <c:valAx>
        <c:axId val="220103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93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15.3</c:v>
                </c:pt>
                <c:pt idx="1">
                  <c:v>20.8</c:v>
                </c:pt>
                <c:pt idx="2">
                  <c:v>19.8</c:v>
                </c:pt>
                <c:pt idx="3">
                  <c:v>18.899999999999999</c:v>
                </c:pt>
                <c:pt idx="4">
                  <c:v>61.8</c:v>
                </c:pt>
              </c:numCache>
            </c:numRef>
          </c:val>
          <c:extLst xmlns:c16r2="http://schemas.microsoft.com/office/drawing/2015/06/chart">
            <c:ext xmlns:c16="http://schemas.microsoft.com/office/drawing/2014/chart" uri="{C3380CC4-5D6E-409C-BE32-E72D297353CC}">
              <c16:uniqueId val="{00000000-41B1-4FBE-A96B-3B091467CE5A}"/>
            </c:ext>
          </c:extLst>
        </c:ser>
        <c:dLbls>
          <c:showLegendKey val="0"/>
          <c:showVal val="0"/>
          <c:showCatName val="0"/>
          <c:showSerName val="0"/>
          <c:showPercent val="0"/>
          <c:showBubbleSize val="0"/>
        </c:dLbls>
        <c:gapWidth val="180"/>
        <c:overlap val="-90"/>
        <c:axId val="219891088"/>
        <c:axId val="21989069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41B1-4FBE-A96B-3B091467CE5A}"/>
            </c:ext>
          </c:extLst>
        </c:ser>
        <c:dLbls>
          <c:showLegendKey val="0"/>
          <c:showVal val="0"/>
          <c:showCatName val="0"/>
          <c:showSerName val="0"/>
          <c:showPercent val="0"/>
          <c:showBubbleSize val="0"/>
        </c:dLbls>
        <c:marker val="1"/>
        <c:smooth val="0"/>
        <c:axId val="219891088"/>
        <c:axId val="219890696"/>
      </c:lineChart>
      <c:catAx>
        <c:axId val="219891088"/>
        <c:scaling>
          <c:orientation val="minMax"/>
        </c:scaling>
        <c:delete val="0"/>
        <c:axPos val="b"/>
        <c:numFmt formatCode="ge" sourceLinked="1"/>
        <c:majorTickMark val="none"/>
        <c:minorTickMark val="none"/>
        <c:tickLblPos val="none"/>
        <c:crossAx val="219890696"/>
        <c:crosses val="autoZero"/>
        <c:auto val="0"/>
        <c:lblAlgn val="ctr"/>
        <c:lblOffset val="100"/>
        <c:noMultiLvlLbl val="1"/>
      </c:catAx>
      <c:valAx>
        <c:axId val="21989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89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711.4</c:v>
                </c:pt>
                <c:pt idx="1">
                  <c:v>622.20000000000005</c:v>
                </c:pt>
                <c:pt idx="2">
                  <c:v>415.7</c:v>
                </c:pt>
                <c:pt idx="3">
                  <c:v>500.3</c:v>
                </c:pt>
                <c:pt idx="4">
                  <c:v>0</c:v>
                </c:pt>
              </c:numCache>
            </c:numRef>
          </c:val>
          <c:extLst xmlns:c16r2="http://schemas.microsoft.com/office/drawing/2015/06/chart">
            <c:ext xmlns:c16="http://schemas.microsoft.com/office/drawing/2014/chart" uri="{C3380CC4-5D6E-409C-BE32-E72D297353CC}">
              <c16:uniqueId val="{00000000-95BA-4A2D-AE4A-043D8218ADA6}"/>
            </c:ext>
          </c:extLst>
        </c:ser>
        <c:dLbls>
          <c:showLegendKey val="0"/>
          <c:showVal val="0"/>
          <c:showCatName val="0"/>
          <c:showSerName val="0"/>
          <c:showPercent val="0"/>
          <c:showBubbleSize val="0"/>
        </c:dLbls>
        <c:gapWidth val="180"/>
        <c:overlap val="-90"/>
        <c:axId val="220104232"/>
        <c:axId val="22010462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95BA-4A2D-AE4A-043D8218ADA6}"/>
            </c:ext>
          </c:extLst>
        </c:ser>
        <c:dLbls>
          <c:showLegendKey val="0"/>
          <c:showVal val="0"/>
          <c:showCatName val="0"/>
          <c:showSerName val="0"/>
          <c:showPercent val="0"/>
          <c:showBubbleSize val="0"/>
        </c:dLbls>
        <c:marker val="1"/>
        <c:smooth val="0"/>
        <c:axId val="220104232"/>
        <c:axId val="220104624"/>
      </c:lineChart>
      <c:catAx>
        <c:axId val="220104232"/>
        <c:scaling>
          <c:orientation val="minMax"/>
        </c:scaling>
        <c:delete val="0"/>
        <c:axPos val="b"/>
        <c:numFmt formatCode="ge" sourceLinked="1"/>
        <c:majorTickMark val="none"/>
        <c:minorTickMark val="none"/>
        <c:tickLblPos val="none"/>
        <c:crossAx val="220104624"/>
        <c:crosses val="autoZero"/>
        <c:auto val="0"/>
        <c:lblAlgn val="ctr"/>
        <c:lblOffset val="100"/>
        <c:noMultiLvlLbl val="1"/>
      </c:catAx>
      <c:valAx>
        <c:axId val="22010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4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E-49CA-B2A3-B7DC970ED26C}"/>
            </c:ext>
          </c:extLst>
        </c:ser>
        <c:dLbls>
          <c:showLegendKey val="0"/>
          <c:showVal val="0"/>
          <c:showCatName val="0"/>
          <c:showSerName val="0"/>
          <c:showPercent val="0"/>
          <c:showBubbleSize val="0"/>
        </c:dLbls>
        <c:gapWidth val="180"/>
        <c:overlap val="-90"/>
        <c:axId val="220105408"/>
        <c:axId val="2201058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E-49CA-B2A3-B7DC970ED26C}"/>
            </c:ext>
          </c:extLst>
        </c:ser>
        <c:dLbls>
          <c:showLegendKey val="0"/>
          <c:showVal val="0"/>
          <c:showCatName val="0"/>
          <c:showSerName val="0"/>
          <c:showPercent val="0"/>
          <c:showBubbleSize val="0"/>
        </c:dLbls>
        <c:marker val="1"/>
        <c:smooth val="0"/>
        <c:axId val="220105408"/>
        <c:axId val="220105800"/>
      </c:lineChart>
      <c:catAx>
        <c:axId val="220105408"/>
        <c:scaling>
          <c:orientation val="minMax"/>
        </c:scaling>
        <c:delete val="0"/>
        <c:axPos val="b"/>
        <c:numFmt formatCode="ge" sourceLinked="1"/>
        <c:majorTickMark val="none"/>
        <c:minorTickMark val="none"/>
        <c:tickLblPos val="none"/>
        <c:crossAx val="220105800"/>
        <c:crosses val="autoZero"/>
        <c:auto val="0"/>
        <c:lblAlgn val="ctr"/>
        <c:lblOffset val="100"/>
        <c:noMultiLvlLbl val="1"/>
      </c:catAx>
      <c:valAx>
        <c:axId val="22010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105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2.1</c:v>
                </c:pt>
                <c:pt idx="1">
                  <c:v>5</c:v>
                </c:pt>
                <c:pt idx="2">
                  <c:v>11.3</c:v>
                </c:pt>
                <c:pt idx="3">
                  <c:v>9.4</c:v>
                </c:pt>
                <c:pt idx="4">
                  <c:v>11.7</c:v>
                </c:pt>
              </c:numCache>
            </c:numRef>
          </c:val>
          <c:extLst xmlns:c16r2="http://schemas.microsoft.com/office/drawing/2015/06/chart">
            <c:ext xmlns:c16="http://schemas.microsoft.com/office/drawing/2014/chart" uri="{C3380CC4-5D6E-409C-BE32-E72D297353CC}">
              <c16:uniqueId val="{00000000-1451-4712-85A2-CC4C90FA2E0F}"/>
            </c:ext>
          </c:extLst>
        </c:ser>
        <c:dLbls>
          <c:showLegendKey val="0"/>
          <c:showVal val="0"/>
          <c:showCatName val="0"/>
          <c:showSerName val="0"/>
          <c:showPercent val="0"/>
          <c:showBubbleSize val="0"/>
        </c:dLbls>
        <c:gapWidth val="180"/>
        <c:overlap val="-90"/>
        <c:axId val="218016160"/>
        <c:axId val="21801655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1451-4712-85A2-CC4C90FA2E0F}"/>
            </c:ext>
          </c:extLst>
        </c:ser>
        <c:dLbls>
          <c:showLegendKey val="0"/>
          <c:showVal val="0"/>
          <c:showCatName val="0"/>
          <c:showSerName val="0"/>
          <c:showPercent val="0"/>
          <c:showBubbleSize val="0"/>
        </c:dLbls>
        <c:marker val="1"/>
        <c:smooth val="0"/>
        <c:axId val="218016160"/>
        <c:axId val="218016552"/>
      </c:lineChart>
      <c:catAx>
        <c:axId val="218016160"/>
        <c:scaling>
          <c:orientation val="minMax"/>
        </c:scaling>
        <c:delete val="0"/>
        <c:axPos val="b"/>
        <c:numFmt formatCode="ge" sourceLinked="1"/>
        <c:majorTickMark val="none"/>
        <c:minorTickMark val="none"/>
        <c:tickLblPos val="none"/>
        <c:crossAx val="218016552"/>
        <c:crosses val="autoZero"/>
        <c:auto val="0"/>
        <c:lblAlgn val="ctr"/>
        <c:lblOffset val="100"/>
        <c:noMultiLvlLbl val="1"/>
      </c:catAx>
      <c:valAx>
        <c:axId val="21801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1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C-435A-A11F-5348D3FB8BC6}"/>
            </c:ext>
          </c:extLst>
        </c:ser>
        <c:dLbls>
          <c:showLegendKey val="0"/>
          <c:showVal val="0"/>
          <c:showCatName val="0"/>
          <c:showSerName val="0"/>
          <c:showPercent val="0"/>
          <c:showBubbleSize val="0"/>
        </c:dLbls>
        <c:gapWidth val="180"/>
        <c:overlap val="-90"/>
        <c:axId val="220106584"/>
        <c:axId val="22010697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C-435A-A11F-5348D3FB8BC6}"/>
            </c:ext>
          </c:extLst>
        </c:ser>
        <c:dLbls>
          <c:showLegendKey val="0"/>
          <c:showVal val="0"/>
          <c:showCatName val="0"/>
          <c:showSerName val="0"/>
          <c:showPercent val="0"/>
          <c:showBubbleSize val="0"/>
        </c:dLbls>
        <c:marker val="1"/>
        <c:smooth val="0"/>
        <c:axId val="220106584"/>
        <c:axId val="220106976"/>
      </c:lineChart>
      <c:catAx>
        <c:axId val="220106584"/>
        <c:scaling>
          <c:orientation val="minMax"/>
        </c:scaling>
        <c:delete val="0"/>
        <c:axPos val="b"/>
        <c:numFmt formatCode="ge" sourceLinked="1"/>
        <c:majorTickMark val="none"/>
        <c:minorTickMark val="none"/>
        <c:tickLblPos val="none"/>
        <c:crossAx val="220106976"/>
        <c:crosses val="autoZero"/>
        <c:auto val="0"/>
        <c:lblAlgn val="ctr"/>
        <c:lblOffset val="100"/>
        <c:noMultiLvlLbl val="1"/>
      </c:catAx>
      <c:valAx>
        <c:axId val="22010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6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C6-4FE5-9C27-5C39B3B2436B}"/>
            </c:ext>
          </c:extLst>
        </c:ser>
        <c:dLbls>
          <c:showLegendKey val="0"/>
          <c:showVal val="0"/>
          <c:showCatName val="0"/>
          <c:showSerName val="0"/>
          <c:showPercent val="0"/>
          <c:showBubbleSize val="0"/>
        </c:dLbls>
        <c:gapWidth val="180"/>
        <c:overlap val="-90"/>
        <c:axId val="219467224"/>
        <c:axId val="21946761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C6-4FE5-9C27-5C39B3B2436B}"/>
            </c:ext>
          </c:extLst>
        </c:ser>
        <c:dLbls>
          <c:showLegendKey val="0"/>
          <c:showVal val="0"/>
          <c:showCatName val="0"/>
          <c:showSerName val="0"/>
          <c:showPercent val="0"/>
          <c:showBubbleSize val="0"/>
        </c:dLbls>
        <c:marker val="1"/>
        <c:smooth val="0"/>
        <c:axId val="219467224"/>
        <c:axId val="219467616"/>
      </c:lineChart>
      <c:catAx>
        <c:axId val="219467224"/>
        <c:scaling>
          <c:orientation val="minMax"/>
        </c:scaling>
        <c:delete val="0"/>
        <c:axPos val="b"/>
        <c:numFmt formatCode="ge" sourceLinked="1"/>
        <c:majorTickMark val="none"/>
        <c:minorTickMark val="none"/>
        <c:tickLblPos val="none"/>
        <c:crossAx val="219467616"/>
        <c:crosses val="autoZero"/>
        <c:auto val="0"/>
        <c:lblAlgn val="ctr"/>
        <c:lblOffset val="100"/>
        <c:noMultiLvlLbl val="1"/>
      </c:catAx>
      <c:valAx>
        <c:axId val="21946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467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A5-4EE1-B03D-5F4258643126}"/>
            </c:ext>
          </c:extLst>
        </c:ser>
        <c:dLbls>
          <c:showLegendKey val="0"/>
          <c:showVal val="0"/>
          <c:showCatName val="0"/>
          <c:showSerName val="0"/>
          <c:showPercent val="0"/>
          <c:showBubbleSize val="0"/>
        </c:dLbls>
        <c:gapWidth val="180"/>
        <c:overlap val="-90"/>
        <c:axId val="219468400"/>
        <c:axId val="2194687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5-4EE1-B03D-5F4258643126}"/>
            </c:ext>
          </c:extLst>
        </c:ser>
        <c:dLbls>
          <c:showLegendKey val="0"/>
          <c:showVal val="0"/>
          <c:showCatName val="0"/>
          <c:showSerName val="0"/>
          <c:showPercent val="0"/>
          <c:showBubbleSize val="0"/>
        </c:dLbls>
        <c:marker val="1"/>
        <c:smooth val="0"/>
        <c:axId val="219468400"/>
        <c:axId val="219468792"/>
      </c:lineChart>
      <c:catAx>
        <c:axId val="219468400"/>
        <c:scaling>
          <c:orientation val="minMax"/>
        </c:scaling>
        <c:delete val="0"/>
        <c:axPos val="b"/>
        <c:numFmt formatCode="ge" sourceLinked="1"/>
        <c:majorTickMark val="none"/>
        <c:minorTickMark val="none"/>
        <c:tickLblPos val="none"/>
        <c:crossAx val="219468792"/>
        <c:crosses val="autoZero"/>
        <c:auto val="0"/>
        <c:lblAlgn val="ctr"/>
        <c:lblOffset val="100"/>
        <c:noMultiLvlLbl val="1"/>
      </c:catAx>
      <c:valAx>
        <c:axId val="21946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468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6-4499-A2B3-2528550A6F89}"/>
            </c:ext>
          </c:extLst>
        </c:ser>
        <c:dLbls>
          <c:showLegendKey val="0"/>
          <c:showVal val="0"/>
          <c:showCatName val="0"/>
          <c:showSerName val="0"/>
          <c:showPercent val="0"/>
          <c:showBubbleSize val="0"/>
        </c:dLbls>
        <c:gapWidth val="180"/>
        <c:overlap val="-90"/>
        <c:axId val="219469576"/>
        <c:axId val="2194699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6-4499-A2B3-2528550A6F89}"/>
            </c:ext>
          </c:extLst>
        </c:ser>
        <c:dLbls>
          <c:showLegendKey val="0"/>
          <c:showVal val="0"/>
          <c:showCatName val="0"/>
          <c:showSerName val="0"/>
          <c:showPercent val="0"/>
          <c:showBubbleSize val="0"/>
        </c:dLbls>
        <c:marker val="1"/>
        <c:smooth val="0"/>
        <c:axId val="219469576"/>
        <c:axId val="219469968"/>
      </c:lineChart>
      <c:catAx>
        <c:axId val="219469576"/>
        <c:scaling>
          <c:orientation val="minMax"/>
        </c:scaling>
        <c:delete val="0"/>
        <c:axPos val="b"/>
        <c:numFmt formatCode="ge" sourceLinked="1"/>
        <c:majorTickMark val="none"/>
        <c:minorTickMark val="none"/>
        <c:tickLblPos val="none"/>
        <c:crossAx val="219469968"/>
        <c:crosses val="autoZero"/>
        <c:auto val="0"/>
        <c:lblAlgn val="ctr"/>
        <c:lblOffset val="100"/>
        <c:noMultiLvlLbl val="1"/>
      </c:catAx>
      <c:valAx>
        <c:axId val="21946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46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AC-4508-B2B7-7E6EC0DC5738}"/>
            </c:ext>
          </c:extLst>
        </c:ser>
        <c:dLbls>
          <c:showLegendKey val="0"/>
          <c:showVal val="0"/>
          <c:showCatName val="0"/>
          <c:showSerName val="0"/>
          <c:showPercent val="0"/>
          <c:showBubbleSize val="0"/>
        </c:dLbls>
        <c:gapWidth val="180"/>
        <c:overlap val="-90"/>
        <c:axId val="220422000"/>
        <c:axId val="22042239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AC-4508-B2B7-7E6EC0DC5738}"/>
            </c:ext>
          </c:extLst>
        </c:ser>
        <c:dLbls>
          <c:showLegendKey val="0"/>
          <c:showVal val="0"/>
          <c:showCatName val="0"/>
          <c:showSerName val="0"/>
          <c:showPercent val="0"/>
          <c:showBubbleSize val="0"/>
        </c:dLbls>
        <c:marker val="1"/>
        <c:smooth val="0"/>
        <c:axId val="220422000"/>
        <c:axId val="220422392"/>
      </c:lineChart>
      <c:catAx>
        <c:axId val="220422000"/>
        <c:scaling>
          <c:orientation val="minMax"/>
        </c:scaling>
        <c:delete val="0"/>
        <c:axPos val="b"/>
        <c:numFmt formatCode="ge" sourceLinked="1"/>
        <c:majorTickMark val="none"/>
        <c:minorTickMark val="none"/>
        <c:tickLblPos val="none"/>
        <c:crossAx val="220422392"/>
        <c:crosses val="autoZero"/>
        <c:auto val="0"/>
        <c:lblAlgn val="ctr"/>
        <c:lblOffset val="100"/>
        <c:noMultiLvlLbl val="1"/>
      </c:catAx>
      <c:valAx>
        <c:axId val="22042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2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AC-4BB0-A064-863D699E9059}"/>
            </c:ext>
          </c:extLst>
        </c:ser>
        <c:dLbls>
          <c:showLegendKey val="0"/>
          <c:showVal val="0"/>
          <c:showCatName val="0"/>
          <c:showSerName val="0"/>
          <c:showPercent val="0"/>
          <c:showBubbleSize val="0"/>
        </c:dLbls>
        <c:gapWidth val="180"/>
        <c:overlap val="-90"/>
        <c:axId val="220423176"/>
        <c:axId val="22042356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AC-4BB0-A064-863D699E9059}"/>
            </c:ext>
          </c:extLst>
        </c:ser>
        <c:dLbls>
          <c:showLegendKey val="0"/>
          <c:showVal val="0"/>
          <c:showCatName val="0"/>
          <c:showSerName val="0"/>
          <c:showPercent val="0"/>
          <c:showBubbleSize val="0"/>
        </c:dLbls>
        <c:marker val="1"/>
        <c:smooth val="0"/>
        <c:axId val="220423176"/>
        <c:axId val="220423568"/>
      </c:lineChart>
      <c:catAx>
        <c:axId val="220423176"/>
        <c:scaling>
          <c:orientation val="minMax"/>
        </c:scaling>
        <c:delete val="0"/>
        <c:axPos val="b"/>
        <c:numFmt formatCode="ge" sourceLinked="1"/>
        <c:majorTickMark val="none"/>
        <c:minorTickMark val="none"/>
        <c:tickLblPos val="none"/>
        <c:crossAx val="220423568"/>
        <c:crosses val="autoZero"/>
        <c:auto val="0"/>
        <c:lblAlgn val="ctr"/>
        <c:lblOffset val="100"/>
        <c:noMultiLvlLbl val="1"/>
      </c:catAx>
      <c:valAx>
        <c:axId val="22042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23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9-450A-873F-E8BF4FA8B4B6}"/>
            </c:ext>
          </c:extLst>
        </c:ser>
        <c:dLbls>
          <c:showLegendKey val="0"/>
          <c:showVal val="0"/>
          <c:showCatName val="0"/>
          <c:showSerName val="0"/>
          <c:showPercent val="0"/>
          <c:showBubbleSize val="0"/>
        </c:dLbls>
        <c:gapWidth val="180"/>
        <c:overlap val="-90"/>
        <c:axId val="220424352"/>
        <c:axId val="22042474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9-450A-873F-E8BF4FA8B4B6}"/>
            </c:ext>
          </c:extLst>
        </c:ser>
        <c:dLbls>
          <c:showLegendKey val="0"/>
          <c:showVal val="0"/>
          <c:showCatName val="0"/>
          <c:showSerName val="0"/>
          <c:showPercent val="0"/>
          <c:showBubbleSize val="0"/>
        </c:dLbls>
        <c:marker val="1"/>
        <c:smooth val="0"/>
        <c:axId val="220424352"/>
        <c:axId val="220424744"/>
      </c:lineChart>
      <c:catAx>
        <c:axId val="220424352"/>
        <c:scaling>
          <c:orientation val="minMax"/>
        </c:scaling>
        <c:delete val="0"/>
        <c:axPos val="b"/>
        <c:numFmt formatCode="ge" sourceLinked="1"/>
        <c:majorTickMark val="none"/>
        <c:minorTickMark val="none"/>
        <c:tickLblPos val="none"/>
        <c:crossAx val="220424744"/>
        <c:crosses val="autoZero"/>
        <c:auto val="0"/>
        <c:lblAlgn val="ctr"/>
        <c:lblOffset val="100"/>
        <c:noMultiLvlLbl val="1"/>
      </c:catAx>
      <c:valAx>
        <c:axId val="220424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2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1A-49AC-9476-BC64B6F5E549}"/>
            </c:ext>
          </c:extLst>
        </c:ser>
        <c:dLbls>
          <c:showLegendKey val="0"/>
          <c:showVal val="0"/>
          <c:showCatName val="0"/>
          <c:showSerName val="0"/>
          <c:showPercent val="0"/>
          <c:showBubbleSize val="0"/>
        </c:dLbls>
        <c:gapWidth val="180"/>
        <c:overlap val="-90"/>
        <c:axId val="220499728"/>
        <c:axId val="22050012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1A-49AC-9476-BC64B6F5E549}"/>
            </c:ext>
          </c:extLst>
        </c:ser>
        <c:dLbls>
          <c:showLegendKey val="0"/>
          <c:showVal val="0"/>
          <c:showCatName val="0"/>
          <c:showSerName val="0"/>
          <c:showPercent val="0"/>
          <c:showBubbleSize val="0"/>
        </c:dLbls>
        <c:marker val="1"/>
        <c:smooth val="0"/>
        <c:axId val="220499728"/>
        <c:axId val="220500120"/>
      </c:lineChart>
      <c:catAx>
        <c:axId val="220499728"/>
        <c:scaling>
          <c:orientation val="minMax"/>
        </c:scaling>
        <c:delete val="0"/>
        <c:axPos val="b"/>
        <c:numFmt formatCode="ge" sourceLinked="1"/>
        <c:majorTickMark val="none"/>
        <c:minorTickMark val="none"/>
        <c:tickLblPos val="none"/>
        <c:crossAx val="220500120"/>
        <c:crosses val="autoZero"/>
        <c:auto val="0"/>
        <c:lblAlgn val="ctr"/>
        <c:lblOffset val="100"/>
        <c:noMultiLvlLbl val="1"/>
      </c:catAx>
      <c:valAx>
        <c:axId val="22050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9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16-4284-A22C-6C1E55AF4B89}"/>
            </c:ext>
          </c:extLst>
        </c:ser>
        <c:dLbls>
          <c:showLegendKey val="0"/>
          <c:showVal val="0"/>
          <c:showCatName val="0"/>
          <c:showSerName val="0"/>
          <c:showPercent val="0"/>
          <c:showBubbleSize val="0"/>
        </c:dLbls>
        <c:gapWidth val="180"/>
        <c:overlap val="-90"/>
        <c:axId val="220500512"/>
        <c:axId val="2205009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16-4284-A22C-6C1E55AF4B89}"/>
            </c:ext>
          </c:extLst>
        </c:ser>
        <c:dLbls>
          <c:showLegendKey val="0"/>
          <c:showVal val="0"/>
          <c:showCatName val="0"/>
          <c:showSerName val="0"/>
          <c:showPercent val="0"/>
          <c:showBubbleSize val="0"/>
        </c:dLbls>
        <c:marker val="1"/>
        <c:smooth val="0"/>
        <c:axId val="220500512"/>
        <c:axId val="220500904"/>
      </c:lineChart>
      <c:catAx>
        <c:axId val="220500512"/>
        <c:scaling>
          <c:orientation val="minMax"/>
        </c:scaling>
        <c:delete val="0"/>
        <c:axPos val="b"/>
        <c:numFmt formatCode="ge" sourceLinked="1"/>
        <c:majorTickMark val="none"/>
        <c:minorTickMark val="none"/>
        <c:tickLblPos val="none"/>
        <c:crossAx val="220500904"/>
        <c:crosses val="autoZero"/>
        <c:auto val="0"/>
        <c:lblAlgn val="ctr"/>
        <c:lblOffset val="100"/>
        <c:noMultiLvlLbl val="1"/>
      </c:catAx>
      <c:valAx>
        <c:axId val="22050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0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CA-42C3-88BC-AD0A161FCE49}"/>
            </c:ext>
          </c:extLst>
        </c:ser>
        <c:dLbls>
          <c:showLegendKey val="0"/>
          <c:showVal val="0"/>
          <c:showCatName val="0"/>
          <c:showSerName val="0"/>
          <c:showPercent val="0"/>
          <c:showBubbleSize val="0"/>
        </c:dLbls>
        <c:gapWidth val="180"/>
        <c:overlap val="-90"/>
        <c:axId val="220501688"/>
        <c:axId val="2205020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CA-42C3-88BC-AD0A161FCE49}"/>
            </c:ext>
          </c:extLst>
        </c:ser>
        <c:dLbls>
          <c:showLegendKey val="0"/>
          <c:showVal val="0"/>
          <c:showCatName val="0"/>
          <c:showSerName val="0"/>
          <c:showPercent val="0"/>
          <c:showBubbleSize val="0"/>
        </c:dLbls>
        <c:marker val="1"/>
        <c:smooth val="0"/>
        <c:axId val="220501688"/>
        <c:axId val="220502080"/>
      </c:lineChart>
      <c:catAx>
        <c:axId val="220501688"/>
        <c:scaling>
          <c:orientation val="minMax"/>
        </c:scaling>
        <c:delete val="0"/>
        <c:axPos val="b"/>
        <c:numFmt formatCode="ge" sourceLinked="1"/>
        <c:majorTickMark val="none"/>
        <c:minorTickMark val="none"/>
        <c:tickLblPos val="none"/>
        <c:crossAx val="220502080"/>
        <c:crosses val="autoZero"/>
        <c:auto val="0"/>
        <c:lblAlgn val="ctr"/>
        <c:lblOffset val="100"/>
        <c:noMultiLvlLbl val="1"/>
      </c:catAx>
      <c:valAx>
        <c:axId val="22050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01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11.8</c:v>
                </c:pt>
                <c:pt idx="1">
                  <c:v>12.5</c:v>
                </c:pt>
                <c:pt idx="2">
                  <c:v>12.5</c:v>
                </c:pt>
                <c:pt idx="3">
                  <c:v>10.4</c:v>
                </c:pt>
                <c:pt idx="4">
                  <c:v>8.8000000000000007</c:v>
                </c:pt>
              </c:numCache>
            </c:numRef>
          </c:val>
          <c:extLst xmlns:c16r2="http://schemas.microsoft.com/office/drawing/2015/06/chart">
            <c:ext xmlns:c16="http://schemas.microsoft.com/office/drawing/2014/chart" uri="{C3380CC4-5D6E-409C-BE32-E72D297353CC}">
              <c16:uniqueId val="{00000000-2D29-47E9-AE70-8545C2A90FCE}"/>
            </c:ext>
          </c:extLst>
        </c:ser>
        <c:dLbls>
          <c:showLegendKey val="0"/>
          <c:showVal val="0"/>
          <c:showCatName val="0"/>
          <c:showSerName val="0"/>
          <c:showPercent val="0"/>
          <c:showBubbleSize val="0"/>
        </c:dLbls>
        <c:gapWidth val="180"/>
        <c:overlap val="-90"/>
        <c:axId val="220502864"/>
        <c:axId val="22050325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extLst xmlns:c16r2="http://schemas.microsoft.com/office/drawing/2015/06/chart">
            <c:ext xmlns:c16="http://schemas.microsoft.com/office/drawing/2014/chart" uri="{C3380CC4-5D6E-409C-BE32-E72D297353CC}">
              <c16:uniqueId val="{00000001-2D29-47E9-AE70-8545C2A90FCE}"/>
            </c:ext>
          </c:extLst>
        </c:ser>
        <c:dLbls>
          <c:showLegendKey val="0"/>
          <c:showVal val="0"/>
          <c:showCatName val="0"/>
          <c:showSerName val="0"/>
          <c:showPercent val="0"/>
          <c:showBubbleSize val="0"/>
        </c:dLbls>
        <c:marker val="1"/>
        <c:smooth val="0"/>
        <c:axId val="220502864"/>
        <c:axId val="220503256"/>
      </c:lineChart>
      <c:catAx>
        <c:axId val="220502864"/>
        <c:scaling>
          <c:orientation val="minMax"/>
        </c:scaling>
        <c:delete val="0"/>
        <c:axPos val="b"/>
        <c:numFmt formatCode="ge" sourceLinked="1"/>
        <c:majorTickMark val="none"/>
        <c:minorTickMark val="none"/>
        <c:tickLblPos val="none"/>
        <c:crossAx val="220503256"/>
        <c:crosses val="autoZero"/>
        <c:auto val="0"/>
        <c:lblAlgn val="ctr"/>
        <c:lblOffset val="100"/>
        <c:noMultiLvlLbl val="1"/>
      </c:catAx>
      <c:valAx>
        <c:axId val="22050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0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15.3</c:v>
                </c:pt>
                <c:pt idx="1">
                  <c:v>20.8</c:v>
                </c:pt>
                <c:pt idx="2">
                  <c:v>19.8</c:v>
                </c:pt>
                <c:pt idx="3">
                  <c:v>18.899999999999999</c:v>
                </c:pt>
                <c:pt idx="4">
                  <c:v>61.8</c:v>
                </c:pt>
              </c:numCache>
            </c:numRef>
          </c:val>
          <c:extLst xmlns:c16r2="http://schemas.microsoft.com/office/drawing/2015/06/chart">
            <c:ext xmlns:c16="http://schemas.microsoft.com/office/drawing/2014/chart" uri="{C3380CC4-5D6E-409C-BE32-E72D297353CC}">
              <c16:uniqueId val="{00000000-02B3-41F5-8CBC-3FE43DDAA950}"/>
            </c:ext>
          </c:extLst>
        </c:ser>
        <c:dLbls>
          <c:showLegendKey val="0"/>
          <c:showVal val="0"/>
          <c:showCatName val="0"/>
          <c:showSerName val="0"/>
          <c:showPercent val="0"/>
          <c:showBubbleSize val="0"/>
        </c:dLbls>
        <c:gapWidth val="180"/>
        <c:overlap val="-90"/>
        <c:axId val="335899128"/>
        <c:axId val="3358995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extLst xmlns:c16r2="http://schemas.microsoft.com/office/drawing/2015/06/chart">
            <c:ext xmlns:c16="http://schemas.microsoft.com/office/drawing/2014/chart" uri="{C3380CC4-5D6E-409C-BE32-E72D297353CC}">
              <c16:uniqueId val="{00000001-02B3-41F5-8CBC-3FE43DDAA950}"/>
            </c:ext>
          </c:extLst>
        </c:ser>
        <c:dLbls>
          <c:showLegendKey val="0"/>
          <c:showVal val="0"/>
          <c:showCatName val="0"/>
          <c:showSerName val="0"/>
          <c:showPercent val="0"/>
          <c:showBubbleSize val="0"/>
        </c:dLbls>
        <c:marker val="1"/>
        <c:smooth val="0"/>
        <c:axId val="335899128"/>
        <c:axId val="335899520"/>
      </c:lineChart>
      <c:catAx>
        <c:axId val="335899128"/>
        <c:scaling>
          <c:orientation val="minMax"/>
        </c:scaling>
        <c:delete val="0"/>
        <c:axPos val="b"/>
        <c:numFmt formatCode="ge" sourceLinked="1"/>
        <c:majorTickMark val="none"/>
        <c:minorTickMark val="none"/>
        <c:tickLblPos val="none"/>
        <c:crossAx val="335899520"/>
        <c:crosses val="autoZero"/>
        <c:auto val="0"/>
        <c:lblAlgn val="ctr"/>
        <c:lblOffset val="100"/>
        <c:noMultiLvlLbl val="1"/>
      </c:catAx>
      <c:valAx>
        <c:axId val="33589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9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711.4</c:v>
                </c:pt>
                <c:pt idx="1">
                  <c:v>622.20000000000005</c:v>
                </c:pt>
                <c:pt idx="2">
                  <c:v>415.7</c:v>
                </c:pt>
                <c:pt idx="3">
                  <c:v>500.3</c:v>
                </c:pt>
                <c:pt idx="4">
                  <c:v>0</c:v>
                </c:pt>
              </c:numCache>
            </c:numRef>
          </c:val>
          <c:extLst xmlns:c16r2="http://schemas.microsoft.com/office/drawing/2015/06/chart">
            <c:ext xmlns:c16="http://schemas.microsoft.com/office/drawing/2014/chart" uri="{C3380CC4-5D6E-409C-BE32-E72D297353CC}">
              <c16:uniqueId val="{00000000-7DCF-4160-BAE2-884D5EEAB980}"/>
            </c:ext>
          </c:extLst>
        </c:ser>
        <c:dLbls>
          <c:showLegendKey val="0"/>
          <c:showVal val="0"/>
          <c:showCatName val="0"/>
          <c:showSerName val="0"/>
          <c:showPercent val="0"/>
          <c:showBubbleSize val="0"/>
        </c:dLbls>
        <c:gapWidth val="180"/>
        <c:overlap val="-90"/>
        <c:axId val="335900304"/>
        <c:axId val="33590069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extLst xmlns:c16r2="http://schemas.microsoft.com/office/drawing/2015/06/chart">
            <c:ext xmlns:c16="http://schemas.microsoft.com/office/drawing/2014/chart" uri="{C3380CC4-5D6E-409C-BE32-E72D297353CC}">
              <c16:uniqueId val="{00000001-7DCF-4160-BAE2-884D5EEAB980}"/>
            </c:ext>
          </c:extLst>
        </c:ser>
        <c:dLbls>
          <c:showLegendKey val="0"/>
          <c:showVal val="0"/>
          <c:showCatName val="0"/>
          <c:showSerName val="0"/>
          <c:showPercent val="0"/>
          <c:showBubbleSize val="0"/>
        </c:dLbls>
        <c:marker val="1"/>
        <c:smooth val="0"/>
        <c:axId val="335900304"/>
        <c:axId val="335900696"/>
      </c:lineChart>
      <c:catAx>
        <c:axId val="335900304"/>
        <c:scaling>
          <c:orientation val="minMax"/>
        </c:scaling>
        <c:delete val="0"/>
        <c:axPos val="b"/>
        <c:numFmt formatCode="ge" sourceLinked="1"/>
        <c:majorTickMark val="none"/>
        <c:minorTickMark val="none"/>
        <c:tickLblPos val="none"/>
        <c:crossAx val="335900696"/>
        <c:crosses val="autoZero"/>
        <c:auto val="0"/>
        <c:lblAlgn val="ctr"/>
        <c:lblOffset val="100"/>
        <c:noMultiLvlLbl val="1"/>
      </c:catAx>
      <c:valAx>
        <c:axId val="335900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0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78-43A0-92B2-74145F5120D2}"/>
            </c:ext>
          </c:extLst>
        </c:ser>
        <c:dLbls>
          <c:showLegendKey val="0"/>
          <c:showVal val="0"/>
          <c:showCatName val="0"/>
          <c:showSerName val="0"/>
          <c:showPercent val="0"/>
          <c:showBubbleSize val="0"/>
        </c:dLbls>
        <c:gapWidth val="180"/>
        <c:overlap val="-90"/>
        <c:axId val="335901480"/>
        <c:axId val="3359018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78-43A0-92B2-74145F5120D2}"/>
            </c:ext>
          </c:extLst>
        </c:ser>
        <c:dLbls>
          <c:showLegendKey val="0"/>
          <c:showVal val="0"/>
          <c:showCatName val="0"/>
          <c:showSerName val="0"/>
          <c:showPercent val="0"/>
          <c:showBubbleSize val="0"/>
        </c:dLbls>
        <c:marker val="1"/>
        <c:smooth val="0"/>
        <c:axId val="335901480"/>
        <c:axId val="335901872"/>
      </c:lineChart>
      <c:catAx>
        <c:axId val="335901480"/>
        <c:scaling>
          <c:orientation val="minMax"/>
        </c:scaling>
        <c:delete val="0"/>
        <c:axPos val="b"/>
        <c:numFmt formatCode="ge" sourceLinked="1"/>
        <c:majorTickMark val="none"/>
        <c:minorTickMark val="none"/>
        <c:tickLblPos val="none"/>
        <c:crossAx val="335901872"/>
        <c:crosses val="autoZero"/>
        <c:auto val="0"/>
        <c:lblAlgn val="ctr"/>
        <c:lblOffset val="100"/>
        <c:noMultiLvlLbl val="1"/>
      </c:catAx>
      <c:valAx>
        <c:axId val="33590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014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2.1</c:v>
                </c:pt>
                <c:pt idx="1">
                  <c:v>5</c:v>
                </c:pt>
                <c:pt idx="2">
                  <c:v>11.3</c:v>
                </c:pt>
                <c:pt idx="3">
                  <c:v>9.4</c:v>
                </c:pt>
                <c:pt idx="4">
                  <c:v>11.7</c:v>
                </c:pt>
              </c:numCache>
            </c:numRef>
          </c:val>
          <c:extLst xmlns:c16r2="http://schemas.microsoft.com/office/drawing/2015/06/chart">
            <c:ext xmlns:c16="http://schemas.microsoft.com/office/drawing/2014/chart" uri="{C3380CC4-5D6E-409C-BE32-E72D297353CC}">
              <c16:uniqueId val="{00000000-AEDC-4DCC-A4ED-58001D464FCE}"/>
            </c:ext>
          </c:extLst>
        </c:ser>
        <c:dLbls>
          <c:showLegendKey val="0"/>
          <c:showVal val="0"/>
          <c:showCatName val="0"/>
          <c:showSerName val="0"/>
          <c:showPercent val="0"/>
          <c:showBubbleSize val="0"/>
        </c:dLbls>
        <c:gapWidth val="180"/>
        <c:overlap val="-90"/>
        <c:axId val="336468016"/>
        <c:axId val="33646840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extLst xmlns:c16r2="http://schemas.microsoft.com/office/drawing/2015/06/chart">
            <c:ext xmlns:c16="http://schemas.microsoft.com/office/drawing/2014/chart" uri="{C3380CC4-5D6E-409C-BE32-E72D297353CC}">
              <c16:uniqueId val="{00000001-AEDC-4DCC-A4ED-58001D464FCE}"/>
            </c:ext>
          </c:extLst>
        </c:ser>
        <c:dLbls>
          <c:showLegendKey val="0"/>
          <c:showVal val="0"/>
          <c:showCatName val="0"/>
          <c:showSerName val="0"/>
          <c:showPercent val="0"/>
          <c:showBubbleSize val="0"/>
        </c:dLbls>
        <c:marker val="1"/>
        <c:smooth val="0"/>
        <c:axId val="336468016"/>
        <c:axId val="336468408"/>
      </c:lineChart>
      <c:catAx>
        <c:axId val="336468016"/>
        <c:scaling>
          <c:orientation val="minMax"/>
        </c:scaling>
        <c:delete val="0"/>
        <c:axPos val="b"/>
        <c:numFmt formatCode="ge" sourceLinked="1"/>
        <c:majorTickMark val="none"/>
        <c:minorTickMark val="none"/>
        <c:tickLblPos val="none"/>
        <c:crossAx val="336468408"/>
        <c:crosses val="autoZero"/>
        <c:auto val="0"/>
        <c:lblAlgn val="ctr"/>
        <c:lblOffset val="100"/>
        <c:noMultiLvlLbl val="1"/>
      </c:catAx>
      <c:valAx>
        <c:axId val="336468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6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FC-47A5-8682-B1D91EBDCEE9}"/>
            </c:ext>
          </c:extLst>
        </c:ser>
        <c:dLbls>
          <c:showLegendKey val="0"/>
          <c:showVal val="0"/>
          <c:showCatName val="0"/>
          <c:showSerName val="0"/>
          <c:showPercent val="0"/>
          <c:showBubbleSize val="0"/>
        </c:dLbls>
        <c:gapWidth val="180"/>
        <c:overlap val="-90"/>
        <c:axId val="336469192"/>
        <c:axId val="33646958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FC-47A5-8682-B1D91EBDCEE9}"/>
            </c:ext>
          </c:extLst>
        </c:ser>
        <c:dLbls>
          <c:showLegendKey val="0"/>
          <c:showVal val="0"/>
          <c:showCatName val="0"/>
          <c:showSerName val="0"/>
          <c:showPercent val="0"/>
          <c:showBubbleSize val="0"/>
        </c:dLbls>
        <c:marker val="1"/>
        <c:smooth val="0"/>
        <c:axId val="336469192"/>
        <c:axId val="336469584"/>
      </c:lineChart>
      <c:catAx>
        <c:axId val="336469192"/>
        <c:scaling>
          <c:orientation val="minMax"/>
        </c:scaling>
        <c:delete val="0"/>
        <c:axPos val="b"/>
        <c:numFmt formatCode="ge" sourceLinked="1"/>
        <c:majorTickMark val="none"/>
        <c:minorTickMark val="none"/>
        <c:tickLblPos val="none"/>
        <c:crossAx val="336469584"/>
        <c:crosses val="autoZero"/>
        <c:auto val="0"/>
        <c:lblAlgn val="ctr"/>
        <c:lblOffset val="100"/>
        <c:noMultiLvlLbl val="1"/>
      </c:catAx>
      <c:valAx>
        <c:axId val="33646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69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F7-4B57-8DD8-FD5687121803}"/>
            </c:ext>
          </c:extLst>
        </c:ser>
        <c:dLbls>
          <c:showLegendKey val="0"/>
          <c:showVal val="0"/>
          <c:showCatName val="0"/>
          <c:showSerName val="0"/>
          <c:showPercent val="0"/>
          <c:showBubbleSize val="0"/>
        </c:dLbls>
        <c:gapWidth val="180"/>
        <c:overlap val="-90"/>
        <c:axId val="336470368"/>
        <c:axId val="33647076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F7-4B57-8DD8-FD5687121803}"/>
            </c:ext>
          </c:extLst>
        </c:ser>
        <c:dLbls>
          <c:showLegendKey val="0"/>
          <c:showVal val="0"/>
          <c:showCatName val="0"/>
          <c:showSerName val="0"/>
          <c:showPercent val="0"/>
          <c:showBubbleSize val="0"/>
        </c:dLbls>
        <c:marker val="1"/>
        <c:smooth val="0"/>
        <c:axId val="336470368"/>
        <c:axId val="336470760"/>
      </c:lineChart>
      <c:catAx>
        <c:axId val="336470368"/>
        <c:scaling>
          <c:orientation val="minMax"/>
        </c:scaling>
        <c:delete val="0"/>
        <c:axPos val="b"/>
        <c:numFmt formatCode="ge" sourceLinked="1"/>
        <c:majorTickMark val="none"/>
        <c:minorTickMark val="none"/>
        <c:tickLblPos val="none"/>
        <c:crossAx val="336470760"/>
        <c:crosses val="autoZero"/>
        <c:auto val="0"/>
        <c:lblAlgn val="ctr"/>
        <c:lblOffset val="100"/>
        <c:noMultiLvlLbl val="1"/>
      </c:catAx>
      <c:valAx>
        <c:axId val="336470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7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3E-4077-BBDC-27A637EA4619}"/>
            </c:ext>
          </c:extLst>
        </c:ser>
        <c:dLbls>
          <c:showLegendKey val="0"/>
          <c:showVal val="0"/>
          <c:showCatName val="0"/>
          <c:showSerName val="0"/>
          <c:showPercent val="0"/>
          <c:showBubbleSize val="0"/>
        </c:dLbls>
        <c:gapWidth val="180"/>
        <c:overlap val="-90"/>
        <c:axId val="336471544"/>
        <c:axId val="33616692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3E-4077-BBDC-27A637EA4619}"/>
            </c:ext>
          </c:extLst>
        </c:ser>
        <c:dLbls>
          <c:showLegendKey val="0"/>
          <c:showVal val="0"/>
          <c:showCatName val="0"/>
          <c:showSerName val="0"/>
          <c:showPercent val="0"/>
          <c:showBubbleSize val="0"/>
        </c:dLbls>
        <c:marker val="1"/>
        <c:smooth val="0"/>
        <c:axId val="336471544"/>
        <c:axId val="336166928"/>
      </c:lineChart>
      <c:catAx>
        <c:axId val="336471544"/>
        <c:scaling>
          <c:orientation val="minMax"/>
        </c:scaling>
        <c:delete val="0"/>
        <c:axPos val="b"/>
        <c:numFmt formatCode="ge" sourceLinked="1"/>
        <c:majorTickMark val="none"/>
        <c:minorTickMark val="none"/>
        <c:tickLblPos val="none"/>
        <c:crossAx val="336166928"/>
        <c:crosses val="autoZero"/>
        <c:auto val="0"/>
        <c:lblAlgn val="ctr"/>
        <c:lblOffset val="100"/>
        <c:noMultiLvlLbl val="1"/>
      </c:catAx>
      <c:valAx>
        <c:axId val="33616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7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3A-4290-A215-BE703044C127}"/>
            </c:ext>
          </c:extLst>
        </c:ser>
        <c:dLbls>
          <c:showLegendKey val="0"/>
          <c:showVal val="0"/>
          <c:showCatName val="0"/>
          <c:showSerName val="0"/>
          <c:showPercent val="0"/>
          <c:showBubbleSize val="0"/>
        </c:dLbls>
        <c:gapWidth val="180"/>
        <c:overlap val="-90"/>
        <c:axId val="336167712"/>
        <c:axId val="3361681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3A-4290-A215-BE703044C127}"/>
            </c:ext>
          </c:extLst>
        </c:ser>
        <c:dLbls>
          <c:showLegendKey val="0"/>
          <c:showVal val="0"/>
          <c:showCatName val="0"/>
          <c:showSerName val="0"/>
          <c:showPercent val="0"/>
          <c:showBubbleSize val="0"/>
        </c:dLbls>
        <c:marker val="1"/>
        <c:smooth val="0"/>
        <c:axId val="336167712"/>
        <c:axId val="336168104"/>
      </c:lineChart>
      <c:catAx>
        <c:axId val="336167712"/>
        <c:scaling>
          <c:orientation val="minMax"/>
        </c:scaling>
        <c:delete val="0"/>
        <c:axPos val="b"/>
        <c:numFmt formatCode="ge" sourceLinked="1"/>
        <c:majorTickMark val="none"/>
        <c:minorTickMark val="none"/>
        <c:tickLblPos val="none"/>
        <c:crossAx val="336168104"/>
        <c:crosses val="autoZero"/>
        <c:auto val="0"/>
        <c:lblAlgn val="ctr"/>
        <c:lblOffset val="100"/>
        <c:noMultiLvlLbl val="1"/>
      </c:catAx>
      <c:valAx>
        <c:axId val="336168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FE-4BD7-986C-BC941641B1D1}"/>
            </c:ext>
          </c:extLst>
        </c:ser>
        <c:dLbls>
          <c:showLegendKey val="0"/>
          <c:showVal val="0"/>
          <c:showCatName val="0"/>
          <c:showSerName val="0"/>
          <c:showPercent val="0"/>
          <c:showBubbleSize val="0"/>
        </c:dLbls>
        <c:gapWidth val="180"/>
        <c:overlap val="-90"/>
        <c:axId val="336168888"/>
        <c:axId val="3361692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FE-4BD7-986C-BC941641B1D1}"/>
            </c:ext>
          </c:extLst>
        </c:ser>
        <c:dLbls>
          <c:showLegendKey val="0"/>
          <c:showVal val="0"/>
          <c:showCatName val="0"/>
          <c:showSerName val="0"/>
          <c:showPercent val="0"/>
          <c:showBubbleSize val="0"/>
        </c:dLbls>
        <c:marker val="1"/>
        <c:smooth val="0"/>
        <c:axId val="336168888"/>
        <c:axId val="336169280"/>
      </c:lineChart>
      <c:catAx>
        <c:axId val="336168888"/>
        <c:scaling>
          <c:orientation val="minMax"/>
        </c:scaling>
        <c:delete val="0"/>
        <c:axPos val="b"/>
        <c:numFmt formatCode="ge" sourceLinked="1"/>
        <c:majorTickMark val="none"/>
        <c:minorTickMark val="none"/>
        <c:tickLblPos val="none"/>
        <c:crossAx val="336169280"/>
        <c:crosses val="autoZero"/>
        <c:auto val="0"/>
        <c:lblAlgn val="ctr"/>
        <c:lblOffset val="100"/>
        <c:noMultiLvlLbl val="1"/>
      </c:catAx>
      <c:valAx>
        <c:axId val="33616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356773" y="12120995"/>
          <a:ext cx="4668103"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356773" y="15226146"/>
          <a:ext cx="4668103"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356773" y="18334759"/>
          <a:ext cx="4668103"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356773" y="21426055"/>
          <a:ext cx="4668103"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356773" y="24480983"/>
          <a:ext cx="4668103"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1718233" y="12120995"/>
          <a:ext cx="4677627"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1718233" y="15226146"/>
          <a:ext cx="4677627"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1718233" y="18334759"/>
          <a:ext cx="4677627"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1718233" y="21426055"/>
          <a:ext cx="4677627"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1718233" y="24480983"/>
          <a:ext cx="4677627"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6972319"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6972319"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6972319"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6972319"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6972319"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236965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236965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236965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236965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236965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20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20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20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20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20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20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20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20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20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20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20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20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20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20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20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20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20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20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20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20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20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20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20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20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20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20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20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20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20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20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2039"/>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2040"/>
                </a:ext>
              </a:extLst>
            </xdr:cNvPicPr>
          </xdr:nvPicPr>
          <xdr:blipFill>
            <a:blip xmlns:r="http://schemas.openxmlformats.org/officeDocument/2006/relationships" r:embed="rId6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2041"/>
                </a:ext>
              </a:extLst>
            </xdr:cNvPicPr>
          </xdr:nvPicPr>
          <xdr:blipFill>
            <a:blip xmlns:r="http://schemas.openxmlformats.org/officeDocument/2006/relationships" r:embed="rId6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204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2043"/>
                </a:ext>
              </a:extLst>
            </xdr:cNvPicPr>
          </xdr:nvPicPr>
          <xdr:blipFill>
            <a:blip xmlns:r="http://schemas.openxmlformats.org/officeDocument/2006/relationships" r:embed="rId6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2044"/>
                </a:ext>
              </a:extLst>
            </xdr:cNvPicPr>
          </xdr:nvPicPr>
          <xdr:blipFill>
            <a:blip xmlns:r="http://schemas.openxmlformats.org/officeDocument/2006/relationships" r:embed="rId61"/>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2045"/>
                </a:ext>
              </a:extLst>
            </xdr:cNvPicPr>
          </xdr:nvPicPr>
          <xdr:blipFill>
            <a:blip xmlns:r="http://schemas.openxmlformats.org/officeDocument/2006/relationships" r:embed="rId61"/>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2046"/>
                </a:ext>
              </a:extLst>
            </xdr:cNvPicPr>
          </xdr:nvPicPr>
          <xdr:blipFill>
            <a:blip xmlns:r="http://schemas.openxmlformats.org/officeDocument/2006/relationships" r:embed="rId61"/>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2047"/>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072"/>
                </a:ext>
              </a:extLst>
            </xdr:cNvPicPr>
          </xdr:nvPicPr>
          <xdr:blipFill>
            <a:blip xmlns:r="http://schemas.openxmlformats.org/officeDocument/2006/relationships" r:embed="rId61"/>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073"/>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3074"/>
                </a:ext>
              </a:extLst>
            </xdr:cNvPicPr>
          </xdr:nvPicPr>
          <xdr:blipFill>
            <a:blip xmlns:r="http://schemas.openxmlformats.org/officeDocument/2006/relationships" r:embed="rId61"/>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3075"/>
                </a:ext>
              </a:extLst>
            </xdr:cNvPicPr>
          </xdr:nvPicPr>
          <xdr:blipFill>
            <a:blip xmlns:r="http://schemas.openxmlformats.org/officeDocument/2006/relationships" r:embed="rId61"/>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3076"/>
                </a:ext>
              </a:extLst>
            </xdr:cNvPicPr>
          </xdr:nvPicPr>
          <xdr:blipFill>
            <a:blip xmlns:r="http://schemas.openxmlformats.org/officeDocument/2006/relationships" r:embed="rId61"/>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077"/>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3078"/>
                </a:ext>
              </a:extLst>
            </xdr:cNvPicPr>
          </xdr:nvPicPr>
          <xdr:blipFill>
            <a:blip xmlns:r="http://schemas.openxmlformats.org/officeDocument/2006/relationships" r:embed="rId61"/>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079"/>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080"/>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201" t="s">
        <v>6</v>
      </c>
      <c r="T2" s="202"/>
      <c r="U2" s="202"/>
      <c r="V2" s="202"/>
      <c r="W2" s="202"/>
      <c r="X2" s="202"/>
      <c r="Y2" s="202"/>
      <c r="Z2" s="202"/>
      <c r="AA2" s="202"/>
      <c r="AB2" s="202"/>
      <c r="AC2" s="202"/>
      <c r="AD2" s="202"/>
      <c r="AE2" s="202"/>
      <c r="AF2" s="202"/>
      <c r="AG2" s="202"/>
      <c r="AH2" s="203"/>
      <c r="AI2" s="1"/>
      <c r="AJ2" s="1"/>
      <c r="AK2" s="198" t="s">
        <v>7</v>
      </c>
      <c r="AL2" s="199"/>
      <c r="AM2" s="199"/>
      <c r="AN2" s="199"/>
      <c r="AO2" s="199"/>
      <c r="AP2" s="199"/>
      <c r="AQ2" s="200"/>
    </row>
    <row r="3" spans="1:43" ht="23.1" customHeight="1">
      <c r="A3" s="1"/>
      <c r="B3" s="181" t="str">
        <f>データ!I6</f>
        <v>法非適用</v>
      </c>
      <c r="C3" s="182"/>
      <c r="D3" s="182"/>
      <c r="E3" s="182"/>
      <c r="F3" s="182" t="str">
        <f>データ!J6</f>
        <v>電気事業</v>
      </c>
      <c r="G3" s="182"/>
      <c r="H3" s="182"/>
      <c r="I3" s="182"/>
      <c r="J3" s="183" t="s">
        <v>193</v>
      </c>
      <c r="K3" s="183"/>
      <c r="L3" s="183"/>
      <c r="M3" s="183"/>
      <c r="N3" s="184" t="str">
        <f>データ!L6</f>
        <v>該当数値なし</v>
      </c>
      <c r="O3" s="184"/>
      <c r="P3" s="184"/>
      <c r="Q3" s="185"/>
      <c r="R3" s="1"/>
      <c r="S3" s="186" t="s">
        <v>8</v>
      </c>
      <c r="T3" s="187"/>
      <c r="U3" s="187"/>
      <c r="V3" s="187"/>
      <c r="W3" s="187"/>
      <c r="X3" s="187"/>
      <c r="Y3" s="187"/>
      <c r="Z3" s="187"/>
      <c r="AA3" s="187"/>
      <c r="AB3" s="187"/>
      <c r="AC3" s="187"/>
      <c r="AD3" s="187"/>
      <c r="AE3" s="187"/>
      <c r="AF3" s="187"/>
      <c r="AG3" s="187"/>
      <c r="AH3" s="188"/>
      <c r="AI3" s="1"/>
      <c r="AJ3" s="1"/>
      <c r="AK3" s="175" t="s">
        <v>192</v>
      </c>
      <c r="AL3" s="176"/>
      <c r="AM3" s="176"/>
      <c r="AN3" s="176"/>
      <c r="AO3" s="176"/>
      <c r="AP3" s="176"/>
      <c r="AQ3" s="177"/>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9"/>
      <c r="T4" s="190"/>
      <c r="U4" s="190"/>
      <c r="V4" s="190"/>
      <c r="W4" s="190"/>
      <c r="X4" s="190"/>
      <c r="Y4" s="190"/>
      <c r="Z4" s="190"/>
      <c r="AA4" s="190"/>
      <c r="AB4" s="190"/>
      <c r="AC4" s="190"/>
      <c r="AD4" s="190"/>
      <c r="AE4" s="190"/>
      <c r="AF4" s="190"/>
      <c r="AG4" s="190"/>
      <c r="AH4" s="191"/>
      <c r="AI4" s="1"/>
      <c r="AJ4" s="1"/>
      <c r="AK4" s="175"/>
      <c r="AL4" s="176"/>
      <c r="AM4" s="176"/>
      <c r="AN4" s="176"/>
      <c r="AO4" s="176"/>
      <c r="AP4" s="176"/>
      <c r="AQ4" s="177"/>
    </row>
    <row r="5" spans="1:43" ht="23.1" customHeight="1">
      <c r="A5" s="1"/>
      <c r="B5" s="195" t="str">
        <f>データ!M6</f>
        <v>-</v>
      </c>
      <c r="C5" s="196"/>
      <c r="D5" s="196"/>
      <c r="E5" s="196"/>
      <c r="F5" s="169" t="str">
        <f>データ!N6</f>
        <v>-</v>
      </c>
      <c r="G5" s="169"/>
      <c r="H5" s="169"/>
      <c r="I5" s="169"/>
      <c r="J5" s="169">
        <f>データ!O6</f>
        <v>1</v>
      </c>
      <c r="K5" s="169"/>
      <c r="L5" s="169"/>
      <c r="M5" s="169"/>
      <c r="N5" s="169" t="str">
        <f>データ!P6</f>
        <v>-</v>
      </c>
      <c r="O5" s="169"/>
      <c r="P5" s="169"/>
      <c r="Q5" s="197"/>
      <c r="R5" s="1"/>
      <c r="S5" s="189"/>
      <c r="T5" s="190"/>
      <c r="U5" s="190"/>
      <c r="V5" s="190"/>
      <c r="W5" s="190"/>
      <c r="X5" s="190"/>
      <c r="Y5" s="190"/>
      <c r="Z5" s="190"/>
      <c r="AA5" s="190"/>
      <c r="AB5" s="190"/>
      <c r="AC5" s="190"/>
      <c r="AD5" s="190"/>
      <c r="AE5" s="190"/>
      <c r="AF5" s="190"/>
      <c r="AG5" s="190"/>
      <c r="AH5" s="191"/>
      <c r="AI5" s="1"/>
      <c r="AJ5" s="1"/>
      <c r="AK5" s="175"/>
      <c r="AL5" s="176"/>
      <c r="AM5" s="176"/>
      <c r="AN5" s="176"/>
      <c r="AO5" s="176"/>
      <c r="AP5" s="176"/>
      <c r="AQ5" s="177"/>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9"/>
      <c r="T6" s="190"/>
      <c r="U6" s="190"/>
      <c r="V6" s="190"/>
      <c r="W6" s="190"/>
      <c r="X6" s="190"/>
      <c r="Y6" s="190"/>
      <c r="Z6" s="190"/>
      <c r="AA6" s="190"/>
      <c r="AB6" s="190"/>
      <c r="AC6" s="190"/>
      <c r="AD6" s="190"/>
      <c r="AE6" s="190"/>
      <c r="AF6" s="190"/>
      <c r="AG6" s="190"/>
      <c r="AH6" s="191"/>
      <c r="AI6" s="1"/>
      <c r="AJ6" s="1"/>
      <c r="AK6" s="175"/>
      <c r="AL6" s="176"/>
      <c r="AM6" s="176"/>
      <c r="AN6" s="176"/>
      <c r="AO6" s="176"/>
      <c r="AP6" s="176"/>
      <c r="AQ6" s="177"/>
    </row>
    <row r="7" spans="1:43" ht="22.5" customHeight="1">
      <c r="A7" s="1"/>
      <c r="B7" s="168" t="str">
        <f>データ!Q6</f>
        <v>-</v>
      </c>
      <c r="C7" s="169"/>
      <c r="D7" s="169"/>
      <c r="E7" s="169"/>
      <c r="F7" s="170" t="s">
        <v>128</v>
      </c>
      <c r="G7" s="171"/>
      <c r="H7" s="171"/>
      <c r="I7" s="171"/>
      <c r="J7" s="172" t="s">
        <v>129</v>
      </c>
      <c r="K7" s="172"/>
      <c r="L7" s="172"/>
      <c r="M7" s="172"/>
      <c r="N7" s="173" t="str">
        <f>データ!T6</f>
        <v>無</v>
      </c>
      <c r="O7" s="173"/>
      <c r="P7" s="173"/>
      <c r="Q7" s="174"/>
      <c r="R7" s="1"/>
      <c r="S7" s="189"/>
      <c r="T7" s="190"/>
      <c r="U7" s="190"/>
      <c r="V7" s="190"/>
      <c r="W7" s="190"/>
      <c r="X7" s="190"/>
      <c r="Y7" s="190"/>
      <c r="Z7" s="190"/>
      <c r="AA7" s="190"/>
      <c r="AB7" s="190"/>
      <c r="AC7" s="190"/>
      <c r="AD7" s="190"/>
      <c r="AE7" s="190"/>
      <c r="AF7" s="190"/>
      <c r="AG7" s="190"/>
      <c r="AH7" s="191"/>
      <c r="AI7" s="1"/>
      <c r="AJ7" s="1"/>
      <c r="AK7" s="175"/>
      <c r="AL7" s="176"/>
      <c r="AM7" s="176"/>
      <c r="AN7" s="176"/>
      <c r="AO7" s="176"/>
      <c r="AP7" s="176"/>
      <c r="AQ7" s="177"/>
    </row>
    <row r="8" spans="1:43" ht="23.1" customHeight="1">
      <c r="A8" s="1"/>
      <c r="B8" s="155" t="s">
        <v>17</v>
      </c>
      <c r="C8" s="156"/>
      <c r="D8" s="156"/>
      <c r="E8" s="156"/>
      <c r="F8" s="156" t="s">
        <v>18</v>
      </c>
      <c r="G8" s="156"/>
      <c r="H8" s="156"/>
      <c r="I8" s="156"/>
      <c r="J8" s="156"/>
      <c r="K8" s="156"/>
      <c r="L8" s="156"/>
      <c r="M8" s="156"/>
      <c r="N8" s="156"/>
      <c r="O8" s="156"/>
      <c r="P8" s="156"/>
      <c r="Q8" s="157"/>
      <c r="R8" s="1"/>
      <c r="S8" s="189"/>
      <c r="T8" s="190"/>
      <c r="U8" s="190"/>
      <c r="V8" s="190"/>
      <c r="W8" s="190"/>
      <c r="X8" s="190"/>
      <c r="Y8" s="190"/>
      <c r="Z8" s="190"/>
      <c r="AA8" s="190"/>
      <c r="AB8" s="190"/>
      <c r="AC8" s="190"/>
      <c r="AD8" s="190"/>
      <c r="AE8" s="190"/>
      <c r="AF8" s="190"/>
      <c r="AG8" s="190"/>
      <c r="AH8" s="191"/>
      <c r="AI8" s="1"/>
      <c r="AJ8" s="1"/>
      <c r="AK8" s="175"/>
      <c r="AL8" s="176"/>
      <c r="AM8" s="176"/>
      <c r="AN8" s="176"/>
      <c r="AO8" s="176"/>
      <c r="AP8" s="176"/>
      <c r="AQ8" s="177"/>
    </row>
    <row r="9" spans="1:43" ht="23.1" customHeight="1" thickBot="1">
      <c r="A9" s="1"/>
      <c r="B9" s="158" t="s">
        <v>131</v>
      </c>
      <c r="C9" s="159"/>
      <c r="D9" s="159"/>
      <c r="E9" s="159"/>
      <c r="F9" s="160" t="str">
        <f>データ!V6</f>
        <v>-</v>
      </c>
      <c r="G9" s="160"/>
      <c r="H9" s="160"/>
      <c r="I9" s="160"/>
      <c r="J9" s="161"/>
      <c r="K9" s="161"/>
      <c r="L9" s="161"/>
      <c r="M9" s="161"/>
      <c r="N9" s="162"/>
      <c r="O9" s="162"/>
      <c r="P9" s="162"/>
      <c r="Q9" s="163"/>
      <c r="R9" s="1"/>
      <c r="S9" s="189"/>
      <c r="T9" s="190"/>
      <c r="U9" s="190"/>
      <c r="V9" s="190"/>
      <c r="W9" s="190"/>
      <c r="X9" s="190"/>
      <c r="Y9" s="190"/>
      <c r="Z9" s="190"/>
      <c r="AA9" s="190"/>
      <c r="AB9" s="190"/>
      <c r="AC9" s="190"/>
      <c r="AD9" s="190"/>
      <c r="AE9" s="190"/>
      <c r="AF9" s="190"/>
      <c r="AG9" s="190"/>
      <c r="AH9" s="191"/>
      <c r="AI9" s="1"/>
      <c r="AJ9" s="1"/>
      <c r="AK9" s="175"/>
      <c r="AL9" s="176"/>
      <c r="AM9" s="176"/>
      <c r="AN9" s="176"/>
      <c r="AO9" s="176"/>
      <c r="AP9" s="176"/>
      <c r="AQ9" s="177"/>
    </row>
    <row r="10" spans="1:43" ht="27" customHeight="1" thickBot="1">
      <c r="A10" s="1"/>
      <c r="B10" s="6" t="s">
        <v>19</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75"/>
      <c r="AL10" s="176"/>
      <c r="AM10" s="176"/>
      <c r="AN10" s="176"/>
      <c r="AO10" s="176"/>
      <c r="AP10" s="176"/>
      <c r="AQ10" s="177"/>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9"/>
      <c r="T11" s="190"/>
      <c r="U11" s="190"/>
      <c r="V11" s="190"/>
      <c r="W11" s="190"/>
      <c r="X11" s="190"/>
      <c r="Y11" s="190"/>
      <c r="Z11" s="190"/>
      <c r="AA11" s="190"/>
      <c r="AB11" s="190"/>
      <c r="AC11" s="190"/>
      <c r="AD11" s="190"/>
      <c r="AE11" s="190"/>
      <c r="AF11" s="190"/>
      <c r="AG11" s="190"/>
      <c r="AH11" s="191"/>
      <c r="AI11" s="1"/>
      <c r="AJ11" s="1"/>
      <c r="AK11" s="175"/>
      <c r="AL11" s="176"/>
      <c r="AM11" s="176"/>
      <c r="AN11" s="176"/>
      <c r="AO11" s="176"/>
      <c r="AP11" s="176"/>
      <c r="AQ11" s="177"/>
    </row>
    <row r="12" spans="1:43" ht="23.1" customHeight="1">
      <c r="A12" s="1"/>
      <c r="B12" s="155" t="s">
        <v>22</v>
      </c>
      <c r="C12" s="156"/>
      <c r="D12" s="156"/>
      <c r="E12" s="156"/>
      <c r="F12" s="151" t="str">
        <f>データ!W6</f>
        <v>-</v>
      </c>
      <c r="G12" s="152"/>
      <c r="H12" s="151" t="str">
        <f>データ!X6</f>
        <v>-</v>
      </c>
      <c r="I12" s="152"/>
      <c r="J12" s="151" t="str">
        <f>データ!Y6</f>
        <v>-</v>
      </c>
      <c r="K12" s="152"/>
      <c r="L12" s="151" t="str">
        <f>データ!Z6</f>
        <v>-</v>
      </c>
      <c r="M12" s="152"/>
      <c r="N12" s="153" t="str">
        <f>データ!AA6</f>
        <v>-</v>
      </c>
      <c r="O12" s="154"/>
      <c r="P12" s="8"/>
      <c r="Q12" s="8"/>
      <c r="R12" s="1"/>
      <c r="S12" s="189"/>
      <c r="T12" s="190"/>
      <c r="U12" s="190"/>
      <c r="V12" s="190"/>
      <c r="W12" s="190"/>
      <c r="X12" s="190"/>
      <c r="Y12" s="190"/>
      <c r="Z12" s="190"/>
      <c r="AA12" s="190"/>
      <c r="AB12" s="190"/>
      <c r="AC12" s="190"/>
      <c r="AD12" s="190"/>
      <c r="AE12" s="190"/>
      <c r="AF12" s="190"/>
      <c r="AG12" s="190"/>
      <c r="AH12" s="191"/>
      <c r="AI12" s="1"/>
      <c r="AJ12" s="1"/>
      <c r="AK12" s="175"/>
      <c r="AL12" s="176"/>
      <c r="AM12" s="176"/>
      <c r="AN12" s="176"/>
      <c r="AO12" s="176"/>
      <c r="AP12" s="176"/>
      <c r="AQ12" s="177"/>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9"/>
      <c r="T13" s="190"/>
      <c r="U13" s="190"/>
      <c r="V13" s="190"/>
      <c r="W13" s="190"/>
      <c r="X13" s="190"/>
      <c r="Y13" s="190"/>
      <c r="Z13" s="190"/>
      <c r="AA13" s="190"/>
      <c r="AB13" s="190"/>
      <c r="AC13" s="190"/>
      <c r="AD13" s="190"/>
      <c r="AE13" s="190"/>
      <c r="AF13" s="190"/>
      <c r="AG13" s="190"/>
      <c r="AH13" s="191"/>
      <c r="AI13" s="1"/>
      <c r="AJ13" s="1"/>
      <c r="AK13" s="175"/>
      <c r="AL13" s="176"/>
      <c r="AM13" s="176"/>
      <c r="AN13" s="176"/>
      <c r="AO13" s="176"/>
      <c r="AP13" s="176"/>
      <c r="AQ13" s="177"/>
    </row>
    <row r="14" spans="1:43" ht="23.1" customHeight="1">
      <c r="A14" s="1"/>
      <c r="B14" s="148" t="s">
        <v>24</v>
      </c>
      <c r="C14" s="149"/>
      <c r="D14" s="149"/>
      <c r="E14" s="150"/>
      <c r="F14" s="151">
        <f>データ!AG6</f>
        <v>2055</v>
      </c>
      <c r="G14" s="152"/>
      <c r="H14" s="151">
        <f>データ!AH6</f>
        <v>2172</v>
      </c>
      <c r="I14" s="152"/>
      <c r="J14" s="151">
        <f>データ!AI6</f>
        <v>2174</v>
      </c>
      <c r="K14" s="152"/>
      <c r="L14" s="151">
        <f>データ!AJ6</f>
        <v>1800</v>
      </c>
      <c r="M14" s="152"/>
      <c r="N14" s="153">
        <f>データ!AK6</f>
        <v>1527</v>
      </c>
      <c r="O14" s="154"/>
      <c r="P14" s="8"/>
      <c r="Q14" s="8"/>
      <c r="R14" s="1"/>
      <c r="S14" s="189"/>
      <c r="T14" s="190"/>
      <c r="U14" s="190"/>
      <c r="V14" s="190"/>
      <c r="W14" s="190"/>
      <c r="X14" s="190"/>
      <c r="Y14" s="190"/>
      <c r="Z14" s="190"/>
      <c r="AA14" s="190"/>
      <c r="AB14" s="190"/>
      <c r="AC14" s="190"/>
      <c r="AD14" s="190"/>
      <c r="AE14" s="190"/>
      <c r="AF14" s="190"/>
      <c r="AG14" s="190"/>
      <c r="AH14" s="191"/>
      <c r="AI14" s="1"/>
      <c r="AJ14" s="1"/>
      <c r="AK14" s="175"/>
      <c r="AL14" s="176"/>
      <c r="AM14" s="176"/>
      <c r="AN14" s="176"/>
      <c r="AO14" s="176"/>
      <c r="AP14" s="176"/>
      <c r="AQ14" s="177"/>
    </row>
    <row r="15" spans="1:43" ht="23.1" customHeight="1">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9"/>
      <c r="T15" s="190"/>
      <c r="U15" s="190"/>
      <c r="V15" s="190"/>
      <c r="W15" s="190"/>
      <c r="X15" s="190"/>
      <c r="Y15" s="190"/>
      <c r="Z15" s="190"/>
      <c r="AA15" s="190"/>
      <c r="AB15" s="190"/>
      <c r="AC15" s="190"/>
      <c r="AD15" s="190"/>
      <c r="AE15" s="190"/>
      <c r="AF15" s="190"/>
      <c r="AG15" s="190"/>
      <c r="AH15" s="191"/>
      <c r="AI15" s="1"/>
      <c r="AJ15" s="1"/>
      <c r="AK15" s="175"/>
      <c r="AL15" s="176"/>
      <c r="AM15" s="176"/>
      <c r="AN15" s="176"/>
      <c r="AO15" s="176"/>
      <c r="AP15" s="176"/>
      <c r="AQ15" s="177"/>
    </row>
    <row r="16" spans="1:43" ht="23.1" customHeight="1" thickBot="1">
      <c r="A16" s="1"/>
      <c r="B16" s="134" t="s">
        <v>26</v>
      </c>
      <c r="C16" s="135"/>
      <c r="D16" s="135"/>
      <c r="E16" s="136"/>
      <c r="F16" s="147">
        <f>データ!AQ6</f>
        <v>2055</v>
      </c>
      <c r="G16" s="147"/>
      <c r="H16" s="147">
        <f>データ!AR6</f>
        <v>2172</v>
      </c>
      <c r="I16" s="147"/>
      <c r="J16" s="147">
        <f>データ!AS6</f>
        <v>2174</v>
      </c>
      <c r="K16" s="147"/>
      <c r="L16" s="147">
        <f>データ!AT6</f>
        <v>1800</v>
      </c>
      <c r="M16" s="147"/>
      <c r="N16" s="139">
        <f>データ!AU6</f>
        <v>1527</v>
      </c>
      <c r="O16" s="140"/>
      <c r="P16" s="8"/>
      <c r="Q16" s="8"/>
      <c r="R16" s="1"/>
      <c r="S16" s="189"/>
      <c r="T16" s="190"/>
      <c r="U16" s="190"/>
      <c r="V16" s="190"/>
      <c r="W16" s="190"/>
      <c r="X16" s="190"/>
      <c r="Y16" s="190"/>
      <c r="Z16" s="190"/>
      <c r="AA16" s="190"/>
      <c r="AB16" s="190"/>
      <c r="AC16" s="190"/>
      <c r="AD16" s="190"/>
      <c r="AE16" s="190"/>
      <c r="AF16" s="190"/>
      <c r="AG16" s="190"/>
      <c r="AH16" s="191"/>
      <c r="AI16" s="1"/>
      <c r="AJ16" s="1"/>
      <c r="AK16" s="175"/>
      <c r="AL16" s="176"/>
      <c r="AM16" s="176"/>
      <c r="AN16" s="176"/>
      <c r="AO16" s="176"/>
      <c r="AP16" s="176"/>
      <c r="AQ16" s="177"/>
    </row>
    <row r="17" spans="1:43" ht="15.6" customHeight="1" thickBot="1">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75"/>
      <c r="AL17" s="176"/>
      <c r="AM17" s="176"/>
      <c r="AN17" s="176"/>
      <c r="AO17" s="176"/>
      <c r="AP17" s="176"/>
      <c r="AQ17" s="177"/>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9"/>
      <c r="T18" s="190"/>
      <c r="U18" s="190"/>
      <c r="V18" s="190"/>
      <c r="W18" s="190"/>
      <c r="X18" s="190"/>
      <c r="Y18" s="190"/>
      <c r="Z18" s="190"/>
      <c r="AA18" s="190"/>
      <c r="AB18" s="190"/>
      <c r="AC18" s="190"/>
      <c r="AD18" s="190"/>
      <c r="AE18" s="190"/>
      <c r="AF18" s="190"/>
      <c r="AG18" s="190"/>
      <c r="AH18" s="191"/>
      <c r="AI18" s="1"/>
      <c r="AJ18" s="1"/>
      <c r="AK18" s="175"/>
      <c r="AL18" s="176"/>
      <c r="AM18" s="176"/>
      <c r="AN18" s="176"/>
      <c r="AO18" s="176"/>
      <c r="AP18" s="176"/>
      <c r="AQ18" s="177"/>
    </row>
    <row r="19" spans="1:43" ht="23.1" customHeight="1" thickBot="1">
      <c r="A19" s="1"/>
      <c r="B19" s="134" t="s">
        <v>29</v>
      </c>
      <c r="C19" s="135"/>
      <c r="D19" s="135"/>
      <c r="E19" s="136"/>
      <c r="F19" s="137">
        <f>データ!AV6</f>
        <v>14324</v>
      </c>
      <c r="G19" s="137"/>
      <c r="H19" s="137"/>
      <c r="I19" s="137">
        <f>データ!AW6</f>
        <v>1907</v>
      </c>
      <c r="J19" s="137"/>
      <c r="K19" s="137"/>
      <c r="L19" s="137">
        <f>データ!AX6</f>
        <v>16231</v>
      </c>
      <c r="M19" s="137"/>
      <c r="N19" s="137"/>
      <c r="O19" s="138"/>
      <c r="P19" s="1"/>
      <c r="Q19" s="1"/>
      <c r="R19" s="1"/>
      <c r="S19" s="192"/>
      <c r="T19" s="193"/>
      <c r="U19" s="193"/>
      <c r="V19" s="193"/>
      <c r="W19" s="193"/>
      <c r="X19" s="193"/>
      <c r="Y19" s="193"/>
      <c r="Z19" s="193"/>
      <c r="AA19" s="193"/>
      <c r="AB19" s="193"/>
      <c r="AC19" s="193"/>
      <c r="AD19" s="193"/>
      <c r="AE19" s="193"/>
      <c r="AF19" s="193"/>
      <c r="AG19" s="193"/>
      <c r="AH19" s="194"/>
      <c r="AI19" s="1"/>
      <c r="AJ19" s="1"/>
      <c r="AK19" s="175"/>
      <c r="AL19" s="176"/>
      <c r="AM19" s="176"/>
      <c r="AN19" s="176"/>
      <c r="AO19" s="176"/>
      <c r="AP19" s="176"/>
      <c r="AQ19" s="17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5"/>
      <c r="AL20" s="176"/>
      <c r="AM20" s="176"/>
      <c r="AN20" s="176"/>
      <c r="AO20" s="176"/>
      <c r="AP20" s="176"/>
      <c r="AQ20" s="177"/>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5"/>
      <c r="AL21" s="176"/>
      <c r="AM21" s="176"/>
      <c r="AN21" s="176"/>
      <c r="AO21" s="176"/>
      <c r="AP21" s="176"/>
      <c r="AQ21" s="177"/>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5"/>
      <c r="AL22" s="176"/>
      <c r="AM22" s="176"/>
      <c r="AN22" s="176"/>
      <c r="AO22" s="176"/>
      <c r="AP22" s="176"/>
      <c r="AQ22" s="177"/>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5"/>
      <c r="AL23" s="176"/>
      <c r="AM23" s="176"/>
      <c r="AN23" s="176"/>
      <c r="AO23" s="176"/>
      <c r="AP23" s="176"/>
      <c r="AQ23" s="17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5"/>
      <c r="AL24" s="176"/>
      <c r="AM24" s="176"/>
      <c r="AN24" s="176"/>
      <c r="AO24" s="176"/>
      <c r="AP24" s="176"/>
      <c r="AQ24" s="17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5"/>
      <c r="AL25" s="176"/>
      <c r="AM25" s="176"/>
      <c r="AN25" s="176"/>
      <c r="AO25" s="176"/>
      <c r="AP25" s="176"/>
      <c r="AQ25" s="17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5"/>
      <c r="AL26" s="176"/>
      <c r="AM26" s="176"/>
      <c r="AN26" s="176"/>
      <c r="AO26" s="176"/>
      <c r="AP26" s="176"/>
      <c r="AQ26" s="17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5"/>
      <c r="AL27" s="176"/>
      <c r="AM27" s="176"/>
      <c r="AN27" s="176"/>
      <c r="AO27" s="176"/>
      <c r="AP27" s="176"/>
      <c r="AQ27" s="17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5"/>
      <c r="AL28" s="176"/>
      <c r="AM28" s="176"/>
      <c r="AN28" s="176"/>
      <c r="AO28" s="176"/>
      <c r="AP28" s="176"/>
      <c r="AQ28" s="17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5"/>
      <c r="AL29" s="176"/>
      <c r="AM29" s="176"/>
      <c r="AN29" s="176"/>
      <c r="AO29" s="176"/>
      <c r="AP29" s="176"/>
      <c r="AQ29" s="17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5"/>
      <c r="AL30" s="176"/>
      <c r="AM30" s="176"/>
      <c r="AN30" s="176"/>
      <c r="AO30" s="176"/>
      <c r="AP30" s="176"/>
      <c r="AQ30" s="17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5"/>
      <c r="AL31" s="176"/>
      <c r="AM31" s="176"/>
      <c r="AN31" s="176"/>
      <c r="AO31" s="176"/>
      <c r="AP31" s="176"/>
      <c r="AQ31" s="17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5"/>
      <c r="AL32" s="176"/>
      <c r="AM32" s="176"/>
      <c r="AN32" s="176"/>
      <c r="AO32" s="176"/>
      <c r="AP32" s="176"/>
      <c r="AQ32" s="17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5"/>
      <c r="AL33" s="176"/>
      <c r="AM33" s="176"/>
      <c r="AN33" s="176"/>
      <c r="AO33" s="176"/>
      <c r="AP33" s="176"/>
      <c r="AQ33" s="17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5"/>
      <c r="AL34" s="176"/>
      <c r="AM34" s="176"/>
      <c r="AN34" s="176"/>
      <c r="AO34" s="176"/>
      <c r="AP34" s="176"/>
      <c r="AQ34" s="17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5"/>
      <c r="AL35" s="176"/>
      <c r="AM35" s="176"/>
      <c r="AN35" s="176"/>
      <c r="AO35" s="176"/>
      <c r="AP35" s="176"/>
      <c r="AQ35" s="17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5"/>
      <c r="AL36" s="176"/>
      <c r="AM36" s="176"/>
      <c r="AN36" s="176"/>
      <c r="AO36" s="176"/>
      <c r="AP36" s="176"/>
      <c r="AQ36" s="177"/>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5"/>
      <c r="AL37" s="176"/>
      <c r="AM37" s="176"/>
      <c r="AN37" s="176"/>
      <c r="AO37" s="176"/>
      <c r="AP37" s="176"/>
      <c r="AQ37" s="177"/>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8"/>
      <c r="AL38" s="179"/>
      <c r="AM38" s="179"/>
      <c r="AN38" s="179"/>
      <c r="AO38" s="179"/>
      <c r="AP38" s="179"/>
      <c r="AQ38" s="180"/>
    </row>
    <row r="39" spans="1:43" ht="29.4"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190</v>
      </c>
      <c r="AL40" s="114"/>
      <c r="AM40" s="114"/>
      <c r="AN40" s="114"/>
      <c r="AO40" s="114"/>
      <c r="AP40" s="114"/>
      <c r="AQ40" s="115"/>
    </row>
    <row r="41" spans="1:43" ht="29.4"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191</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2.8">
      <c r="A6" s="50" t="s">
        <v>115</v>
      </c>
      <c r="B6" s="68" t="str">
        <f>B7</f>
        <v>2016</v>
      </c>
      <c r="C6" s="68" t="str">
        <f t="shared" ref="C6:AX6" si="6">C7</f>
        <v>141003</v>
      </c>
      <c r="D6" s="68" t="str">
        <f t="shared" si="6"/>
        <v>47</v>
      </c>
      <c r="E6" s="68" t="str">
        <f t="shared" si="6"/>
        <v>04</v>
      </c>
      <c r="F6" s="68" t="str">
        <f t="shared" si="6"/>
        <v>0</v>
      </c>
      <c r="G6" s="68" t="str">
        <f t="shared" si="6"/>
        <v>000</v>
      </c>
      <c r="H6" s="68" t="str">
        <f t="shared" si="6"/>
        <v>神奈川県　横浜市</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平成29年3月31日　横浜市風力発電所</v>
      </c>
      <c r="S6" s="72" t="str">
        <f t="shared" si="6"/>
        <v>平成39年8月12日　横浜市風力発電所</v>
      </c>
      <c r="T6" s="68" t="str">
        <f t="shared" si="6"/>
        <v>無</v>
      </c>
      <c r="U6" s="72" t="str">
        <f t="shared" si="6"/>
        <v>日本テクノ株式会社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2055</v>
      </c>
      <c r="AH6" s="70">
        <f t="shared" si="6"/>
        <v>2172</v>
      </c>
      <c r="AI6" s="70">
        <f t="shared" si="6"/>
        <v>2174</v>
      </c>
      <c r="AJ6" s="70">
        <f t="shared" si="6"/>
        <v>1800</v>
      </c>
      <c r="AK6" s="70">
        <f t="shared" si="6"/>
        <v>1527</v>
      </c>
      <c r="AL6" s="70" t="str">
        <f t="shared" si="6"/>
        <v>-</v>
      </c>
      <c r="AM6" s="70" t="str">
        <f t="shared" si="6"/>
        <v>-</v>
      </c>
      <c r="AN6" s="70" t="str">
        <f t="shared" si="6"/>
        <v>-</v>
      </c>
      <c r="AO6" s="70" t="str">
        <f t="shared" si="6"/>
        <v>-</v>
      </c>
      <c r="AP6" s="70" t="str">
        <f t="shared" si="6"/>
        <v>-</v>
      </c>
      <c r="AQ6" s="70">
        <f t="shared" si="6"/>
        <v>2055</v>
      </c>
      <c r="AR6" s="70">
        <f t="shared" si="6"/>
        <v>2172</v>
      </c>
      <c r="AS6" s="70">
        <f t="shared" si="6"/>
        <v>2174</v>
      </c>
      <c r="AT6" s="70">
        <f t="shared" si="6"/>
        <v>1800</v>
      </c>
      <c r="AU6" s="70">
        <f t="shared" si="6"/>
        <v>1527</v>
      </c>
      <c r="AV6" s="70">
        <f t="shared" si="6"/>
        <v>14324</v>
      </c>
      <c r="AW6" s="70">
        <f t="shared" si="6"/>
        <v>1907</v>
      </c>
      <c r="AX6" s="70">
        <f t="shared" si="6"/>
        <v>16231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v>2055</v>
      </c>
      <c r="AH7" s="81">
        <v>2172</v>
      </c>
      <c r="AI7" s="81">
        <v>2174</v>
      </c>
      <c r="AJ7" s="81">
        <v>1800</v>
      </c>
      <c r="AK7" s="81">
        <v>1527</v>
      </c>
      <c r="AL7" s="81" t="s">
        <v>127</v>
      </c>
      <c r="AM7" s="81" t="s">
        <v>127</v>
      </c>
      <c r="AN7" s="81" t="s">
        <v>127</v>
      </c>
      <c r="AO7" s="81" t="s">
        <v>127</v>
      </c>
      <c r="AP7" s="81" t="s">
        <v>127</v>
      </c>
      <c r="AQ7" s="81">
        <v>2055</v>
      </c>
      <c r="AR7" s="81">
        <v>2172</v>
      </c>
      <c r="AS7" s="81">
        <v>2174</v>
      </c>
      <c r="AT7" s="81">
        <v>1800</v>
      </c>
      <c r="AU7" s="81">
        <v>1527</v>
      </c>
      <c r="AV7" s="81">
        <v>14324</v>
      </c>
      <c r="AW7" s="81">
        <v>1907</v>
      </c>
      <c r="AX7" s="81">
        <v>16231</v>
      </c>
      <c r="AY7" s="84">
        <v>250.3</v>
      </c>
      <c r="AZ7" s="84">
        <v>213.4</v>
      </c>
      <c r="BA7" s="84">
        <v>237.2</v>
      </c>
      <c r="BB7" s="84">
        <v>210.7</v>
      </c>
      <c r="BC7" s="84">
        <v>33.9</v>
      </c>
      <c r="BD7" s="84">
        <v>179.6</v>
      </c>
      <c r="BE7" s="84">
        <v>164.1</v>
      </c>
      <c r="BF7" s="84">
        <v>124.4</v>
      </c>
      <c r="BG7" s="84">
        <v>118.8</v>
      </c>
      <c r="BH7" s="84">
        <v>88.8</v>
      </c>
      <c r="BI7" s="84">
        <v>100</v>
      </c>
      <c r="BJ7" s="84">
        <v>254.9</v>
      </c>
      <c r="BK7" s="84">
        <v>211.9</v>
      </c>
      <c r="BL7" s="84">
        <v>240.7</v>
      </c>
      <c r="BM7" s="84">
        <v>212.3</v>
      </c>
      <c r="BN7" s="84">
        <v>132.19999999999999</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12240.2</v>
      </c>
      <c r="CG7" s="84">
        <v>14485.3</v>
      </c>
      <c r="CH7" s="84">
        <v>14356.1</v>
      </c>
      <c r="CI7" s="84">
        <v>18252.7</v>
      </c>
      <c r="CJ7" s="84">
        <v>30232.5</v>
      </c>
      <c r="CK7" s="84">
        <v>7095.7</v>
      </c>
      <c r="CL7" s="84">
        <v>11717.4</v>
      </c>
      <c r="CM7" s="84">
        <v>17642.5</v>
      </c>
      <c r="CN7" s="84">
        <v>18815.8</v>
      </c>
      <c r="CO7" s="84">
        <v>22847.9</v>
      </c>
      <c r="CP7" s="81">
        <v>37918</v>
      </c>
      <c r="CQ7" s="81">
        <v>35753</v>
      </c>
      <c r="CR7" s="81">
        <v>42885</v>
      </c>
      <c r="CS7" s="81">
        <v>36438</v>
      </c>
      <c r="CT7" s="81">
        <v>14385</v>
      </c>
      <c r="CU7" s="81">
        <v>120361</v>
      </c>
      <c r="CV7" s="81">
        <v>108538</v>
      </c>
      <c r="CW7" s="81">
        <v>58539</v>
      </c>
      <c r="CX7" s="81">
        <v>37685</v>
      </c>
      <c r="CY7" s="81">
        <v>2390</v>
      </c>
      <c r="CZ7" s="81">
        <v>1980</v>
      </c>
      <c r="DA7" s="84">
        <v>11.8</v>
      </c>
      <c r="DB7" s="84">
        <v>12.5</v>
      </c>
      <c r="DC7" s="84">
        <v>12.5</v>
      </c>
      <c r="DD7" s="84">
        <v>10.4</v>
      </c>
      <c r="DE7" s="84">
        <v>8.8000000000000007</v>
      </c>
      <c r="DF7" s="84">
        <v>42.7</v>
      </c>
      <c r="DG7" s="84">
        <v>38.5</v>
      </c>
      <c r="DH7" s="84">
        <v>37.700000000000003</v>
      </c>
      <c r="DI7" s="84">
        <v>33.9</v>
      </c>
      <c r="DJ7" s="84">
        <v>37.9</v>
      </c>
      <c r="DK7" s="84">
        <v>15.3</v>
      </c>
      <c r="DL7" s="84">
        <v>20.8</v>
      </c>
      <c r="DM7" s="84">
        <v>19.8</v>
      </c>
      <c r="DN7" s="84">
        <v>18.899999999999999</v>
      </c>
      <c r="DO7" s="84">
        <v>61.8</v>
      </c>
      <c r="DP7" s="84">
        <v>23.7</v>
      </c>
      <c r="DQ7" s="84">
        <v>21.6</v>
      </c>
      <c r="DR7" s="84">
        <v>13.7</v>
      </c>
      <c r="DS7" s="84">
        <v>16.3</v>
      </c>
      <c r="DT7" s="84">
        <v>14.2</v>
      </c>
      <c r="DU7" s="84">
        <v>711.4</v>
      </c>
      <c r="DV7" s="84">
        <v>622.20000000000005</v>
      </c>
      <c r="DW7" s="84">
        <v>415.7</v>
      </c>
      <c r="DX7" s="84">
        <v>500.3</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2.1</v>
      </c>
      <c r="EP7" s="84">
        <v>5</v>
      </c>
      <c r="EQ7" s="84">
        <v>11.3</v>
      </c>
      <c r="ER7" s="84">
        <v>9.4</v>
      </c>
      <c r="ES7" s="84">
        <v>11.7</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1980</v>
      </c>
      <c r="IX7" s="84">
        <v>11.8</v>
      </c>
      <c r="IY7" s="84">
        <v>12.5</v>
      </c>
      <c r="IZ7" s="84">
        <v>12.5</v>
      </c>
      <c r="JA7" s="84">
        <v>10.4</v>
      </c>
      <c r="JB7" s="84">
        <v>8.8000000000000007</v>
      </c>
      <c r="JC7" s="84">
        <v>19.2</v>
      </c>
      <c r="JD7" s="84">
        <v>19.600000000000001</v>
      </c>
      <c r="JE7" s="84">
        <v>18.5</v>
      </c>
      <c r="JF7" s="84">
        <v>16.100000000000001</v>
      </c>
      <c r="JG7" s="84">
        <v>19.600000000000001</v>
      </c>
      <c r="JH7" s="84">
        <v>15.3</v>
      </c>
      <c r="JI7" s="84">
        <v>20.8</v>
      </c>
      <c r="JJ7" s="84">
        <v>19.8</v>
      </c>
      <c r="JK7" s="84">
        <v>18.899999999999999</v>
      </c>
      <c r="JL7" s="84">
        <v>61.8</v>
      </c>
      <c r="JM7" s="84">
        <v>44.6</v>
      </c>
      <c r="JN7" s="84">
        <v>42.6</v>
      </c>
      <c r="JO7" s="84">
        <v>43.7</v>
      </c>
      <c r="JP7" s="84">
        <v>45.4</v>
      </c>
      <c r="JQ7" s="84">
        <v>48.2</v>
      </c>
      <c r="JR7" s="84">
        <v>711.4</v>
      </c>
      <c r="JS7" s="84">
        <v>622.20000000000005</v>
      </c>
      <c r="JT7" s="84">
        <v>415.7</v>
      </c>
      <c r="JU7" s="84">
        <v>500.3</v>
      </c>
      <c r="JV7" s="84">
        <v>0</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2.1</v>
      </c>
      <c r="KM7" s="84">
        <v>5</v>
      </c>
      <c r="KN7" s="84">
        <v>11.3</v>
      </c>
      <c r="KO7" s="84">
        <v>9.4</v>
      </c>
      <c r="KP7" s="84">
        <v>11.7</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1</v>
      </c>
      <c r="IY8" s="88" t="s">
        <v>132</v>
      </c>
      <c r="IZ8" s="86"/>
      <c r="JA8" s="86"/>
      <c r="JB8" s="86"/>
      <c r="JC8" s="86"/>
      <c r="JD8" s="87"/>
      <c r="JE8" s="86"/>
      <c r="JF8" s="86"/>
      <c r="JG8" s="86" t="str">
        <f>JH4</f>
        <v>修繕費比率（％）</v>
      </c>
      <c r="JH8" s="86" t="b">
        <f>IF(SUM($O$7,$NC$7:$NF$7)=0,FALSE,TRUE)</f>
        <v>1</v>
      </c>
      <c r="JI8" s="88" t="s">
        <v>132</v>
      </c>
      <c r="JJ8" s="86"/>
      <c r="JK8" s="86"/>
      <c r="JL8" s="86"/>
      <c r="JM8" s="86"/>
      <c r="JN8" s="86"/>
      <c r="JO8" s="87"/>
      <c r="JP8" s="86"/>
      <c r="JQ8" s="86" t="str">
        <f>JR4</f>
        <v>企業債残高対料金収入比率（％）</v>
      </c>
      <c r="JR8" s="86" t="b">
        <f>IF(SUM($O$7,$NC$7:$NF$7)=0,FALSE,TRUE)</f>
        <v>1</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1</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（最大出力合計1,980kW）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（最大出力合計1,980kW）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250.3</v>
      </c>
      <c r="AZ11" s="96">
        <f>AZ7</f>
        <v>213.4</v>
      </c>
      <c r="BA11" s="96">
        <f>BA7</f>
        <v>237.2</v>
      </c>
      <c r="BB11" s="96">
        <f>BB7</f>
        <v>210.7</v>
      </c>
      <c r="BC11" s="96">
        <f>BC7</f>
        <v>33.9</v>
      </c>
      <c r="BD11" s="85"/>
      <c r="BE11" s="85"/>
      <c r="BF11" s="85"/>
      <c r="BG11" s="85"/>
      <c r="BH11" s="85"/>
      <c r="BI11" s="95" t="s">
        <v>142</v>
      </c>
      <c r="BJ11" s="96">
        <f>BJ7</f>
        <v>254.9</v>
      </c>
      <c r="BK11" s="96">
        <f>BK7</f>
        <v>211.9</v>
      </c>
      <c r="BL11" s="96">
        <f>BL7</f>
        <v>240.7</v>
      </c>
      <c r="BM11" s="96">
        <f>BM7</f>
        <v>212.3</v>
      </c>
      <c r="BN11" s="96">
        <f>BN7</f>
        <v>132.19999999999999</v>
      </c>
      <c r="BO11" s="85"/>
      <c r="BP11" s="85"/>
      <c r="BQ11" s="85"/>
      <c r="BR11" s="85"/>
      <c r="BS11" s="85"/>
      <c r="BT11" s="95" t="s">
        <v>143</v>
      </c>
      <c r="BU11" s="96" t="str">
        <f>BU7</f>
        <v>-</v>
      </c>
      <c r="BV11" s="96" t="str">
        <f>BV7</f>
        <v>-</v>
      </c>
      <c r="BW11" s="96" t="str">
        <f>BW7</f>
        <v>-</v>
      </c>
      <c r="BX11" s="96" t="str">
        <f>BX7</f>
        <v>-</v>
      </c>
      <c r="BY11" s="96" t="str">
        <f>BY7</f>
        <v>-</v>
      </c>
      <c r="BZ11" s="85"/>
      <c r="CA11" s="85"/>
      <c r="CB11" s="85"/>
      <c r="CC11" s="85"/>
      <c r="CD11" s="85"/>
      <c r="CE11" s="95" t="s">
        <v>144</v>
      </c>
      <c r="CF11" s="96">
        <f>CF7</f>
        <v>12240.2</v>
      </c>
      <c r="CG11" s="96">
        <f>CG7</f>
        <v>14485.3</v>
      </c>
      <c r="CH11" s="96">
        <f>CH7</f>
        <v>14356.1</v>
      </c>
      <c r="CI11" s="96">
        <f>CI7</f>
        <v>18252.7</v>
      </c>
      <c r="CJ11" s="96">
        <f>CJ7</f>
        <v>30232.5</v>
      </c>
      <c r="CK11" s="85"/>
      <c r="CL11" s="85"/>
      <c r="CM11" s="85"/>
      <c r="CN11" s="85"/>
      <c r="CO11" s="95" t="s">
        <v>145</v>
      </c>
      <c r="CP11" s="97">
        <f>CP7</f>
        <v>37918</v>
      </c>
      <c r="CQ11" s="97">
        <f>CQ7</f>
        <v>35753</v>
      </c>
      <c r="CR11" s="97">
        <f>CR7</f>
        <v>42885</v>
      </c>
      <c r="CS11" s="97">
        <f>CS7</f>
        <v>36438</v>
      </c>
      <c r="CT11" s="97">
        <f>CT7</f>
        <v>14385</v>
      </c>
      <c r="CU11" s="85"/>
      <c r="CV11" s="85"/>
      <c r="CW11" s="85"/>
      <c r="CX11" s="85"/>
      <c r="CY11" s="85"/>
      <c r="CZ11" s="95" t="s">
        <v>142</v>
      </c>
      <c r="DA11" s="96">
        <f>DA7</f>
        <v>11.8</v>
      </c>
      <c r="DB11" s="96">
        <f>DB7</f>
        <v>12.5</v>
      </c>
      <c r="DC11" s="96">
        <f>DC7</f>
        <v>12.5</v>
      </c>
      <c r="DD11" s="96">
        <f>DD7</f>
        <v>10.4</v>
      </c>
      <c r="DE11" s="96">
        <f>DE7</f>
        <v>8.8000000000000007</v>
      </c>
      <c r="DF11" s="85"/>
      <c r="DG11" s="85"/>
      <c r="DH11" s="85"/>
      <c r="DI11" s="85"/>
      <c r="DJ11" s="95" t="s">
        <v>143</v>
      </c>
      <c r="DK11" s="96">
        <f>DK7</f>
        <v>15.3</v>
      </c>
      <c r="DL11" s="96">
        <f>DL7</f>
        <v>20.8</v>
      </c>
      <c r="DM11" s="96">
        <f>DM7</f>
        <v>19.8</v>
      </c>
      <c r="DN11" s="96">
        <f>DN7</f>
        <v>18.899999999999999</v>
      </c>
      <c r="DO11" s="96">
        <f>DO7</f>
        <v>61.8</v>
      </c>
      <c r="DP11" s="85"/>
      <c r="DQ11" s="85"/>
      <c r="DR11" s="85"/>
      <c r="DS11" s="85"/>
      <c r="DT11" s="95" t="s">
        <v>142</v>
      </c>
      <c r="DU11" s="96">
        <f>DU7</f>
        <v>711.4</v>
      </c>
      <c r="DV11" s="96">
        <f>DV7</f>
        <v>622.20000000000005</v>
      </c>
      <c r="DW11" s="96">
        <f>DW7</f>
        <v>415.7</v>
      </c>
      <c r="DX11" s="96">
        <f>DX7</f>
        <v>500.3</v>
      </c>
      <c r="DY11" s="96">
        <f>DY7</f>
        <v>0</v>
      </c>
      <c r="DZ11" s="85"/>
      <c r="EA11" s="85"/>
      <c r="EB11" s="85"/>
      <c r="EC11" s="85"/>
      <c r="ED11" s="95" t="s">
        <v>145</v>
      </c>
      <c r="EE11" s="96" t="str">
        <f>EE7</f>
        <v>-</v>
      </c>
      <c r="EF11" s="96" t="str">
        <f>EF7</f>
        <v>-</v>
      </c>
      <c r="EG11" s="96" t="str">
        <f>EG7</f>
        <v>-</v>
      </c>
      <c r="EH11" s="96" t="str">
        <f>EH7</f>
        <v>-</v>
      </c>
      <c r="EI11" s="96" t="str">
        <f>EI7</f>
        <v>-</v>
      </c>
      <c r="EJ11" s="85"/>
      <c r="EK11" s="85"/>
      <c r="EL11" s="85"/>
      <c r="EM11" s="85"/>
      <c r="EN11" s="95" t="s">
        <v>146</v>
      </c>
      <c r="EO11" s="96">
        <f>EO7</f>
        <v>2.1</v>
      </c>
      <c r="EP11" s="96">
        <f>EP7</f>
        <v>5</v>
      </c>
      <c r="EQ11" s="96">
        <f>EQ7</f>
        <v>11.3</v>
      </c>
      <c r="ER11" s="96">
        <f>ER7</f>
        <v>9.4</v>
      </c>
      <c r="ES11" s="96">
        <f>ES7</f>
        <v>11.7</v>
      </c>
      <c r="ET11" s="85"/>
      <c r="EU11" s="85"/>
      <c r="EV11" s="85"/>
      <c r="EW11" s="85"/>
      <c r="EX11" s="85"/>
      <c r="EY11" s="95" t="s">
        <v>142</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142</v>
      </c>
      <c r="FT11" s="96" t="str">
        <f>FT7</f>
        <v>-</v>
      </c>
      <c r="FU11" s="96" t="str">
        <f>FU7</f>
        <v>-</v>
      </c>
      <c r="FV11" s="96" t="str">
        <f>FV7</f>
        <v>-</v>
      </c>
      <c r="FW11" s="96" t="str">
        <f>FW7</f>
        <v>-</v>
      </c>
      <c r="FX11" s="96" t="str">
        <f>FX7</f>
        <v>-</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147</v>
      </c>
      <c r="GN11" s="96" t="str">
        <f>GN7</f>
        <v>-</v>
      </c>
      <c r="GO11" s="96" t="str">
        <f>GO7</f>
        <v>-</v>
      </c>
      <c r="GP11" s="96" t="str">
        <f>GP7</f>
        <v>-</v>
      </c>
      <c r="GQ11" s="96" t="str">
        <f>GQ7</f>
        <v>-</v>
      </c>
      <c r="GR11" s="96" t="str">
        <f>GR7</f>
        <v>-</v>
      </c>
      <c r="GS11" s="85"/>
      <c r="GT11" s="85"/>
      <c r="GU11" s="85"/>
      <c r="GV11" s="85"/>
      <c r="GW11" s="85"/>
      <c r="GX11" s="95" t="s">
        <v>148</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142</v>
      </c>
      <c r="IC11" s="96" t="str">
        <f>IC7</f>
        <v>-</v>
      </c>
      <c r="ID11" s="96" t="str">
        <f>ID7</f>
        <v>-</v>
      </c>
      <c r="IE11" s="96" t="str">
        <f>IE7</f>
        <v>-</v>
      </c>
      <c r="IF11" s="96" t="str">
        <f>IF7</f>
        <v>-</v>
      </c>
      <c r="IG11" s="96" t="str">
        <f>IG7</f>
        <v>-</v>
      </c>
      <c r="IH11" s="85"/>
      <c r="II11" s="85"/>
      <c r="IJ11" s="85"/>
      <c r="IK11" s="85"/>
      <c r="IL11" s="95" t="s">
        <v>142</v>
      </c>
      <c r="IM11" s="96" t="str">
        <f>IM7</f>
        <v>-</v>
      </c>
      <c r="IN11" s="96" t="str">
        <f>IN7</f>
        <v>-</v>
      </c>
      <c r="IO11" s="96" t="str">
        <f>IO7</f>
        <v>-</v>
      </c>
      <c r="IP11" s="96" t="str">
        <f>IP7</f>
        <v>-</v>
      </c>
      <c r="IQ11" s="96" t="str">
        <f>IQ7</f>
        <v>-</v>
      </c>
      <c r="IR11" s="85"/>
      <c r="IS11" s="85"/>
      <c r="IT11" s="85"/>
      <c r="IU11" s="85"/>
      <c r="IV11" s="85"/>
      <c r="IW11" s="95" t="s">
        <v>142</v>
      </c>
      <c r="IX11" s="96">
        <f>IX7</f>
        <v>11.8</v>
      </c>
      <c r="IY11" s="96">
        <f>IY7</f>
        <v>12.5</v>
      </c>
      <c r="IZ11" s="96">
        <f>IZ7</f>
        <v>12.5</v>
      </c>
      <c r="JA11" s="96">
        <f>JA7</f>
        <v>10.4</v>
      </c>
      <c r="JB11" s="96">
        <f>JB7</f>
        <v>8.8000000000000007</v>
      </c>
      <c r="JC11" s="85"/>
      <c r="JD11" s="85"/>
      <c r="JE11" s="85"/>
      <c r="JF11" s="85"/>
      <c r="JG11" s="95" t="s">
        <v>142</v>
      </c>
      <c r="JH11" s="96">
        <f>JH7</f>
        <v>15.3</v>
      </c>
      <c r="JI11" s="96">
        <f>JI7</f>
        <v>20.8</v>
      </c>
      <c r="JJ11" s="96">
        <f>JJ7</f>
        <v>19.8</v>
      </c>
      <c r="JK11" s="96">
        <f>JK7</f>
        <v>18.899999999999999</v>
      </c>
      <c r="JL11" s="96">
        <f>JL7</f>
        <v>61.8</v>
      </c>
      <c r="JM11" s="85"/>
      <c r="JN11" s="85"/>
      <c r="JO11" s="85"/>
      <c r="JP11" s="85"/>
      <c r="JQ11" s="95" t="s">
        <v>142</v>
      </c>
      <c r="JR11" s="96">
        <f>JR7</f>
        <v>711.4</v>
      </c>
      <c r="JS11" s="96">
        <f>JS7</f>
        <v>622.20000000000005</v>
      </c>
      <c r="JT11" s="96">
        <f>JT7</f>
        <v>415.7</v>
      </c>
      <c r="JU11" s="96">
        <f>JU7</f>
        <v>500.3</v>
      </c>
      <c r="JV11" s="96">
        <f>JV7</f>
        <v>0</v>
      </c>
      <c r="JW11" s="85"/>
      <c r="JX11" s="85"/>
      <c r="JY11" s="85"/>
      <c r="JZ11" s="85"/>
      <c r="KA11" s="95" t="s">
        <v>142</v>
      </c>
      <c r="KB11" s="96" t="str">
        <f>KB7</f>
        <v>-</v>
      </c>
      <c r="KC11" s="96" t="str">
        <f>KC7</f>
        <v>-</v>
      </c>
      <c r="KD11" s="96" t="str">
        <f>KD7</f>
        <v>-</v>
      </c>
      <c r="KE11" s="96" t="str">
        <f>KE7</f>
        <v>-</v>
      </c>
      <c r="KF11" s="96" t="str">
        <f>KF7</f>
        <v>-</v>
      </c>
      <c r="KG11" s="85"/>
      <c r="KH11" s="85"/>
      <c r="KI11" s="85"/>
      <c r="KJ11" s="85"/>
      <c r="KK11" s="95" t="s">
        <v>142</v>
      </c>
      <c r="KL11" s="96">
        <f>KL7</f>
        <v>2.1</v>
      </c>
      <c r="KM11" s="96">
        <f>KM7</f>
        <v>5</v>
      </c>
      <c r="KN11" s="96">
        <f>KN7</f>
        <v>11.3</v>
      </c>
      <c r="KO11" s="96">
        <f>KO7</f>
        <v>9.4</v>
      </c>
      <c r="KP11" s="96">
        <f>KP7</f>
        <v>11.7</v>
      </c>
      <c r="KQ11" s="85"/>
      <c r="KR11" s="85"/>
      <c r="KS11" s="85"/>
      <c r="KT11" s="85"/>
      <c r="KU11" s="85"/>
      <c r="KV11" s="95" t="s">
        <v>142</v>
      </c>
      <c r="KW11" s="96" t="str">
        <f>KW7</f>
        <v>-</v>
      </c>
      <c r="KX11" s="96" t="str">
        <f>KX7</f>
        <v>-</v>
      </c>
      <c r="KY11" s="96" t="str">
        <f>KY7</f>
        <v>-</v>
      </c>
      <c r="KZ11" s="96" t="str">
        <f>KZ7</f>
        <v>-</v>
      </c>
      <c r="LA11" s="96" t="str">
        <f>LA7</f>
        <v>-</v>
      </c>
      <c r="LB11" s="85"/>
      <c r="LC11" s="85"/>
      <c r="LD11" s="85"/>
      <c r="LE11" s="85"/>
      <c r="LF11" s="95" t="s">
        <v>142</v>
      </c>
      <c r="LG11" s="96" t="str">
        <f>LG7</f>
        <v>-</v>
      </c>
      <c r="LH11" s="96" t="str">
        <f>LH7</f>
        <v>-</v>
      </c>
      <c r="LI11" s="96" t="str">
        <f>LI7</f>
        <v>-</v>
      </c>
      <c r="LJ11" s="96" t="str">
        <f>LJ7</f>
        <v>-</v>
      </c>
      <c r="LK11" s="96" t="str">
        <f>LK7</f>
        <v>-</v>
      </c>
      <c r="LL11" s="85"/>
      <c r="LM11" s="85"/>
      <c r="LN11" s="85"/>
      <c r="LO11" s="85"/>
      <c r="LP11" s="95" t="s">
        <v>142</v>
      </c>
      <c r="LQ11" s="96" t="str">
        <f>LQ7</f>
        <v>-</v>
      </c>
      <c r="LR11" s="96" t="str">
        <f>LR7</f>
        <v>-</v>
      </c>
      <c r="LS11" s="96" t="str">
        <f>LS7</f>
        <v>-</v>
      </c>
      <c r="LT11" s="96" t="str">
        <f>LT7</f>
        <v>-</v>
      </c>
      <c r="LU11" s="96" t="str">
        <f>LU7</f>
        <v>-</v>
      </c>
      <c r="LV11" s="85"/>
      <c r="LW11" s="85"/>
      <c r="LX11" s="85"/>
      <c r="LY11" s="85"/>
      <c r="LZ11" s="95" t="s">
        <v>142</v>
      </c>
      <c r="MA11" s="96" t="str">
        <f>MA7</f>
        <v>-</v>
      </c>
      <c r="MB11" s="96" t="str">
        <f>MB7</f>
        <v>-</v>
      </c>
      <c r="MC11" s="96" t="str">
        <f>MC7</f>
        <v>-</v>
      </c>
      <c r="MD11" s="96" t="str">
        <f>MD7</f>
        <v>-</v>
      </c>
      <c r="ME11" s="96" t="str">
        <f>ME7</f>
        <v>-</v>
      </c>
      <c r="MF11" s="85"/>
      <c r="MG11" s="85"/>
      <c r="MH11" s="85"/>
      <c r="MI11" s="85"/>
      <c r="MJ11" s="95" t="s">
        <v>142</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149</v>
      </c>
      <c r="AY12" s="96">
        <f>BD7</f>
        <v>179.6</v>
      </c>
      <c r="AZ12" s="96">
        <f>BE7</f>
        <v>164.1</v>
      </c>
      <c r="BA12" s="96">
        <f>BF7</f>
        <v>124.4</v>
      </c>
      <c r="BB12" s="96">
        <f>BG7</f>
        <v>118.8</v>
      </c>
      <c r="BC12" s="96">
        <f>BH7</f>
        <v>88.8</v>
      </c>
      <c r="BD12" s="85"/>
      <c r="BE12" s="85"/>
      <c r="BF12" s="85"/>
      <c r="BG12" s="85"/>
      <c r="BH12" s="85"/>
      <c r="BI12" s="95" t="s">
        <v>150</v>
      </c>
      <c r="BJ12" s="96">
        <f>BO7</f>
        <v>296.2</v>
      </c>
      <c r="BK12" s="96">
        <f>BP7</f>
        <v>366.9</v>
      </c>
      <c r="BL12" s="96">
        <f>BQ7</f>
        <v>324.60000000000002</v>
      </c>
      <c r="BM12" s="96">
        <f>BR7</f>
        <v>255.4</v>
      </c>
      <c r="BN12" s="96">
        <f>BS7</f>
        <v>269.8</v>
      </c>
      <c r="BO12" s="85"/>
      <c r="BP12" s="85"/>
      <c r="BQ12" s="85"/>
      <c r="BR12" s="85"/>
      <c r="BS12" s="85"/>
      <c r="BT12" s="95" t="s">
        <v>149</v>
      </c>
      <c r="BU12" s="96" t="str">
        <f>BZ7</f>
        <v>-</v>
      </c>
      <c r="BV12" s="96" t="str">
        <f>CA7</f>
        <v>-</v>
      </c>
      <c r="BW12" s="96" t="str">
        <f>CB7</f>
        <v>-</v>
      </c>
      <c r="BX12" s="96" t="str">
        <f>CC7</f>
        <v>-</v>
      </c>
      <c r="BY12" s="96" t="str">
        <f>CD7</f>
        <v>-</v>
      </c>
      <c r="BZ12" s="85"/>
      <c r="CA12" s="85"/>
      <c r="CB12" s="85"/>
      <c r="CC12" s="85"/>
      <c r="CD12" s="85"/>
      <c r="CE12" s="95" t="s">
        <v>151</v>
      </c>
      <c r="CF12" s="96">
        <f>CK7</f>
        <v>7095.7</v>
      </c>
      <c r="CG12" s="96">
        <f>CL7</f>
        <v>11717.4</v>
      </c>
      <c r="CH12" s="96">
        <f>CM7</f>
        <v>17642.5</v>
      </c>
      <c r="CI12" s="96">
        <f>CN7</f>
        <v>18815.8</v>
      </c>
      <c r="CJ12" s="96">
        <f>CO7</f>
        <v>22847.9</v>
      </c>
      <c r="CK12" s="85"/>
      <c r="CL12" s="85"/>
      <c r="CM12" s="85"/>
      <c r="CN12" s="85"/>
      <c r="CO12" s="95" t="s">
        <v>152</v>
      </c>
      <c r="CP12" s="97">
        <f>CU7</f>
        <v>120361</v>
      </c>
      <c r="CQ12" s="97">
        <f>CV7</f>
        <v>108538</v>
      </c>
      <c r="CR12" s="97">
        <f>CW7</f>
        <v>58539</v>
      </c>
      <c r="CS12" s="97">
        <f>CX7</f>
        <v>37685</v>
      </c>
      <c r="CT12" s="97">
        <f>CY7</f>
        <v>2390</v>
      </c>
      <c r="CU12" s="85"/>
      <c r="CV12" s="85"/>
      <c r="CW12" s="85"/>
      <c r="CX12" s="85"/>
      <c r="CY12" s="85"/>
      <c r="CZ12" s="95" t="s">
        <v>153</v>
      </c>
      <c r="DA12" s="96">
        <f>DF7</f>
        <v>42.7</v>
      </c>
      <c r="DB12" s="96">
        <f>DG7</f>
        <v>38.5</v>
      </c>
      <c r="DC12" s="96">
        <f>DH7</f>
        <v>37.700000000000003</v>
      </c>
      <c r="DD12" s="96">
        <f>DI7</f>
        <v>33.9</v>
      </c>
      <c r="DE12" s="96">
        <f>DJ7</f>
        <v>37.9</v>
      </c>
      <c r="DF12" s="85"/>
      <c r="DG12" s="85"/>
      <c r="DH12" s="85"/>
      <c r="DI12" s="85"/>
      <c r="DJ12" s="95" t="s">
        <v>152</v>
      </c>
      <c r="DK12" s="96">
        <f>DP7</f>
        <v>23.7</v>
      </c>
      <c r="DL12" s="96">
        <f>DQ7</f>
        <v>21.6</v>
      </c>
      <c r="DM12" s="96">
        <f>DR7</f>
        <v>13.7</v>
      </c>
      <c r="DN12" s="96">
        <f>DS7</f>
        <v>16.3</v>
      </c>
      <c r="DO12" s="96">
        <f>DT7</f>
        <v>14.2</v>
      </c>
      <c r="DP12" s="85"/>
      <c r="DQ12" s="85"/>
      <c r="DR12" s="85"/>
      <c r="DS12" s="85"/>
      <c r="DT12" s="95" t="s">
        <v>154</v>
      </c>
      <c r="DU12" s="96">
        <f>DZ7</f>
        <v>126.1</v>
      </c>
      <c r="DV12" s="96">
        <f>EA7</f>
        <v>102.3</v>
      </c>
      <c r="DW12" s="96">
        <f>EB7</f>
        <v>98.2</v>
      </c>
      <c r="DX12" s="96">
        <f>EC7</f>
        <v>100.3</v>
      </c>
      <c r="DY12" s="96">
        <f>ED7</f>
        <v>98.3</v>
      </c>
      <c r="DZ12" s="85"/>
      <c r="EA12" s="85"/>
      <c r="EB12" s="85"/>
      <c r="EC12" s="85"/>
      <c r="ED12" s="95" t="s">
        <v>155</v>
      </c>
      <c r="EE12" s="96" t="str">
        <f>EJ7</f>
        <v>-</v>
      </c>
      <c r="EF12" s="96" t="str">
        <f>EK7</f>
        <v>-</v>
      </c>
      <c r="EG12" s="96" t="str">
        <f>EL7</f>
        <v>-</v>
      </c>
      <c r="EH12" s="96" t="str">
        <f>EM7</f>
        <v>-</v>
      </c>
      <c r="EI12" s="96" t="str">
        <f>EN7</f>
        <v>-</v>
      </c>
      <c r="EJ12" s="85"/>
      <c r="EK12" s="85"/>
      <c r="EL12" s="85"/>
      <c r="EM12" s="85"/>
      <c r="EN12" s="95" t="s">
        <v>156</v>
      </c>
      <c r="EO12" s="96">
        <f>ET7</f>
        <v>22.1</v>
      </c>
      <c r="EP12" s="96">
        <f>EU7</f>
        <v>56.1</v>
      </c>
      <c r="EQ12" s="96">
        <f>EV7</f>
        <v>70.2</v>
      </c>
      <c r="ER12" s="96">
        <f>EW7</f>
        <v>73.099999999999994</v>
      </c>
      <c r="ES12" s="96">
        <f>EX7</f>
        <v>74.8</v>
      </c>
      <c r="ET12" s="85"/>
      <c r="EU12" s="85"/>
      <c r="EV12" s="85"/>
      <c r="EW12" s="85"/>
      <c r="EX12" s="85"/>
      <c r="EY12" s="95" t="s">
        <v>149</v>
      </c>
      <c r="EZ12" s="96" t="str">
        <f>IF($EZ$8,FE7,"-")</f>
        <v>-</v>
      </c>
      <c r="FA12" s="96" t="str">
        <f>IF($EZ$8,FF7,"-")</f>
        <v>-</v>
      </c>
      <c r="FB12" s="96" t="str">
        <f>IF($EZ$8,FG7,"-")</f>
        <v>-</v>
      </c>
      <c r="FC12" s="96" t="str">
        <f>IF($EZ$8,FH7,"-")</f>
        <v>-</v>
      </c>
      <c r="FD12" s="96" t="str">
        <f>IF($EZ$8,FI7,"-")</f>
        <v>-</v>
      </c>
      <c r="FE12" s="85"/>
      <c r="FF12" s="85"/>
      <c r="FG12" s="85"/>
      <c r="FH12" s="85"/>
      <c r="FI12" s="95" t="s">
        <v>149</v>
      </c>
      <c r="FJ12" s="96" t="str">
        <f>IF($FJ$8,FO7,"-")</f>
        <v>-</v>
      </c>
      <c r="FK12" s="96" t="str">
        <f>IF($FJ$8,FP7,"-")</f>
        <v>-</v>
      </c>
      <c r="FL12" s="96" t="str">
        <f>IF($FJ$8,FQ7,"-")</f>
        <v>-</v>
      </c>
      <c r="FM12" s="96" t="str">
        <f>IF($FJ$8,FR7,"-")</f>
        <v>-</v>
      </c>
      <c r="FN12" s="96" t="str">
        <f>IF($FJ$8,FS7,"-")</f>
        <v>-</v>
      </c>
      <c r="FO12" s="85"/>
      <c r="FP12" s="85"/>
      <c r="FQ12" s="85"/>
      <c r="FR12" s="85"/>
      <c r="FS12" s="95" t="s">
        <v>149</v>
      </c>
      <c r="FT12" s="96" t="str">
        <f>IF($FT$8,FY7,"-")</f>
        <v>-</v>
      </c>
      <c r="FU12" s="96" t="str">
        <f>IF($FT$8,FZ7,"-")</f>
        <v>-</v>
      </c>
      <c r="FV12" s="96" t="str">
        <f>IF($FT$8,GA7,"-")</f>
        <v>-</v>
      </c>
      <c r="FW12" s="96" t="str">
        <f>IF($FT$8,GB7,"-")</f>
        <v>-</v>
      </c>
      <c r="FX12" s="96" t="str">
        <f>IF($FT$8,GC7,"-")</f>
        <v>-</v>
      </c>
      <c r="FY12" s="85"/>
      <c r="FZ12" s="85"/>
      <c r="GA12" s="85"/>
      <c r="GB12" s="85"/>
      <c r="GC12" s="95" t="s">
        <v>149</v>
      </c>
      <c r="GD12" s="96" t="str">
        <f>IF($GD$8,GI7,"-")</f>
        <v>-</v>
      </c>
      <c r="GE12" s="96" t="str">
        <f>IF($GD$8,GJ7,"-")</f>
        <v>-</v>
      </c>
      <c r="GF12" s="96" t="str">
        <f>IF($GD$8,GK7,"-")</f>
        <v>-</v>
      </c>
      <c r="GG12" s="96" t="str">
        <f>IF($GD$8,GL7,"-")</f>
        <v>-</v>
      </c>
      <c r="GH12" s="96" t="str">
        <f>IF($GD$8,GM7,"-")</f>
        <v>-</v>
      </c>
      <c r="GI12" s="85"/>
      <c r="GJ12" s="85"/>
      <c r="GK12" s="85"/>
      <c r="GL12" s="85"/>
      <c r="GM12" s="95" t="s">
        <v>149</v>
      </c>
      <c r="GN12" s="96" t="str">
        <f>IF($GN$8,GS7,"-")</f>
        <v>-</v>
      </c>
      <c r="GO12" s="96" t="str">
        <f>IF($GN$8,GT7,"-")</f>
        <v>-</v>
      </c>
      <c r="GP12" s="96" t="str">
        <f>IF($GN$8,GU7,"-")</f>
        <v>-</v>
      </c>
      <c r="GQ12" s="96" t="str">
        <f>IF($GN$8,GV7,"-")</f>
        <v>-</v>
      </c>
      <c r="GR12" s="96" t="str">
        <f>IF($GN$8,GW7,"-")</f>
        <v>-</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f>IF($IX$8,JC7,"-")</f>
        <v>19.2</v>
      </c>
      <c r="IY12" s="96">
        <f>IF($IX$8,JD7,"-")</f>
        <v>19.600000000000001</v>
      </c>
      <c r="IZ12" s="96">
        <f>IF($IX$8,JE7,"-")</f>
        <v>18.5</v>
      </c>
      <c r="JA12" s="96">
        <f>IF($IX$8,JF7,"-")</f>
        <v>16.100000000000001</v>
      </c>
      <c r="JB12" s="96">
        <f>IF($IX$8,JG7,"-")</f>
        <v>19.600000000000001</v>
      </c>
      <c r="JC12" s="85"/>
      <c r="JD12" s="85"/>
      <c r="JE12" s="85"/>
      <c r="JF12" s="85"/>
      <c r="JG12" s="95" t="s">
        <v>149</v>
      </c>
      <c r="JH12" s="96">
        <f>IF($JH$8,JM7,"-")</f>
        <v>44.6</v>
      </c>
      <c r="JI12" s="96">
        <f>IF($JH$8,JN7,"-")</f>
        <v>42.6</v>
      </c>
      <c r="JJ12" s="96">
        <f>IF($JH$8,JO7,"-")</f>
        <v>43.7</v>
      </c>
      <c r="JK12" s="96">
        <f>IF($JH$8,JP7,"-")</f>
        <v>45.4</v>
      </c>
      <c r="JL12" s="96">
        <f>IF($JH$8,JQ7,"-")</f>
        <v>48.2</v>
      </c>
      <c r="JM12" s="85"/>
      <c r="JN12" s="85"/>
      <c r="JO12" s="85"/>
      <c r="JP12" s="85"/>
      <c r="JQ12" s="95" t="s">
        <v>149</v>
      </c>
      <c r="JR12" s="96">
        <f>IF($JR$8,JW7,"-")</f>
        <v>282.2</v>
      </c>
      <c r="JS12" s="96">
        <f>IF($JR$8,JX7,"-")</f>
        <v>178.4</v>
      </c>
      <c r="JT12" s="96">
        <f>IF($JR$8,JY7,"-")</f>
        <v>146.19999999999999</v>
      </c>
      <c r="JU12" s="96">
        <f>IF($JR$8,JZ7,"-")</f>
        <v>137.1</v>
      </c>
      <c r="JV12" s="96">
        <f>IF($JR$8,KA7,"-")</f>
        <v>83.3</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f>IF($KL$8,KQ7,"-")</f>
        <v>52.7</v>
      </c>
      <c r="KM12" s="96">
        <f>IF($KL$8,KR7,"-")</f>
        <v>86.6</v>
      </c>
      <c r="KN12" s="96">
        <f>IF($KL$8,KS7,"-")</f>
        <v>98.4</v>
      </c>
      <c r="KO12" s="96">
        <f>IF($KL$8,KT7,"-")</f>
        <v>98.4</v>
      </c>
      <c r="KP12" s="96">
        <f>IF($KL$8,KU7,"-")</f>
        <v>99.1</v>
      </c>
      <c r="KQ12" s="85"/>
      <c r="KR12" s="85"/>
      <c r="KS12" s="85"/>
      <c r="KT12" s="85"/>
      <c r="KU12" s="85"/>
      <c r="KV12" s="95" t="s">
        <v>149</v>
      </c>
      <c r="KW12" s="96" t="str">
        <f>IF($KW$8,LB7,"-")</f>
        <v>-</v>
      </c>
      <c r="KX12" s="96" t="str">
        <f>IF($KW$8,LC7,"-")</f>
        <v>-</v>
      </c>
      <c r="KY12" s="96" t="str">
        <f>IF($KW$8,LD7,"-")</f>
        <v>-</v>
      </c>
      <c r="KZ12" s="96" t="str">
        <f>IF($KW$8,LE7,"-")</f>
        <v>-</v>
      </c>
      <c r="LA12" s="96" t="str">
        <f>IF($KW$8,LF7,"-")</f>
        <v>-</v>
      </c>
      <c r="LB12" s="85"/>
      <c r="LC12" s="85"/>
      <c r="LD12" s="85"/>
      <c r="LE12" s="85"/>
      <c r="LF12" s="95" t="s">
        <v>149</v>
      </c>
      <c r="LG12" s="96" t="str">
        <f>IF($LG$8,LL7,"-")</f>
        <v>-</v>
      </c>
      <c r="LH12" s="96" t="str">
        <f>IF($LG$8,LM7,"-")</f>
        <v>-</v>
      </c>
      <c r="LI12" s="96" t="str">
        <f>IF($LG$8,LN7,"-")</f>
        <v>-</v>
      </c>
      <c r="LJ12" s="96" t="str">
        <f>IF($LG$8,LO7,"-")</f>
        <v>-</v>
      </c>
      <c r="LK12" s="96" t="str">
        <f>IF($LG$8,LP7,"-")</f>
        <v>-</v>
      </c>
      <c r="LL12" s="85"/>
      <c r="LM12" s="85"/>
      <c r="LN12" s="85"/>
      <c r="LO12" s="85"/>
      <c r="LP12" s="95" t="s">
        <v>149</v>
      </c>
      <c r="LQ12" s="96" t="str">
        <f>IF($LQ$8,LV7,"-")</f>
        <v>-</v>
      </c>
      <c r="LR12" s="96" t="str">
        <f>IF($LQ$8,LW7,"-")</f>
        <v>-</v>
      </c>
      <c r="LS12" s="96" t="str">
        <f>IF($LQ$8,LX7,"-")</f>
        <v>-</v>
      </c>
      <c r="LT12" s="96" t="str">
        <f>IF($LQ$8,LY7,"-")</f>
        <v>-</v>
      </c>
      <c r="LU12" s="96" t="str">
        <f>IF($LQ$8,LZ7,"-")</f>
        <v>-</v>
      </c>
      <c r="LV12" s="85"/>
      <c r="LW12" s="85"/>
      <c r="LX12" s="85"/>
      <c r="LY12" s="85"/>
      <c r="LZ12" s="95" t="s">
        <v>149</v>
      </c>
      <c r="MA12" s="96" t="str">
        <f>IF($MA$8,MF7,"-")</f>
        <v>-</v>
      </c>
      <c r="MB12" s="96" t="str">
        <f>IF($MA$8,MG7,"-")</f>
        <v>-</v>
      </c>
      <c r="MC12" s="96" t="str">
        <f>IF($MA$8,MH7,"-")</f>
        <v>-</v>
      </c>
      <c r="MD12" s="96" t="str">
        <f>IF($MA$8,MI7,"-")</f>
        <v>-</v>
      </c>
      <c r="ME12" s="96" t="str">
        <f>IF($MA$8,MJ7,"-")</f>
        <v>-</v>
      </c>
      <c r="MF12" s="85"/>
      <c r="MG12" s="85"/>
      <c r="MH12" s="85"/>
      <c r="MI12" s="85"/>
      <c r="MJ12" s="95" t="s">
        <v>149</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157</v>
      </c>
      <c r="AY13" s="96">
        <f>$BI$7</f>
        <v>100</v>
      </c>
      <c r="AZ13" s="96">
        <f>$BI$7</f>
        <v>100</v>
      </c>
      <c r="BA13" s="96">
        <f>$BI$7</f>
        <v>100</v>
      </c>
      <c r="BB13" s="96">
        <f>$BI$7</f>
        <v>100</v>
      </c>
      <c r="BC13" s="96">
        <f>$BI$7</f>
        <v>100</v>
      </c>
      <c r="BD13" s="85"/>
      <c r="BE13" s="85"/>
      <c r="BF13" s="85"/>
      <c r="BG13" s="85"/>
      <c r="BH13" s="85"/>
      <c r="BI13" s="95" t="s">
        <v>157</v>
      </c>
      <c r="BJ13" s="96">
        <f>$BT$7</f>
        <v>100</v>
      </c>
      <c r="BK13" s="96">
        <f>$BT$7</f>
        <v>100</v>
      </c>
      <c r="BL13" s="96">
        <f>$BT$7</f>
        <v>100</v>
      </c>
      <c r="BM13" s="96">
        <f>$BT$7</f>
        <v>100</v>
      </c>
      <c r="BN13" s="96">
        <f>$BT$7</f>
        <v>100</v>
      </c>
      <c r="BO13" s="85"/>
      <c r="BP13" s="85"/>
      <c r="BQ13" s="85"/>
      <c r="BR13" s="85"/>
      <c r="BS13" s="85"/>
      <c r="BT13" s="95" t="s">
        <v>157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158</v>
      </c>
      <c r="C14" s="100"/>
      <c r="D14" s="101"/>
      <c r="E14" s="100"/>
      <c r="F14" s="214" t="s">
        <v>159</v>
      </c>
      <c r="G14" s="21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160</v>
      </c>
      <c r="C15" s="204"/>
      <c r="D15" s="101"/>
      <c r="E15" s="98">
        <v>1</v>
      </c>
      <c r="F15" s="204" t="s">
        <v>161</v>
      </c>
      <c r="G15" s="204"/>
      <c r="H15" s="103" t="s">
        <v>162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163</v>
      </c>
      <c r="AY15" s="104"/>
      <c r="AZ15" s="104"/>
      <c r="BA15" s="104"/>
      <c r="BB15" s="104"/>
      <c r="BC15" s="104"/>
      <c r="BD15" s="101"/>
      <c r="BE15" s="101"/>
      <c r="BF15" s="101"/>
      <c r="BG15" s="101"/>
      <c r="BH15" s="101"/>
      <c r="BI15" s="102" t="s">
        <v>163</v>
      </c>
      <c r="BJ15" s="104"/>
      <c r="BK15" s="104"/>
      <c r="BL15" s="104"/>
      <c r="BM15" s="104"/>
      <c r="BN15" s="104"/>
      <c r="BO15" s="101"/>
      <c r="BP15" s="101"/>
      <c r="BQ15" s="101"/>
      <c r="BR15" s="101"/>
      <c r="BS15" s="101"/>
      <c r="BT15" s="102" t="s">
        <v>163</v>
      </c>
      <c r="BU15" s="104"/>
      <c r="BV15" s="104"/>
      <c r="BW15" s="104"/>
      <c r="BX15" s="104"/>
      <c r="BY15" s="104"/>
      <c r="BZ15" s="101"/>
      <c r="CA15" s="101"/>
      <c r="CB15" s="101"/>
      <c r="CC15" s="101"/>
      <c r="CD15" s="101"/>
      <c r="CE15" s="102" t="s">
        <v>163</v>
      </c>
      <c r="CF15" s="104"/>
      <c r="CG15" s="104"/>
      <c r="CH15" s="104"/>
      <c r="CI15" s="104"/>
      <c r="CJ15" s="104"/>
      <c r="CK15" s="101"/>
      <c r="CL15" s="101"/>
      <c r="CM15" s="101"/>
      <c r="CN15" s="101"/>
      <c r="CO15" s="102" t="s">
        <v>163</v>
      </c>
      <c r="CP15" s="104"/>
      <c r="CQ15" s="104"/>
      <c r="CR15" s="104"/>
      <c r="CS15" s="104"/>
      <c r="CT15" s="104"/>
      <c r="CU15" s="101"/>
      <c r="CV15" s="101"/>
      <c r="CW15" s="101"/>
      <c r="CX15" s="101"/>
      <c r="CY15" s="101"/>
      <c r="CZ15" s="102" t="s">
        <v>163</v>
      </c>
      <c r="DA15" s="104"/>
      <c r="DB15" s="104"/>
      <c r="DC15" s="104"/>
      <c r="DD15" s="104"/>
      <c r="DE15" s="104"/>
      <c r="DF15" s="101"/>
      <c r="DG15" s="101"/>
      <c r="DH15" s="101"/>
      <c r="DI15" s="101"/>
      <c r="DJ15" s="102" t="s">
        <v>163</v>
      </c>
      <c r="DK15" s="104"/>
      <c r="DL15" s="104"/>
      <c r="DM15" s="104"/>
      <c r="DN15" s="104"/>
      <c r="DO15" s="104"/>
      <c r="DP15" s="101"/>
      <c r="DQ15" s="101"/>
      <c r="DR15" s="101"/>
      <c r="DS15" s="101"/>
      <c r="DT15" s="102" t="s">
        <v>163</v>
      </c>
      <c r="DU15" s="104"/>
      <c r="DV15" s="104"/>
      <c r="DW15" s="104"/>
      <c r="DX15" s="104"/>
      <c r="DY15" s="104"/>
      <c r="DZ15" s="101"/>
      <c r="EA15" s="101"/>
      <c r="EB15" s="101"/>
      <c r="EC15" s="101"/>
      <c r="ED15" s="102" t="s">
        <v>163</v>
      </c>
      <c r="EE15" s="104"/>
      <c r="EF15" s="104"/>
      <c r="EG15" s="104"/>
      <c r="EH15" s="104"/>
      <c r="EI15" s="104"/>
      <c r="EJ15" s="101"/>
      <c r="EK15" s="101"/>
      <c r="EL15" s="101"/>
      <c r="EM15" s="101"/>
      <c r="EN15" s="102" t="s">
        <v>163</v>
      </c>
      <c r="EO15" s="104"/>
      <c r="EP15" s="104"/>
      <c r="EQ15" s="104"/>
      <c r="ER15" s="104"/>
      <c r="ES15" s="104"/>
      <c r="ET15" s="101"/>
      <c r="EU15" s="101"/>
      <c r="EV15" s="101"/>
      <c r="EW15" s="101"/>
      <c r="EX15" s="101"/>
      <c r="EY15" s="102" t="s">
        <v>163</v>
      </c>
      <c r="EZ15" s="104"/>
      <c r="FA15" s="104"/>
      <c r="FB15" s="104"/>
      <c r="FC15" s="104"/>
      <c r="FD15" s="104"/>
      <c r="FE15" s="101"/>
      <c r="FF15" s="101"/>
      <c r="FG15" s="101"/>
      <c r="FH15" s="101"/>
      <c r="FI15" s="102" t="s">
        <v>163</v>
      </c>
      <c r="FJ15" s="104"/>
      <c r="FK15" s="104"/>
      <c r="FL15" s="104"/>
      <c r="FM15" s="104"/>
      <c r="FN15" s="104"/>
      <c r="FO15" s="101"/>
      <c r="FP15" s="101"/>
      <c r="FQ15" s="101"/>
      <c r="FR15" s="101"/>
      <c r="FS15" s="102" t="s">
        <v>163</v>
      </c>
      <c r="FT15" s="104"/>
      <c r="FU15" s="104"/>
      <c r="FV15" s="104"/>
      <c r="FW15" s="104"/>
      <c r="FX15" s="104"/>
      <c r="FY15" s="101"/>
      <c r="FZ15" s="101"/>
      <c r="GA15" s="101"/>
      <c r="GB15" s="101"/>
      <c r="GC15" s="102" t="s">
        <v>163</v>
      </c>
      <c r="GD15" s="104"/>
      <c r="GE15" s="104"/>
      <c r="GF15" s="104"/>
      <c r="GG15" s="104"/>
      <c r="GH15" s="104"/>
      <c r="GI15" s="101"/>
      <c r="GJ15" s="101"/>
      <c r="GK15" s="101"/>
      <c r="GL15" s="101"/>
      <c r="GM15" s="102" t="s">
        <v>163</v>
      </c>
      <c r="GN15" s="104"/>
      <c r="GO15" s="104"/>
      <c r="GP15" s="104"/>
      <c r="GQ15" s="104"/>
      <c r="GR15" s="104"/>
      <c r="GS15" s="101"/>
      <c r="GT15" s="101"/>
      <c r="GU15" s="101"/>
      <c r="GV15" s="101"/>
      <c r="GW15" s="101"/>
      <c r="GX15" s="102" t="s">
        <v>163</v>
      </c>
      <c r="GY15" s="104"/>
      <c r="GZ15" s="104"/>
      <c r="HA15" s="104"/>
      <c r="HB15" s="104"/>
      <c r="HC15" s="104"/>
      <c r="HD15" s="101"/>
      <c r="HE15" s="101"/>
      <c r="HF15" s="101"/>
      <c r="HG15" s="101"/>
      <c r="HH15" s="102" t="s">
        <v>163</v>
      </c>
      <c r="HI15" s="104"/>
      <c r="HJ15" s="104"/>
      <c r="HK15" s="104"/>
      <c r="HL15" s="104"/>
      <c r="HM15" s="104"/>
      <c r="HN15" s="101"/>
      <c r="HO15" s="101"/>
      <c r="HP15" s="101"/>
      <c r="HQ15" s="101"/>
      <c r="HR15" s="102" t="s">
        <v>163</v>
      </c>
      <c r="HS15" s="104"/>
      <c r="HT15" s="104"/>
      <c r="HU15" s="104"/>
      <c r="HV15" s="104"/>
      <c r="HW15" s="104"/>
      <c r="HX15" s="101"/>
      <c r="HY15" s="101"/>
      <c r="HZ15" s="101"/>
      <c r="IA15" s="101"/>
      <c r="IB15" s="102" t="s">
        <v>163</v>
      </c>
      <c r="IC15" s="104"/>
      <c r="ID15" s="104"/>
      <c r="IE15" s="104"/>
      <c r="IF15" s="104"/>
      <c r="IG15" s="104"/>
      <c r="IH15" s="101"/>
      <c r="II15" s="101"/>
      <c r="IJ15" s="101"/>
      <c r="IK15" s="101"/>
      <c r="IL15" s="102" t="s">
        <v>163</v>
      </c>
      <c r="IM15" s="104"/>
      <c r="IN15" s="104"/>
      <c r="IO15" s="104"/>
      <c r="IP15" s="104"/>
      <c r="IQ15" s="104"/>
      <c r="IR15" s="101"/>
      <c r="IS15" s="101"/>
      <c r="IT15" s="101"/>
      <c r="IU15" s="101"/>
      <c r="IV15" s="101"/>
      <c r="IW15" s="102" t="s">
        <v>163</v>
      </c>
      <c r="IX15" s="104"/>
      <c r="IY15" s="104"/>
      <c r="IZ15" s="104"/>
      <c r="JA15" s="104"/>
      <c r="JB15" s="104"/>
      <c r="JC15" s="101"/>
      <c r="JD15" s="101"/>
      <c r="JE15" s="101"/>
      <c r="JF15" s="101"/>
      <c r="JG15" s="102" t="s">
        <v>163</v>
      </c>
      <c r="JH15" s="104"/>
      <c r="JI15" s="104"/>
      <c r="JJ15" s="104"/>
      <c r="JK15" s="104"/>
      <c r="JL15" s="104"/>
      <c r="JM15" s="101"/>
      <c r="JN15" s="101"/>
      <c r="JO15" s="101"/>
      <c r="JP15" s="101"/>
      <c r="JQ15" s="102" t="s">
        <v>163</v>
      </c>
      <c r="JR15" s="104"/>
      <c r="JS15" s="104"/>
      <c r="JT15" s="104"/>
      <c r="JU15" s="104"/>
      <c r="JV15" s="104"/>
      <c r="JW15" s="101"/>
      <c r="JX15" s="101"/>
      <c r="JY15" s="101"/>
      <c r="JZ15" s="101"/>
      <c r="KA15" s="102" t="s">
        <v>163</v>
      </c>
      <c r="KB15" s="104"/>
      <c r="KC15" s="104"/>
      <c r="KD15" s="104"/>
      <c r="KE15" s="104"/>
      <c r="KF15" s="104"/>
      <c r="KG15" s="101"/>
      <c r="KH15" s="101"/>
      <c r="KI15" s="101"/>
      <c r="KJ15" s="101"/>
      <c r="KK15" s="102" t="s">
        <v>163</v>
      </c>
      <c r="KL15" s="104"/>
      <c r="KM15" s="104"/>
      <c r="KN15" s="104"/>
      <c r="KO15" s="104"/>
      <c r="KP15" s="104"/>
      <c r="KQ15" s="101"/>
      <c r="KR15" s="101"/>
      <c r="KS15" s="101"/>
      <c r="KT15" s="101"/>
      <c r="KU15" s="101"/>
      <c r="KV15" s="102" t="s">
        <v>163</v>
      </c>
      <c r="KW15" s="104"/>
      <c r="KX15" s="104"/>
      <c r="KY15" s="104"/>
      <c r="KZ15" s="104"/>
      <c r="LA15" s="104"/>
      <c r="LB15" s="101"/>
      <c r="LC15" s="101"/>
      <c r="LD15" s="101"/>
      <c r="LE15" s="101"/>
      <c r="LF15" s="102" t="s">
        <v>163</v>
      </c>
      <c r="LG15" s="104"/>
      <c r="LH15" s="104"/>
      <c r="LI15" s="104"/>
      <c r="LJ15" s="104"/>
      <c r="LK15" s="104"/>
      <c r="LL15" s="101"/>
      <c r="LM15" s="101"/>
      <c r="LN15" s="101"/>
      <c r="LO15" s="101"/>
      <c r="LP15" s="102" t="s">
        <v>163</v>
      </c>
      <c r="LQ15" s="104"/>
      <c r="LR15" s="104"/>
      <c r="LS15" s="104"/>
      <c r="LT15" s="104"/>
      <c r="LU15" s="104"/>
      <c r="LV15" s="101"/>
      <c r="LW15" s="101"/>
      <c r="LX15" s="101"/>
      <c r="LY15" s="101"/>
      <c r="LZ15" s="102" t="s">
        <v>163</v>
      </c>
      <c r="MA15" s="104"/>
      <c r="MB15" s="104"/>
      <c r="MC15" s="104"/>
      <c r="MD15" s="104"/>
      <c r="ME15" s="104"/>
      <c r="MF15" s="101"/>
      <c r="MG15" s="101"/>
      <c r="MH15" s="101"/>
      <c r="MI15" s="101"/>
      <c r="MJ15" s="102" t="s">
        <v>163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164</v>
      </c>
      <c r="C16" s="204"/>
      <c r="D16" s="101"/>
      <c r="E16" s="98">
        <f>E15+1</f>
        <v>2</v>
      </c>
      <c r="F16" s="204" t="s">
        <v>165</v>
      </c>
      <c r="G16" s="204"/>
      <c r="H16" s="103" t="s">
        <v>166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167</v>
      </c>
      <c r="C17" s="204"/>
      <c r="D17" s="101"/>
      <c r="E17" s="98">
        <f t="shared" ref="E17" si="8">E16+1</f>
        <v>3</v>
      </c>
      <c r="F17" s="204" t="s">
        <v>168</v>
      </c>
      <c r="G17" s="204"/>
      <c r="H17" s="103" t="s">
        <v>169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170</v>
      </c>
      <c r="AY17" s="107">
        <f>IF(AY7="-",NA(),AY7)</f>
        <v>250.3</v>
      </c>
      <c r="AZ17" s="107">
        <f t="shared" ref="AZ17:BC17" si="9">IF(AZ7="-",NA(),AZ7)</f>
        <v>213.4</v>
      </c>
      <c r="BA17" s="107">
        <f t="shared" si="9"/>
        <v>237.2</v>
      </c>
      <c r="BB17" s="107">
        <f t="shared" si="9"/>
        <v>210.7</v>
      </c>
      <c r="BC17" s="107">
        <f t="shared" si="9"/>
        <v>33.9</v>
      </c>
      <c r="BD17" s="101"/>
      <c r="BE17" s="101"/>
      <c r="BF17" s="101"/>
      <c r="BG17" s="101"/>
      <c r="BH17" s="101"/>
      <c r="BI17" s="106" t="s">
        <v>170</v>
      </c>
      <c r="BJ17" s="107">
        <f>IF(BJ7="-",NA(),BJ7)</f>
        <v>254.9</v>
      </c>
      <c r="BK17" s="107">
        <f t="shared" ref="BK17:BN17" si="10">IF(BK7="-",NA(),BK7)</f>
        <v>211.9</v>
      </c>
      <c r="BL17" s="107">
        <f t="shared" si="10"/>
        <v>240.7</v>
      </c>
      <c r="BM17" s="107">
        <f t="shared" si="10"/>
        <v>212.3</v>
      </c>
      <c r="BN17" s="107">
        <f t="shared" si="10"/>
        <v>132.19999999999999</v>
      </c>
      <c r="BO17" s="101"/>
      <c r="BP17" s="101"/>
      <c r="BQ17" s="101"/>
      <c r="BR17" s="101"/>
      <c r="BS17" s="101"/>
      <c r="BT17" s="106" t="s">
        <v>170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170</v>
      </c>
      <c r="CF17" s="107">
        <f>IF(CF7="-",NA(),CF7)</f>
        <v>12240.2</v>
      </c>
      <c r="CG17" s="107">
        <f t="shared" ref="CG17:CJ17" si="12">IF(CG7="-",NA(),CG7)</f>
        <v>14485.3</v>
      </c>
      <c r="CH17" s="107">
        <f t="shared" si="12"/>
        <v>14356.1</v>
      </c>
      <c r="CI17" s="107">
        <f t="shared" si="12"/>
        <v>18252.7</v>
      </c>
      <c r="CJ17" s="107">
        <f t="shared" si="12"/>
        <v>30232.5</v>
      </c>
      <c r="CK17" s="101"/>
      <c r="CL17" s="101"/>
      <c r="CM17" s="101"/>
      <c r="CN17" s="101"/>
      <c r="CO17" s="106" t="s">
        <v>170</v>
      </c>
      <c r="CP17" s="108">
        <f>IF(CP7="-",NA(),CP7)</f>
        <v>37918</v>
      </c>
      <c r="CQ17" s="108">
        <f t="shared" ref="CQ17:CT17" si="13">IF(CQ7="-",NA(),CQ7)</f>
        <v>35753</v>
      </c>
      <c r="CR17" s="108">
        <f t="shared" si="13"/>
        <v>42885</v>
      </c>
      <c r="CS17" s="108">
        <f t="shared" si="13"/>
        <v>36438</v>
      </c>
      <c r="CT17" s="108">
        <f t="shared" si="13"/>
        <v>14385</v>
      </c>
      <c r="CU17" s="101"/>
      <c r="CV17" s="101"/>
      <c r="CW17" s="101"/>
      <c r="CX17" s="101"/>
      <c r="CY17" s="101"/>
      <c r="CZ17" s="106" t="s">
        <v>170</v>
      </c>
      <c r="DA17" s="107">
        <f>IF(DA7="-",NA(),DA7)</f>
        <v>11.8</v>
      </c>
      <c r="DB17" s="107">
        <f t="shared" ref="DB17:DE17" si="14">IF(DB7="-",NA(),DB7)</f>
        <v>12.5</v>
      </c>
      <c r="DC17" s="107">
        <f t="shared" si="14"/>
        <v>12.5</v>
      </c>
      <c r="DD17" s="107">
        <f t="shared" si="14"/>
        <v>10.4</v>
      </c>
      <c r="DE17" s="107">
        <f t="shared" si="14"/>
        <v>8.8000000000000007</v>
      </c>
      <c r="DF17" s="101"/>
      <c r="DG17" s="101"/>
      <c r="DH17" s="101"/>
      <c r="DI17" s="101"/>
      <c r="DJ17" s="106" t="s">
        <v>170</v>
      </c>
      <c r="DK17" s="107">
        <f>IF(DK7="-",NA(),DK7)</f>
        <v>15.3</v>
      </c>
      <c r="DL17" s="107">
        <f t="shared" ref="DL17:DO17" si="15">IF(DL7="-",NA(),DL7)</f>
        <v>20.8</v>
      </c>
      <c r="DM17" s="107">
        <f t="shared" si="15"/>
        <v>19.8</v>
      </c>
      <c r="DN17" s="107">
        <f t="shared" si="15"/>
        <v>18.899999999999999</v>
      </c>
      <c r="DO17" s="107">
        <f t="shared" si="15"/>
        <v>61.8</v>
      </c>
      <c r="DP17" s="101"/>
      <c r="DQ17" s="101"/>
      <c r="DR17" s="101"/>
      <c r="DS17" s="101"/>
      <c r="DT17" s="106" t="s">
        <v>170</v>
      </c>
      <c r="DU17" s="107">
        <f>IF(DU7="-",NA(),DU7)</f>
        <v>711.4</v>
      </c>
      <c r="DV17" s="107">
        <f t="shared" ref="DV17:DY17" si="16">IF(DV7="-",NA(),DV7)</f>
        <v>622.20000000000005</v>
      </c>
      <c r="DW17" s="107">
        <f t="shared" si="16"/>
        <v>415.7</v>
      </c>
      <c r="DX17" s="107">
        <f t="shared" si="16"/>
        <v>500.3</v>
      </c>
      <c r="DY17" s="107">
        <f t="shared" si="16"/>
        <v>0</v>
      </c>
      <c r="DZ17" s="101"/>
      <c r="EA17" s="101"/>
      <c r="EB17" s="101"/>
      <c r="EC17" s="101"/>
      <c r="ED17" s="106" t="s">
        <v>170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170</v>
      </c>
      <c r="EO17" s="107">
        <f>IF(EO7="-",NA(),EO7)</f>
        <v>2.1</v>
      </c>
      <c r="EP17" s="107">
        <f t="shared" ref="EP17:ES17" si="18">IF(EP7="-",NA(),EP7)</f>
        <v>5</v>
      </c>
      <c r="EQ17" s="107">
        <f t="shared" si="18"/>
        <v>11.3</v>
      </c>
      <c r="ER17" s="107">
        <f t="shared" si="18"/>
        <v>9.4</v>
      </c>
      <c r="ES17" s="107">
        <f t="shared" si="18"/>
        <v>11.7</v>
      </c>
      <c r="ET17" s="101"/>
      <c r="EU17" s="101"/>
      <c r="EV17" s="101"/>
      <c r="EW17" s="101"/>
      <c r="EX17" s="101"/>
      <c r="EY17" s="106" t="s">
        <v>170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170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170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170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170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170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170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170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170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170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170</v>
      </c>
      <c r="IX17" s="107">
        <f>IF(IX7="-",NA(),IX7)</f>
        <v>11.8</v>
      </c>
      <c r="IY17" s="107">
        <f t="shared" ref="IY17:JB17" si="29">IF(IY7="-",NA(),IY7)</f>
        <v>12.5</v>
      </c>
      <c r="IZ17" s="107">
        <f t="shared" si="29"/>
        <v>12.5</v>
      </c>
      <c r="JA17" s="107">
        <f t="shared" si="29"/>
        <v>10.4</v>
      </c>
      <c r="JB17" s="107">
        <f t="shared" si="29"/>
        <v>8.8000000000000007</v>
      </c>
      <c r="JC17" s="101"/>
      <c r="JD17" s="101"/>
      <c r="JE17" s="101"/>
      <c r="JF17" s="101"/>
      <c r="JG17" s="106" t="s">
        <v>170</v>
      </c>
      <c r="JH17" s="107">
        <f>IF(JH7="-",NA(),JH7)</f>
        <v>15.3</v>
      </c>
      <c r="JI17" s="107">
        <f t="shared" ref="JI17:JL17" si="30">IF(JI7="-",NA(),JI7)</f>
        <v>20.8</v>
      </c>
      <c r="JJ17" s="107">
        <f t="shared" si="30"/>
        <v>19.8</v>
      </c>
      <c r="JK17" s="107">
        <f t="shared" si="30"/>
        <v>18.899999999999999</v>
      </c>
      <c r="JL17" s="107">
        <f t="shared" si="30"/>
        <v>61.8</v>
      </c>
      <c r="JM17" s="101"/>
      <c r="JN17" s="101"/>
      <c r="JO17" s="101"/>
      <c r="JP17" s="101"/>
      <c r="JQ17" s="106" t="s">
        <v>170</v>
      </c>
      <c r="JR17" s="107">
        <f>IF(JR7="-",NA(),JR7)</f>
        <v>711.4</v>
      </c>
      <c r="JS17" s="107">
        <f t="shared" ref="JS17:JV17" si="31">IF(JS7="-",NA(),JS7)</f>
        <v>622.20000000000005</v>
      </c>
      <c r="JT17" s="107">
        <f t="shared" si="31"/>
        <v>415.7</v>
      </c>
      <c r="JU17" s="107">
        <f t="shared" si="31"/>
        <v>500.3</v>
      </c>
      <c r="JV17" s="107">
        <f t="shared" si="31"/>
        <v>0</v>
      </c>
      <c r="JW17" s="101"/>
      <c r="JX17" s="101"/>
      <c r="JY17" s="101"/>
      <c r="JZ17" s="101"/>
      <c r="KA17" s="106" t="s">
        <v>170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170</v>
      </c>
      <c r="KL17" s="107">
        <f>IF(KL7="-",NA(),KL7)</f>
        <v>2.1</v>
      </c>
      <c r="KM17" s="107">
        <f t="shared" ref="KM17:KP17" si="33">IF(KM7="-",NA(),KM7)</f>
        <v>5</v>
      </c>
      <c r="KN17" s="107">
        <f t="shared" si="33"/>
        <v>11.3</v>
      </c>
      <c r="KO17" s="107">
        <f t="shared" si="33"/>
        <v>9.4</v>
      </c>
      <c r="KP17" s="107">
        <f t="shared" si="33"/>
        <v>11.7</v>
      </c>
      <c r="KQ17" s="101"/>
      <c r="KR17" s="101"/>
      <c r="KS17" s="101"/>
      <c r="KT17" s="101"/>
      <c r="KU17" s="101"/>
      <c r="KV17" s="106" t="s">
        <v>170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170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170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170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170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171</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172</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172</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172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172</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172</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172</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172</v>
      </c>
      <c r="DK18" s="107">
        <f>IF(DP7="-",NA(),DP7)</f>
        <v>23.7</v>
      </c>
      <c r="DL18" s="107">
        <f t="shared" ref="DL18:DO18" si="45">IF(DQ7="-",NA(),DQ7)</f>
        <v>21.6</v>
      </c>
      <c r="DM18" s="107">
        <f t="shared" si="45"/>
        <v>13.7</v>
      </c>
      <c r="DN18" s="107">
        <f t="shared" si="45"/>
        <v>16.3</v>
      </c>
      <c r="DO18" s="107">
        <f t="shared" si="45"/>
        <v>14.2</v>
      </c>
      <c r="DP18" s="101"/>
      <c r="DQ18" s="101"/>
      <c r="DR18" s="101"/>
      <c r="DS18" s="101"/>
      <c r="DT18" s="106" t="s">
        <v>172</v>
      </c>
      <c r="DU18" s="107">
        <f>IF(DZ7="-",NA(),DZ7)</f>
        <v>126.1</v>
      </c>
      <c r="DV18" s="107">
        <f t="shared" ref="DV18:DY18" si="46">IF(EA7="-",NA(),EA7)</f>
        <v>102.3</v>
      </c>
      <c r="DW18" s="107">
        <f t="shared" si="46"/>
        <v>98.2</v>
      </c>
      <c r="DX18" s="107">
        <f t="shared" si="46"/>
        <v>100.3</v>
      </c>
      <c r="DY18" s="107">
        <f t="shared" si="46"/>
        <v>98.3</v>
      </c>
      <c r="DZ18" s="101"/>
      <c r="EA18" s="101"/>
      <c r="EB18" s="101"/>
      <c r="EC18" s="101"/>
      <c r="ED18" s="106" t="s">
        <v>172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172</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172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172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172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172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172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172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172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172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172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172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172</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172</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172</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172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172</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172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172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172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172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172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173</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157</v>
      </c>
      <c r="AY19" s="107">
        <f>$BI$7</f>
        <v>100</v>
      </c>
      <c r="AZ19" s="107">
        <f t="shared" ref="AZ19:BC19" si="49">$BI$7</f>
        <v>100</v>
      </c>
      <c r="BA19" s="107">
        <f t="shared" si="49"/>
        <v>100</v>
      </c>
      <c r="BB19" s="107">
        <f t="shared" si="49"/>
        <v>100</v>
      </c>
      <c r="BC19" s="107">
        <f t="shared" si="49"/>
        <v>100</v>
      </c>
      <c r="BD19" s="101"/>
      <c r="BE19" s="101"/>
      <c r="BF19" s="101"/>
      <c r="BG19" s="101"/>
      <c r="BH19" s="101"/>
      <c r="BI19" s="109" t="s">
        <v>157</v>
      </c>
      <c r="BJ19" s="107">
        <f>$BT$7</f>
        <v>100</v>
      </c>
      <c r="BK19" s="107">
        <f>$BT$7</f>
        <v>100</v>
      </c>
      <c r="BL19" s="107">
        <f>$BT$7</f>
        <v>100</v>
      </c>
      <c r="BM19" s="107">
        <f>$BT$7</f>
        <v>100</v>
      </c>
      <c r="BN19" s="107">
        <f>$BT$7</f>
        <v>100</v>
      </c>
      <c r="BO19" s="101"/>
      <c r="BP19" s="101"/>
      <c r="BQ19" s="101"/>
      <c r="BR19" s="101"/>
      <c r="BS19" s="101"/>
      <c r="BT19" s="109" t="s">
        <v>157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174</v>
      </c>
      <c r="C20" s="204"/>
      <c r="D20" s="101"/>
    </row>
    <row r="21" spans="1:374">
      <c r="A21" s="98">
        <f t="shared" si="7"/>
        <v>7</v>
      </c>
      <c r="B21" s="204" t="s">
        <v>175</v>
      </c>
      <c r="C21" s="204"/>
      <c r="D21" s="101"/>
    </row>
    <row r="22" spans="1:374">
      <c r="A22" s="98">
        <f t="shared" si="7"/>
        <v>8</v>
      </c>
      <c r="B22" s="204" t="s">
        <v>176</v>
      </c>
      <c r="C22" s="204"/>
      <c r="D22" s="101"/>
      <c r="E22" s="205" t="s">
        <v>177</v>
      </c>
      <c r="F22" s="206"/>
      <c r="G22" s="206"/>
      <c r="H22" s="206"/>
      <c r="I22" s="207"/>
    </row>
    <row r="23" spans="1:374">
      <c r="A23" s="98">
        <f t="shared" si="7"/>
        <v>9</v>
      </c>
      <c r="B23" s="204" t="s">
        <v>178</v>
      </c>
      <c r="C23" s="204"/>
      <c r="D23" s="101"/>
      <c r="E23" s="208"/>
      <c r="F23" s="209"/>
      <c r="G23" s="209"/>
      <c r="H23" s="209"/>
      <c r="I23" s="210"/>
    </row>
    <row r="24" spans="1:374">
      <c r="A24" s="98">
        <f t="shared" si="7"/>
        <v>10</v>
      </c>
      <c r="B24" s="204" t="s">
        <v>179</v>
      </c>
      <c r="C24" s="204"/>
      <c r="D24" s="101"/>
      <c r="E24" s="208"/>
      <c r="F24" s="209"/>
      <c r="G24" s="209"/>
      <c r="H24" s="209"/>
      <c r="I24" s="210"/>
    </row>
    <row r="25" spans="1:374">
      <c r="A25" s="98">
        <f t="shared" si="7"/>
        <v>11</v>
      </c>
      <c r="B25" s="204" t="s">
        <v>180</v>
      </c>
      <c r="C25" s="204"/>
      <c r="D25" s="101"/>
      <c r="E25" s="208"/>
      <c r="F25" s="209"/>
      <c r="G25" s="209"/>
      <c r="H25" s="209"/>
      <c r="I25" s="210"/>
    </row>
    <row r="26" spans="1:374">
      <c r="A26" s="98">
        <f t="shared" si="7"/>
        <v>12</v>
      </c>
      <c r="B26" s="204" t="s">
        <v>181</v>
      </c>
      <c r="C26" s="204"/>
      <c r="D26" s="101"/>
      <c r="E26" s="208"/>
      <c r="F26" s="209"/>
      <c r="G26" s="209"/>
      <c r="H26" s="209"/>
      <c r="I26" s="210"/>
    </row>
    <row r="27" spans="1:374">
      <c r="A27" s="98">
        <f t="shared" si="7"/>
        <v>13</v>
      </c>
      <c r="B27" s="204" t="s">
        <v>182</v>
      </c>
      <c r="C27" s="204"/>
      <c r="D27" s="101"/>
      <c r="E27" s="208"/>
      <c r="F27" s="209"/>
      <c r="G27" s="209"/>
      <c r="H27" s="209"/>
      <c r="I27" s="210"/>
    </row>
    <row r="28" spans="1:374">
      <c r="A28" s="98">
        <f t="shared" si="7"/>
        <v>14</v>
      </c>
      <c r="B28" s="204" t="s">
        <v>183</v>
      </c>
      <c r="C28" s="204"/>
      <c r="D28" s="101"/>
      <c r="E28" s="208"/>
      <c r="F28" s="209"/>
      <c r="G28" s="209"/>
      <c r="H28" s="209"/>
      <c r="I28" s="210"/>
    </row>
    <row r="29" spans="1:374">
      <c r="A29" s="98">
        <f t="shared" si="7"/>
        <v>15</v>
      </c>
      <c r="B29" s="204" t="s">
        <v>184</v>
      </c>
      <c r="C29" s="204"/>
      <c r="D29" s="101"/>
      <c r="E29" s="208"/>
      <c r="F29" s="209"/>
      <c r="G29" s="209"/>
      <c r="H29" s="209"/>
      <c r="I29" s="210"/>
    </row>
    <row r="30" spans="1:374">
      <c r="A30" s="98">
        <f t="shared" si="7"/>
        <v>16</v>
      </c>
      <c r="B30" s="204" t="s">
        <v>185</v>
      </c>
      <c r="C30" s="204"/>
      <c r="D30" s="101"/>
      <c r="E30" s="208"/>
      <c r="F30" s="209"/>
      <c r="G30" s="209"/>
      <c r="H30" s="209"/>
      <c r="I30" s="210"/>
    </row>
    <row r="31" spans="1:374">
      <c r="A31" s="98">
        <f t="shared" si="7"/>
        <v>17</v>
      </c>
      <c r="B31" s="204" t="s">
        <v>186</v>
      </c>
      <c r="C31" s="204"/>
      <c r="D31" s="101"/>
      <c r="E31" s="208"/>
      <c r="F31" s="209"/>
      <c r="G31" s="209"/>
      <c r="H31" s="209"/>
      <c r="I31" s="210"/>
    </row>
    <row r="32" spans="1:374">
      <c r="A32" s="98">
        <f t="shared" si="7"/>
        <v>18</v>
      </c>
      <c r="B32" s="204" t="s">
        <v>187</v>
      </c>
      <c r="C32" s="204"/>
      <c r="D32" s="101"/>
      <c r="E32" s="208"/>
      <c r="F32" s="209"/>
      <c r="G32" s="209"/>
      <c r="H32" s="209"/>
      <c r="I32" s="210"/>
    </row>
    <row r="33" spans="1:16">
      <c r="A33" s="98">
        <f t="shared" si="7"/>
        <v>19</v>
      </c>
      <c r="B33" s="204" t="s">
        <v>188</v>
      </c>
      <c r="C33" s="204"/>
      <c r="D33" s="101"/>
      <c r="E33" s="208"/>
      <c r="F33" s="209"/>
      <c r="G33" s="209"/>
      <c r="H33" s="209"/>
      <c r="I33" s="210"/>
    </row>
    <row r="34" spans="1:16">
      <c r="A34" s="98">
        <f t="shared" si="7"/>
        <v>20</v>
      </c>
      <c r="B34" s="204" t="s">
        <v>189</v>
      </c>
      <c r="C34" s="204"/>
      <c r="D34" s="101"/>
      <c r="E34" s="208"/>
      <c r="F34" s="209"/>
      <c r="G34" s="209"/>
      <c r="H34" s="209"/>
      <c r="I34" s="210"/>
    </row>
    <row r="35" spans="1:16" ht="25.5" customHeight="1">
      <c r="E35" s="211"/>
      <c r="F35" s="212"/>
      <c r="G35" s="212"/>
      <c r="H35" s="212"/>
      <c r="I35" s="213"/>
    </row>
    <row r="37" spans="1:16">
      <c r="L37" s="205" t="s">
        <v>177</v>
      </c>
      <c r="M37" s="206"/>
      <c r="N37" s="206"/>
      <c r="O37" s="206"/>
      <c r="P37" s="207"/>
    </row>
    <row r="38" spans="1:16">
      <c r="L38" s="208"/>
      <c r="M38" s="209"/>
      <c r="N38" s="209"/>
      <c r="O38" s="209"/>
      <c r="P38" s="210"/>
    </row>
    <row r="39" spans="1:16">
      <c r="L39" s="208"/>
      <c r="M39" s="209"/>
      <c r="N39" s="209"/>
      <c r="O39" s="209"/>
      <c r="P39" s="210"/>
    </row>
    <row r="40" spans="1:16">
      <c r="L40" s="208"/>
      <c r="M40" s="209"/>
      <c r="N40" s="209"/>
      <c r="O40" s="209"/>
      <c r="P40" s="210"/>
    </row>
    <row r="41" spans="1:16">
      <c r="L41" s="208"/>
      <c r="M41" s="209"/>
      <c r="N41" s="209"/>
      <c r="O41" s="209"/>
      <c r="P41" s="210"/>
    </row>
    <row r="42" spans="1:16">
      <c r="L42" s="208"/>
      <c r="M42" s="209"/>
      <c r="N42" s="209"/>
      <c r="O42" s="209"/>
      <c r="P42" s="210"/>
    </row>
    <row r="43" spans="1:16">
      <c r="L43" s="208"/>
      <c r="M43" s="209"/>
      <c r="N43" s="209"/>
      <c r="O43" s="209"/>
      <c r="P43" s="210"/>
    </row>
    <row r="44" spans="1:16">
      <c r="L44" s="208"/>
      <c r="M44" s="209"/>
      <c r="N44" s="209"/>
      <c r="O44" s="209"/>
      <c r="P44" s="210"/>
    </row>
    <row r="45" spans="1:16">
      <c r="L45" s="208"/>
      <c r="M45" s="209"/>
      <c r="N45" s="209"/>
      <c r="O45" s="209"/>
      <c r="P45" s="210"/>
    </row>
    <row r="46" spans="1:16">
      <c r="L46" s="208"/>
      <c r="M46" s="209"/>
      <c r="N46" s="209"/>
      <c r="O46" s="209"/>
      <c r="P46" s="210"/>
    </row>
    <row r="47" spans="1:16">
      <c r="L47" s="208"/>
      <c r="M47" s="209"/>
      <c r="N47" s="209"/>
      <c r="O47" s="209"/>
      <c r="P47" s="210"/>
    </row>
    <row r="48" spans="1:16">
      <c r="L48" s="208"/>
      <c r="M48" s="209"/>
      <c r="N48" s="209"/>
      <c r="O48" s="209"/>
      <c r="P48" s="210"/>
    </row>
    <row r="49" spans="12:16">
      <c r="L49" s="208"/>
      <c r="M49" s="209"/>
      <c r="N49" s="209"/>
      <c r="O49" s="209"/>
      <c r="P49" s="210"/>
    </row>
    <row r="50" spans="12:16" ht="26.25" customHeight="1">
      <c r="L50" s="211"/>
      <c r="M50" s="212"/>
      <c r="N50" s="212"/>
      <c r="O50" s="212"/>
      <c r="P50" s="213"/>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2018-02-08T06:32:33Z</cp:lastPrinted>
  <dcterms:created xsi:type="dcterms:W3CDTF">2017-12-18T05:37:48Z</dcterms:created>
  <dcterms:modified xsi:type="dcterms:W3CDTF">2018-02-20T09:53:38Z</dcterms:modified>
  <cp:category/>
</cp:coreProperties>
</file>