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2 下水道\01 法適\"/>
    </mc:Choice>
  </mc:AlternateContent>
  <workbookProtection workbookPassword="B319" lockStructure="1"/>
  <bookViews>
    <workbookView xWindow="240" yWindow="60" windowWidth="14940" windowHeight="7872"/>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T6" i="5"/>
  <c r="S6" i="5"/>
  <c r="AL8" i="4" s="1"/>
  <c r="R6" i="5"/>
  <c r="AD10" i="4" s="1"/>
  <c r="Q6" i="5"/>
  <c r="P6" i="5"/>
  <c r="P10" i="4" s="1"/>
  <c r="O6" i="5"/>
  <c r="I10" i="4" s="1"/>
  <c r="N6" i="5"/>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K86" i="4"/>
  <c r="G86" i="4"/>
  <c r="F86" i="4"/>
  <c r="W10" i="4"/>
  <c r="B10" i="4"/>
  <c r="BB8" i="4"/>
  <c r="AT8" i="4"/>
  <c r="B8" i="4"/>
  <c r="C10" i="5" l="1"/>
  <c r="D10" i="5"/>
  <c r="E10" i="5"/>
  <c r="B10" i="5"/>
</calcChain>
</file>

<file path=xl/sharedStrings.xml><?xml version="1.0" encoding="utf-8"?>
<sst xmlns="http://schemas.openxmlformats.org/spreadsheetml/2006/main" count="278" uniqueCount="123">
  <si>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</si>
  <si>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</si>
  <si>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</si>
  <si>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</si>
  <si>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</si>
  <si>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</si>
  <si>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</si>
  <si>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</si>
  <si>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</si>
  <si>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</si>
  <si>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</si>
  <si>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</si>
  <si>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</si>
  <si>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</si>
  <si>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</si>
  <si>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</si>
  <si>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</si>
  <si>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</si>
  <si>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</si>
  <si>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</si>
  <si>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</si>
  <si>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</si>
  <si>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</si>
  <si>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</si>
  <si>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</si>
  <si>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</si>
  <si>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</si>
  <si>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</si>
  <si>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</si>
  <si>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</si>
  <si>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</si>
  <si>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</si>
  <si>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</si>
  <si>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</si>
  <si>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</si>
  <si>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</si>
  <si>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</si>
  <si>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</si>
  <si>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</si>
  <si>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</si>
  <si>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</si>
  <si>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</si>
  <si>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</si>
  <si>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</si>
  <si>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</si>
  <si>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</si>
  <si>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</si>
  <si>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</si>
  <si>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</si>
  <si>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</si>
  <si>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</si>
  <si>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</si>
  <si>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</si>
  <si>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</si>
  <si>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</si>
  <si>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</si>
  <si>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</si>
  <si>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</si>
  <si>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</si>
  <si>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</si>
  <si>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</si>
  <si>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</si>
  <si>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</si>
  <si>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</si>
  <si>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</si>
  <si>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</si>
  <si>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</si>
  <si>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</si>
  <si>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</si>
  <si>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</si>
  <si>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</si>
  <si>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</si>
  <si>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</si>
  <si>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</si>
  <si>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</si>
  <si>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</si>
  <si>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</si>
  <si>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</si>
  <si>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</si>
  <si>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</si>
  <si>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</si>
  <si>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</si>
  <si>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</si>
  <si>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</si>
  <si>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</si>
  <si>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</si>
  <si>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</si>
  <si>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</si>
  <si>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</si>
  <si>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</si>
  <si>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</si>
  <si>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</si>
  <si>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</si>
  <si>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</si>
  <si>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</si>
  <si>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</si>
  <si>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</si>
  <si>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</si>
  <si>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</si>
  <si>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</si>
  <si>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</si>
  <si>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</si>
  <si>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</si>
  <si>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</si>
  <si>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</si>
  <si>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</si>
  <si>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</si>
  <si>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</si>
  <si>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神奈川県　相模原市</t>
  </si>
  <si>
    <t>法適用</t>
  </si>
  <si>
    <t>下水道事業</t>
  </si>
  <si>
    <t>特定地域生活排水処理</t>
  </si>
  <si>
    <t>K3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</si>
  <si>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</si>
  <si>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</si>
  <si>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</si>
  <si>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</si>
  <si>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</si>
  <si>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</si>
  <si>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</si>
  <si>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本市の特定地域生活排水処理施設事業（以下、市設置高度処理型浄化槽事業という）は、ダム集水域における水源環境の保全を目的として、平成２１年度より事業に着手しました。
　本市では、ほかに公共下水道事業・農業集落排水施設事業も実施していますが、「生活排水処理という同一の行政サービスに対しては同一の受益者負担とする」という市の方針により、３事業とも同一の料金体系としています。このため、汚水処理原価が高いにもかかわらず、経常収支比率及び経費回収率が悪い、という結果になっていますが、下水道事業会計という大きな括りでは収支が均衡している状況です。
　本事業については今後も拡大していく見通しですが、本事業の収支状況が下水道事業会計全体の収支を悪化させることが無いよう、保守・点検の発注方式の見直し等コスト抑制の取組みを徹底してまいります。</t>
    <phoneticPr fontId="4"/>
  </si>
  <si>
    <t>　事業開始から間もないため、市設置高度処理型浄化槽事業においては、設備の老朽化については問題ありません。
　今後、適正な維持管理をしていく中で、設備の劣化状況等を見ながら、老朽化対策を検討していきます。</t>
    <phoneticPr fontId="4"/>
  </si>
  <si>
    <t>　通常の合併処理浄化槽では、窒素・リンが除去できず、それらがダム湖に流れ込むことでアオコが大量発生するなど水質汚濁が進んでしまいます。
　本事業では、窒素・リンも除去可能な高度処理型の浄化槽を市が設置及び管理していくことで、水源環境を保全することを目的としており、本事業の収支が下水道事業会計の負担にならないよう、コスト意識を持って経営を進めてまい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</si>
</sst>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53376344"/>
        <c:axId val="45337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453376344"/>
        <c:axId val="453370464"/>
      </c:lineChart>
      <c:dateAx>
        <c:axId val="453376344"/>
        <c:scaling>
          <c:orientation val="minMax"/>
        </c:scaling>
        <c:delete val="1"/>
        <c:axPos val="b"/>
        <c:numFmt formatCode="ge" sourceLinked="1"/>
        <c:majorTickMark val="none"/>
        <c:minorTickMark val="none"/>
        <c:tickLblPos val="none"/>
        <c:crossAx val="453370464"/>
        <c:crosses val="autoZero"/>
        <c:auto val="1"/>
        <c:lblOffset val="100"/>
        <c:baseTimeUnit val="years"/>
      </c:dateAx>
      <c:valAx>
        <c:axId val="45337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6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41.7</c:v>
                </c:pt>
              </c:numCache>
            </c:numRef>
          </c:val>
        </c:ser>
        <c:dLbls>
          <c:showLegendKey val="0"/>
          <c:showVal val="0"/>
          <c:showCatName val="0"/>
          <c:showSerName val="0"/>
          <c:showPercent val="0"/>
          <c:showBubbleSize val="0"/>
        </c:dLbls>
        <c:gapWidth val="150"/>
        <c:axId val="492548384"/>
        <c:axId val="49254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58.06</c:v>
                </c:pt>
                <c:pt idx="2">
                  <c:v>59.08</c:v>
                </c:pt>
                <c:pt idx="3">
                  <c:v>58.25</c:v>
                </c:pt>
                <c:pt idx="4">
                  <c:v>61.55</c:v>
                </c:pt>
              </c:numCache>
            </c:numRef>
          </c:val>
          <c:smooth val="0"/>
        </c:ser>
        <c:dLbls>
          <c:showLegendKey val="0"/>
          <c:showVal val="0"/>
          <c:showCatName val="0"/>
          <c:showSerName val="0"/>
          <c:showPercent val="0"/>
          <c:showBubbleSize val="0"/>
        </c:dLbls>
        <c:marker val="1"/>
        <c:smooth val="0"/>
        <c:axId val="492548384"/>
        <c:axId val="492549952"/>
      </c:lineChart>
      <c:dateAx>
        <c:axId val="492548384"/>
        <c:scaling>
          <c:orientation val="minMax"/>
        </c:scaling>
        <c:delete val="1"/>
        <c:axPos val="b"/>
        <c:numFmt formatCode="ge" sourceLinked="1"/>
        <c:majorTickMark val="none"/>
        <c:minorTickMark val="none"/>
        <c:tickLblPos val="none"/>
        <c:crossAx val="492549952"/>
        <c:crosses val="autoZero"/>
        <c:auto val="1"/>
        <c:lblOffset val="100"/>
        <c:baseTimeUnit val="years"/>
      </c:dateAx>
      <c:valAx>
        <c:axId val="49254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54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100</c:v>
                </c:pt>
                <c:pt idx="2">
                  <c:v>100</c:v>
                </c:pt>
                <c:pt idx="3">
                  <c:v>100</c:v>
                </c:pt>
                <c:pt idx="4">
                  <c:v>100</c:v>
                </c:pt>
              </c:numCache>
            </c:numRef>
          </c:val>
        </c:ser>
        <c:dLbls>
          <c:showLegendKey val="0"/>
          <c:showVal val="0"/>
          <c:showCatName val="0"/>
          <c:showSerName val="0"/>
          <c:showPercent val="0"/>
          <c:showBubbleSize val="0"/>
        </c:dLbls>
        <c:gapWidth val="150"/>
        <c:axId val="492550344"/>
        <c:axId val="20218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75.790000000000006</c:v>
                </c:pt>
                <c:pt idx="2">
                  <c:v>77.12</c:v>
                </c:pt>
                <c:pt idx="3">
                  <c:v>68.150000000000006</c:v>
                </c:pt>
                <c:pt idx="4">
                  <c:v>67.489999999999995</c:v>
                </c:pt>
              </c:numCache>
            </c:numRef>
          </c:val>
          <c:smooth val="0"/>
        </c:ser>
        <c:dLbls>
          <c:showLegendKey val="0"/>
          <c:showVal val="0"/>
          <c:showCatName val="0"/>
          <c:showSerName val="0"/>
          <c:showPercent val="0"/>
          <c:showBubbleSize val="0"/>
        </c:dLbls>
        <c:marker val="1"/>
        <c:smooth val="0"/>
        <c:axId val="492550344"/>
        <c:axId val="202185456"/>
      </c:lineChart>
      <c:dateAx>
        <c:axId val="492550344"/>
        <c:scaling>
          <c:orientation val="minMax"/>
        </c:scaling>
        <c:delete val="1"/>
        <c:axPos val="b"/>
        <c:numFmt formatCode="ge" sourceLinked="1"/>
        <c:majorTickMark val="none"/>
        <c:minorTickMark val="none"/>
        <c:tickLblPos val="none"/>
        <c:crossAx val="202185456"/>
        <c:crosses val="autoZero"/>
        <c:auto val="1"/>
        <c:lblOffset val="100"/>
        <c:baseTimeUnit val="years"/>
      </c:dateAx>
      <c:valAx>
        <c:axId val="20218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550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46.12</c:v>
                </c:pt>
                <c:pt idx="2">
                  <c:v>47.22</c:v>
                </c:pt>
                <c:pt idx="3">
                  <c:v>54.69</c:v>
                </c:pt>
                <c:pt idx="4">
                  <c:v>51.91</c:v>
                </c:pt>
              </c:numCache>
            </c:numRef>
          </c:val>
        </c:ser>
        <c:dLbls>
          <c:showLegendKey val="0"/>
          <c:showVal val="0"/>
          <c:showCatName val="0"/>
          <c:showSerName val="0"/>
          <c:showPercent val="0"/>
          <c:showBubbleSize val="0"/>
        </c:dLbls>
        <c:gapWidth val="150"/>
        <c:axId val="453375560"/>
        <c:axId val="45337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89.7</c:v>
                </c:pt>
                <c:pt idx="2">
                  <c:v>90.66</c:v>
                </c:pt>
                <c:pt idx="3">
                  <c:v>89.69</c:v>
                </c:pt>
                <c:pt idx="4">
                  <c:v>85.72</c:v>
                </c:pt>
              </c:numCache>
            </c:numRef>
          </c:val>
          <c:smooth val="0"/>
        </c:ser>
        <c:dLbls>
          <c:showLegendKey val="0"/>
          <c:showVal val="0"/>
          <c:showCatName val="0"/>
          <c:showSerName val="0"/>
          <c:showPercent val="0"/>
          <c:showBubbleSize val="0"/>
        </c:dLbls>
        <c:marker val="1"/>
        <c:smooth val="0"/>
        <c:axId val="453375560"/>
        <c:axId val="453373600"/>
      </c:lineChart>
      <c:dateAx>
        <c:axId val="453375560"/>
        <c:scaling>
          <c:orientation val="minMax"/>
        </c:scaling>
        <c:delete val="1"/>
        <c:axPos val="b"/>
        <c:numFmt formatCode="ge" sourceLinked="1"/>
        <c:majorTickMark val="none"/>
        <c:minorTickMark val="none"/>
        <c:tickLblPos val="none"/>
        <c:crossAx val="453373600"/>
        <c:crosses val="autoZero"/>
        <c:auto val="1"/>
        <c:lblOffset val="100"/>
        <c:baseTimeUnit val="years"/>
      </c:dateAx>
      <c:valAx>
        <c:axId val="45337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5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2.78</c:v>
                </c:pt>
                <c:pt idx="2">
                  <c:v>4.47</c:v>
                </c:pt>
                <c:pt idx="3">
                  <c:v>6.42</c:v>
                </c:pt>
                <c:pt idx="4">
                  <c:v>8.15</c:v>
                </c:pt>
              </c:numCache>
            </c:numRef>
          </c:val>
        </c:ser>
        <c:dLbls>
          <c:showLegendKey val="0"/>
          <c:showVal val="0"/>
          <c:showCatName val="0"/>
          <c:showSerName val="0"/>
          <c:showPercent val="0"/>
          <c:showBubbleSize val="0"/>
        </c:dLbls>
        <c:gapWidth val="150"/>
        <c:axId val="453375952"/>
        <c:axId val="45337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6.48</c:v>
                </c:pt>
                <c:pt idx="2">
                  <c:v>13.6</c:v>
                </c:pt>
                <c:pt idx="3">
                  <c:v>14.97</c:v>
                </c:pt>
                <c:pt idx="4">
                  <c:v>16.16</c:v>
                </c:pt>
              </c:numCache>
            </c:numRef>
          </c:val>
          <c:smooth val="0"/>
        </c:ser>
        <c:dLbls>
          <c:showLegendKey val="0"/>
          <c:showVal val="0"/>
          <c:showCatName val="0"/>
          <c:showSerName val="0"/>
          <c:showPercent val="0"/>
          <c:showBubbleSize val="0"/>
        </c:dLbls>
        <c:marker val="1"/>
        <c:smooth val="0"/>
        <c:axId val="453375952"/>
        <c:axId val="453371248"/>
      </c:lineChart>
      <c:dateAx>
        <c:axId val="453375952"/>
        <c:scaling>
          <c:orientation val="minMax"/>
        </c:scaling>
        <c:delete val="1"/>
        <c:axPos val="b"/>
        <c:numFmt formatCode="ge" sourceLinked="1"/>
        <c:majorTickMark val="none"/>
        <c:minorTickMark val="none"/>
        <c:tickLblPos val="none"/>
        <c:crossAx val="453371248"/>
        <c:crosses val="autoZero"/>
        <c:auto val="1"/>
        <c:lblOffset val="100"/>
        <c:baseTimeUnit val="years"/>
      </c:dateAx>
      <c:valAx>
        <c:axId val="45337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01695576"/>
        <c:axId val="501694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501695576"/>
        <c:axId val="501694008"/>
      </c:lineChart>
      <c:dateAx>
        <c:axId val="501695576"/>
        <c:scaling>
          <c:orientation val="minMax"/>
        </c:scaling>
        <c:delete val="1"/>
        <c:axPos val="b"/>
        <c:numFmt formatCode="ge" sourceLinked="1"/>
        <c:majorTickMark val="none"/>
        <c:minorTickMark val="none"/>
        <c:tickLblPos val="none"/>
        <c:crossAx val="501694008"/>
        <c:crosses val="autoZero"/>
        <c:auto val="1"/>
        <c:lblOffset val="100"/>
        <c:baseTimeUnit val="years"/>
      </c:dateAx>
      <c:valAx>
        <c:axId val="501694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695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355.87</c:v>
                </c:pt>
                <c:pt idx="2">
                  <c:v>696.51</c:v>
                </c:pt>
                <c:pt idx="3">
                  <c:v>906.3</c:v>
                </c:pt>
                <c:pt idx="4">
                  <c:v>1187.45</c:v>
                </c:pt>
              </c:numCache>
            </c:numRef>
          </c:val>
        </c:ser>
        <c:dLbls>
          <c:showLegendKey val="0"/>
          <c:showVal val="0"/>
          <c:showCatName val="0"/>
          <c:showSerName val="0"/>
          <c:showPercent val="0"/>
          <c:showBubbleSize val="0"/>
        </c:dLbls>
        <c:gapWidth val="150"/>
        <c:axId val="501696360"/>
        <c:axId val="50168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76.069999999999993</c:v>
                </c:pt>
                <c:pt idx="2">
                  <c:v>91.1</c:v>
                </c:pt>
                <c:pt idx="3">
                  <c:v>124.89</c:v>
                </c:pt>
                <c:pt idx="4">
                  <c:v>129.72999999999999</c:v>
                </c:pt>
              </c:numCache>
            </c:numRef>
          </c:val>
          <c:smooth val="0"/>
        </c:ser>
        <c:dLbls>
          <c:showLegendKey val="0"/>
          <c:showVal val="0"/>
          <c:showCatName val="0"/>
          <c:showSerName val="0"/>
          <c:showPercent val="0"/>
          <c:showBubbleSize val="0"/>
        </c:dLbls>
        <c:marker val="1"/>
        <c:smooth val="0"/>
        <c:axId val="501696360"/>
        <c:axId val="501688912"/>
      </c:lineChart>
      <c:dateAx>
        <c:axId val="501696360"/>
        <c:scaling>
          <c:orientation val="minMax"/>
        </c:scaling>
        <c:delete val="1"/>
        <c:axPos val="b"/>
        <c:numFmt formatCode="ge" sourceLinked="1"/>
        <c:majorTickMark val="none"/>
        <c:minorTickMark val="none"/>
        <c:tickLblPos val="none"/>
        <c:crossAx val="501688912"/>
        <c:crosses val="autoZero"/>
        <c:auto val="1"/>
        <c:lblOffset val="100"/>
        <c:baseTimeUnit val="years"/>
      </c:dateAx>
      <c:valAx>
        <c:axId val="50168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696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128.75</c:v>
                </c:pt>
                <c:pt idx="2">
                  <c:v>60.91</c:v>
                </c:pt>
                <c:pt idx="3">
                  <c:v>6.15</c:v>
                </c:pt>
                <c:pt idx="4">
                  <c:v>16.18</c:v>
                </c:pt>
              </c:numCache>
            </c:numRef>
          </c:val>
        </c:ser>
        <c:dLbls>
          <c:showLegendKey val="0"/>
          <c:showVal val="0"/>
          <c:showCatName val="0"/>
          <c:showSerName val="0"/>
          <c:showPercent val="0"/>
          <c:showBubbleSize val="0"/>
        </c:dLbls>
        <c:gapWidth val="150"/>
        <c:axId val="501689696"/>
        <c:axId val="50169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377.59</c:v>
                </c:pt>
                <c:pt idx="2">
                  <c:v>247.48</c:v>
                </c:pt>
                <c:pt idx="3">
                  <c:v>221.76</c:v>
                </c:pt>
                <c:pt idx="4">
                  <c:v>180.07</c:v>
                </c:pt>
              </c:numCache>
            </c:numRef>
          </c:val>
          <c:smooth val="0"/>
        </c:ser>
        <c:dLbls>
          <c:showLegendKey val="0"/>
          <c:showVal val="0"/>
          <c:showCatName val="0"/>
          <c:showSerName val="0"/>
          <c:showPercent val="0"/>
          <c:showBubbleSize val="0"/>
        </c:dLbls>
        <c:marker val="1"/>
        <c:smooth val="0"/>
        <c:axId val="501689696"/>
        <c:axId val="501695184"/>
      </c:lineChart>
      <c:dateAx>
        <c:axId val="501689696"/>
        <c:scaling>
          <c:orientation val="minMax"/>
        </c:scaling>
        <c:delete val="1"/>
        <c:axPos val="b"/>
        <c:numFmt formatCode="ge" sourceLinked="1"/>
        <c:majorTickMark val="none"/>
        <c:minorTickMark val="none"/>
        <c:tickLblPos val="none"/>
        <c:crossAx val="501695184"/>
        <c:crosses val="autoZero"/>
        <c:auto val="1"/>
        <c:lblOffset val="100"/>
        <c:baseTimeUnit val="years"/>
      </c:dateAx>
      <c:valAx>
        <c:axId val="50169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68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62.45</c:v>
                </c:pt>
                <c:pt idx="2" formatCode="#,##0.00;&quot;△&quot;#,##0.00">
                  <c:v>0</c:v>
                </c:pt>
                <c:pt idx="3">
                  <c:v>176.97</c:v>
                </c:pt>
                <c:pt idx="4">
                  <c:v>462.43</c:v>
                </c:pt>
              </c:numCache>
            </c:numRef>
          </c:val>
        </c:ser>
        <c:dLbls>
          <c:showLegendKey val="0"/>
          <c:showVal val="0"/>
          <c:showCatName val="0"/>
          <c:showSerName val="0"/>
          <c:showPercent val="0"/>
          <c:showBubbleSize val="0"/>
        </c:dLbls>
        <c:gapWidth val="150"/>
        <c:axId val="277242496"/>
        <c:axId val="277242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446.63</c:v>
                </c:pt>
                <c:pt idx="2">
                  <c:v>416.91</c:v>
                </c:pt>
                <c:pt idx="3">
                  <c:v>392.19</c:v>
                </c:pt>
                <c:pt idx="4">
                  <c:v>413.5</c:v>
                </c:pt>
              </c:numCache>
            </c:numRef>
          </c:val>
          <c:smooth val="0"/>
        </c:ser>
        <c:dLbls>
          <c:showLegendKey val="0"/>
          <c:showVal val="0"/>
          <c:showCatName val="0"/>
          <c:showSerName val="0"/>
          <c:showPercent val="0"/>
          <c:showBubbleSize val="0"/>
        </c:dLbls>
        <c:marker val="1"/>
        <c:smooth val="0"/>
        <c:axId val="277242496"/>
        <c:axId val="277242104"/>
      </c:lineChart>
      <c:dateAx>
        <c:axId val="277242496"/>
        <c:scaling>
          <c:orientation val="minMax"/>
        </c:scaling>
        <c:delete val="1"/>
        <c:axPos val="b"/>
        <c:numFmt formatCode="ge" sourceLinked="1"/>
        <c:majorTickMark val="none"/>
        <c:minorTickMark val="none"/>
        <c:tickLblPos val="none"/>
        <c:crossAx val="277242104"/>
        <c:crosses val="autoZero"/>
        <c:auto val="1"/>
        <c:lblOffset val="100"/>
        <c:baseTimeUnit val="years"/>
      </c:dateAx>
      <c:valAx>
        <c:axId val="277242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4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24.76</c:v>
                </c:pt>
                <c:pt idx="2">
                  <c:v>23.18</c:v>
                </c:pt>
                <c:pt idx="3">
                  <c:v>21.08</c:v>
                </c:pt>
                <c:pt idx="4">
                  <c:v>20.79</c:v>
                </c:pt>
              </c:numCache>
            </c:numRef>
          </c:val>
        </c:ser>
        <c:dLbls>
          <c:showLegendKey val="0"/>
          <c:showVal val="0"/>
          <c:showCatName val="0"/>
          <c:showSerName val="0"/>
          <c:showPercent val="0"/>
          <c:showBubbleSize val="0"/>
        </c:dLbls>
        <c:gapWidth val="150"/>
        <c:axId val="277240928"/>
        <c:axId val="27724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58.53</c:v>
                </c:pt>
                <c:pt idx="2">
                  <c:v>57.93</c:v>
                </c:pt>
                <c:pt idx="3">
                  <c:v>57.03</c:v>
                </c:pt>
                <c:pt idx="4">
                  <c:v>55.84</c:v>
                </c:pt>
              </c:numCache>
            </c:numRef>
          </c:val>
          <c:smooth val="0"/>
        </c:ser>
        <c:dLbls>
          <c:showLegendKey val="0"/>
          <c:showVal val="0"/>
          <c:showCatName val="0"/>
          <c:showSerName val="0"/>
          <c:showPercent val="0"/>
          <c:showBubbleSize val="0"/>
        </c:dLbls>
        <c:marker val="1"/>
        <c:smooth val="0"/>
        <c:axId val="277240928"/>
        <c:axId val="277244848"/>
      </c:lineChart>
      <c:dateAx>
        <c:axId val="277240928"/>
        <c:scaling>
          <c:orientation val="minMax"/>
        </c:scaling>
        <c:delete val="1"/>
        <c:axPos val="b"/>
        <c:numFmt formatCode="ge" sourceLinked="1"/>
        <c:majorTickMark val="none"/>
        <c:minorTickMark val="none"/>
        <c:tickLblPos val="none"/>
        <c:crossAx val="277244848"/>
        <c:crosses val="autoZero"/>
        <c:auto val="1"/>
        <c:lblOffset val="100"/>
        <c:baseTimeUnit val="years"/>
      </c:dateAx>
      <c:valAx>
        <c:axId val="27724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4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501.29</c:v>
                </c:pt>
                <c:pt idx="2">
                  <c:v>504.45</c:v>
                </c:pt>
                <c:pt idx="3">
                  <c:v>562.08000000000004</c:v>
                </c:pt>
                <c:pt idx="4">
                  <c:v>530.98</c:v>
                </c:pt>
              </c:numCache>
            </c:numRef>
          </c:val>
        </c:ser>
        <c:dLbls>
          <c:showLegendKey val="0"/>
          <c:showVal val="0"/>
          <c:showCatName val="0"/>
          <c:showSerName val="0"/>
          <c:showPercent val="0"/>
          <c:showBubbleSize val="0"/>
        </c:dLbls>
        <c:gapWidth val="150"/>
        <c:axId val="277245240"/>
        <c:axId val="277243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266.57</c:v>
                </c:pt>
                <c:pt idx="2">
                  <c:v>276.93</c:v>
                </c:pt>
                <c:pt idx="3">
                  <c:v>283.73</c:v>
                </c:pt>
                <c:pt idx="4">
                  <c:v>287.57</c:v>
                </c:pt>
              </c:numCache>
            </c:numRef>
          </c:val>
          <c:smooth val="0"/>
        </c:ser>
        <c:dLbls>
          <c:showLegendKey val="0"/>
          <c:showVal val="0"/>
          <c:showCatName val="0"/>
          <c:showSerName val="0"/>
          <c:showPercent val="0"/>
          <c:showBubbleSize val="0"/>
        </c:dLbls>
        <c:marker val="1"/>
        <c:smooth val="0"/>
        <c:axId val="277245240"/>
        <c:axId val="277243672"/>
      </c:lineChart>
      <c:dateAx>
        <c:axId val="277245240"/>
        <c:scaling>
          <c:orientation val="minMax"/>
        </c:scaling>
        <c:delete val="1"/>
        <c:axPos val="b"/>
        <c:numFmt formatCode="ge" sourceLinked="1"/>
        <c:majorTickMark val="none"/>
        <c:minorTickMark val="none"/>
        <c:tickLblPos val="none"/>
        <c:crossAx val="277243672"/>
        <c:crosses val="autoZero"/>
        <c:auto val="1"/>
        <c:lblOffset val="100"/>
        <c:baseTimeUnit val="years"/>
      </c:dateAx>
      <c:valAx>
        <c:axId val="277243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45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【213.56】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【141.07】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神奈川県　相模原市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K3</v>
      </c>
      <c r="X8" s="49"/>
      <c r="Y8" s="49"/>
      <c r="Z8" s="49"/>
      <c r="AA8" s="49"/>
      <c r="AB8" s="49"/>
      <c r="AC8" s="49"/>
      <c r="AD8" s="50" t="s">
        <v>119</v>
      </c>
      <c r="AE8" s="50"/>
      <c r="AF8" s="50"/>
      <c r="AG8" s="50"/>
      <c r="AH8" s="50"/>
      <c r="AI8" s="50"/>
      <c r="AJ8" s="50"/>
      <c r="AK8" s="4"/>
      <c r="AL8" s="51">
        <f>データ!S6</f>
        <v>716981</v>
      </c>
      <c r="AM8" s="51"/>
      <c r="AN8" s="51"/>
      <c r="AO8" s="51"/>
      <c r="AP8" s="51"/>
      <c r="AQ8" s="51"/>
      <c r="AR8" s="51"/>
      <c r="AS8" s="51"/>
      <c r="AT8" s="46">
        <f>データ!T6</f>
        <v>328.66</v>
      </c>
      <c r="AU8" s="46"/>
      <c r="AV8" s="46"/>
      <c r="AW8" s="46"/>
      <c r="AX8" s="46"/>
      <c r="AY8" s="46"/>
      <c r="AZ8" s="46"/>
      <c r="BA8" s="46"/>
      <c r="BB8" s="46">
        <f>データ!U6</f>
        <v>2181.5300000000002</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74.22</v>
      </c>
      <c r="J10" s="46"/>
      <c r="K10" s="46"/>
      <c r="L10" s="46"/>
      <c r="M10" s="46"/>
      <c r="N10" s="46"/>
      <c r="O10" s="46"/>
      <c r="P10" s="46">
        <f>データ!P6</f>
        <v>0.28000000000000003</v>
      </c>
      <c r="Q10" s="46"/>
      <c r="R10" s="46"/>
      <c r="S10" s="46"/>
      <c r="T10" s="46"/>
      <c r="U10" s="46"/>
      <c r="V10" s="46"/>
      <c r="W10" s="46">
        <f>データ!Q6</f>
        <v>100</v>
      </c>
      <c r="X10" s="46"/>
      <c r="Y10" s="46"/>
      <c r="Z10" s="46"/>
      <c r="AA10" s="46"/>
      <c r="AB10" s="46"/>
      <c r="AC10" s="46"/>
      <c r="AD10" s="51">
        <f>データ!R6</f>
        <v>1999</v>
      </c>
      <c r="AE10" s="51"/>
      <c r="AF10" s="51"/>
      <c r="AG10" s="51"/>
      <c r="AH10" s="51"/>
      <c r="AI10" s="51"/>
      <c r="AJ10" s="51"/>
      <c r="AK10" s="2"/>
      <c r="AL10" s="51">
        <f>データ!V6</f>
        <v>1973</v>
      </c>
      <c r="AM10" s="51"/>
      <c r="AN10" s="51"/>
      <c r="AO10" s="51"/>
      <c r="AP10" s="51"/>
      <c r="AQ10" s="51"/>
      <c r="AR10" s="51"/>
      <c r="AS10" s="51"/>
      <c r="AT10" s="46">
        <f>データ!W6</f>
        <v>0.42</v>
      </c>
      <c r="AU10" s="46"/>
      <c r="AV10" s="46"/>
      <c r="AW10" s="46"/>
      <c r="AX10" s="46"/>
      <c r="AY10" s="46"/>
      <c r="AZ10" s="46"/>
      <c r="BA10" s="46"/>
      <c r="BB10" s="46">
        <f>データ!X6</f>
        <v>4697.62</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120</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121</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122</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【80.96】</v>
      </c>
      <c r="F86" s="27" t="str">
        <f>データ!AT6</f>
        <v>【213.56】</v>
      </c>
      <c r="G86" s="27" t="str">
        <f>データ!BE6</f>
        <v>【141.07】</v>
      </c>
      <c r="H86" s="27" t="str">
        <f>データ!BP6</f>
        <v>【346.13】</v>
      </c>
      <c r="I86" s="27" t="str">
        <f>データ!CA6</f>
        <v>【59.83】</v>
      </c>
      <c r="J86" s="27" t="str">
        <f>データ!CL6</f>
        <v>【268.69】</v>
      </c>
      <c r="K86" s="27" t="str">
        <f>データ!CW6</f>
        <v>【61.71】</v>
      </c>
      <c r="L86" s="27" t="str">
        <f>データ!DH6</f>
        <v>【75.78】</v>
      </c>
      <c r="M86" s="27" t="str">
        <f>データ!DS6</f>
        <v>【18.22】</v>
      </c>
      <c r="N86" s="27" t="str">
        <f>データ!ED6</f>
        <v>【-】</v>
      </c>
      <c r="O86" s="27" t="str">
        <f>データ!EO6</f>
        <v>【-】</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ColWidth="9" defaultRowHeight="13.2"/>
  <cols>
    <col min="1" max="1" width="9" style="3"/>
    <col min="2" max="144" width="11.8867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141500</v>
      </c>
      <c r="D6" s="34">
        <f t="shared" si="3"/>
        <v>46</v>
      </c>
      <c r="E6" s="34">
        <f t="shared" si="3"/>
        <v>18</v>
      </c>
      <c r="F6" s="34">
        <f t="shared" si="3"/>
        <v>0</v>
      </c>
      <c r="G6" s="34">
        <f t="shared" si="3"/>
        <v>0</v>
      </c>
      <c r="H6" s="34" t="str">
        <f t="shared" si="3"/>
        <v>神奈川県　相模原市</v>
      </c>
      <c r="I6" s="34" t="str">
        <f t="shared" si="3"/>
        <v>法適用</v>
      </c>
      <c r="J6" s="34" t="str">
        <f t="shared" si="3"/>
        <v>下水道事業</v>
      </c>
      <c r="K6" s="34" t="str">
        <f t="shared" si="3"/>
        <v>特定地域生活排水処理</v>
      </c>
      <c r="L6" s="34" t="str">
        <f t="shared" si="3"/>
        <v>K3</v>
      </c>
      <c r="M6" s="34">
        <f t="shared" si="3"/>
        <v>0</v>
      </c>
      <c r="N6" s="35" t="str">
        <f t="shared" si="3"/>
        <v>-</v>
      </c>
      <c r="O6" s="35">
        <f t="shared" si="3"/>
        <v>74.22</v>
      </c>
      <c r="P6" s="35">
        <f t="shared" si="3"/>
        <v>0.28000000000000003</v>
      </c>
      <c r="Q6" s="35">
        <f t="shared" si="3"/>
        <v>100</v>
      </c>
      <c r="R6" s="35">
        <f t="shared" si="3"/>
        <v>1999</v>
      </c>
      <c r="S6" s="35">
        <f t="shared" si="3"/>
        <v>716981</v>
      </c>
      <c r="T6" s="35">
        <f t="shared" si="3"/>
        <v>328.66</v>
      </c>
      <c r="U6" s="35">
        <f t="shared" si="3"/>
        <v>2181.5300000000002</v>
      </c>
      <c r="V6" s="35">
        <f t="shared" si="3"/>
        <v>1973</v>
      </c>
      <c r="W6" s="35">
        <f t="shared" si="3"/>
        <v>0.42</v>
      </c>
      <c r="X6" s="35">
        <f t="shared" si="3"/>
        <v>4697.62</v>
      </c>
      <c r="Y6" s="36" t="str">
        <f>IF(Y7="",NA(),Y7)</f>
        <v>-</v>
      </c>
      <c r="Z6" s="36">
        <f t="shared" ref="Z6:AH6" si="4">IF(Z7="",NA(),Z7)</f>
        <v>46.12</v>
      </c>
      <c r="AA6" s="36">
        <f t="shared" si="4"/>
        <v>47.22</v>
      </c>
      <c r="AB6" s="36">
        <f t="shared" si="4"/>
        <v>54.69</v>
      </c>
      <c r="AC6" s="36">
        <f t="shared" si="4"/>
        <v>51.91</v>
      </c>
      <c r="AD6" s="36" t="str">
        <f t="shared" si="4"/>
        <v>-</v>
      </c>
      <c r="AE6" s="36">
        <f t="shared" si="4"/>
        <v>89.7</v>
      </c>
      <c r="AF6" s="36">
        <f t="shared" si="4"/>
        <v>90.66</v>
      </c>
      <c r="AG6" s="36">
        <f t="shared" si="4"/>
        <v>89.69</v>
      </c>
      <c r="AH6" s="36">
        <f t="shared" si="4"/>
        <v>85.72</v>
      </c>
      <c r="AI6" s="35" t="str">
        <f>IF(AI7="","",IF(AI7="-","【-】","【"&amp;SUBSTITUTE(TEXT(AI7,"#,##0.00"),"-","△")&amp;"】"))</f>
        <v>【80.96】</v>
      </c>
      <c r="AJ6" s="36" t="str">
        <f>IF(AJ7="",NA(),AJ7)</f>
        <v>-</v>
      </c>
      <c r="AK6" s="36">
        <f t="shared" ref="AK6:AS6" si="5">IF(AK7="",NA(),AK7)</f>
        <v>355.87</v>
      </c>
      <c r="AL6" s="36">
        <f t="shared" si="5"/>
        <v>696.51</v>
      </c>
      <c r="AM6" s="36">
        <f t="shared" si="5"/>
        <v>906.3</v>
      </c>
      <c r="AN6" s="36">
        <f t="shared" si="5"/>
        <v>1187.45</v>
      </c>
      <c r="AO6" s="36" t="str">
        <f t="shared" si="5"/>
        <v>-</v>
      </c>
      <c r="AP6" s="36">
        <f t="shared" si="5"/>
        <v>76.069999999999993</v>
      </c>
      <c r="AQ6" s="36">
        <f t="shared" si="5"/>
        <v>91.1</v>
      </c>
      <c r="AR6" s="36">
        <f t="shared" si="5"/>
        <v>124.89</v>
      </c>
      <c r="AS6" s="36">
        <f t="shared" si="5"/>
        <v>129.72999999999999</v>
      </c>
      <c r="AT6" s="35" t="str">
        <f>IF(AT7="","",IF(AT7="-","【-】","【"&amp;SUBSTITUTE(TEXT(AT7,"#,##0.00"),"-","△")&amp;"】"))</f>
        <v>【213.56】</v>
      </c>
      <c r="AU6" s="36" t="str">
        <f>IF(AU7="",NA(),AU7)</f>
        <v>-</v>
      </c>
      <c r="AV6" s="36">
        <f t="shared" ref="AV6:BD6" si="6">IF(AV7="",NA(),AV7)</f>
        <v>128.75</v>
      </c>
      <c r="AW6" s="36">
        <f t="shared" si="6"/>
        <v>60.91</v>
      </c>
      <c r="AX6" s="36">
        <f t="shared" si="6"/>
        <v>6.15</v>
      </c>
      <c r="AY6" s="36">
        <f t="shared" si="6"/>
        <v>16.18</v>
      </c>
      <c r="AZ6" s="36" t="str">
        <f t="shared" si="6"/>
        <v>-</v>
      </c>
      <c r="BA6" s="36">
        <f t="shared" si="6"/>
        <v>377.59</v>
      </c>
      <c r="BB6" s="36">
        <f t="shared" si="6"/>
        <v>247.48</v>
      </c>
      <c r="BC6" s="36">
        <f t="shared" si="6"/>
        <v>221.76</v>
      </c>
      <c r="BD6" s="36">
        <f t="shared" si="6"/>
        <v>180.07</v>
      </c>
      <c r="BE6" s="35" t="str">
        <f>IF(BE7="","",IF(BE7="-","【-】","【"&amp;SUBSTITUTE(TEXT(BE7,"#,##0.00"),"-","△")&amp;"】"))</f>
        <v>【141.07】</v>
      </c>
      <c r="BF6" s="36" t="str">
        <f>IF(BF7="",NA(),BF7)</f>
        <v>-</v>
      </c>
      <c r="BG6" s="36">
        <f t="shared" ref="BG6:BO6" si="7">IF(BG7="",NA(),BG7)</f>
        <v>62.45</v>
      </c>
      <c r="BH6" s="35">
        <f t="shared" si="7"/>
        <v>0</v>
      </c>
      <c r="BI6" s="36">
        <f t="shared" si="7"/>
        <v>176.97</v>
      </c>
      <c r="BJ6" s="36">
        <f t="shared" si="7"/>
        <v>462.43</v>
      </c>
      <c r="BK6" s="36" t="str">
        <f t="shared" si="7"/>
        <v>-</v>
      </c>
      <c r="BL6" s="36">
        <f t="shared" si="7"/>
        <v>446.63</v>
      </c>
      <c r="BM6" s="36">
        <f t="shared" si="7"/>
        <v>416.91</v>
      </c>
      <c r="BN6" s="36">
        <f t="shared" si="7"/>
        <v>392.19</v>
      </c>
      <c r="BO6" s="36">
        <f t="shared" si="7"/>
        <v>413.5</v>
      </c>
      <c r="BP6" s="35" t="str">
        <f>IF(BP7="","",IF(BP7="-","【-】","【"&amp;SUBSTITUTE(TEXT(BP7,"#,##0.00"),"-","△")&amp;"】"))</f>
        <v>【346.13】</v>
      </c>
      <c r="BQ6" s="36" t="str">
        <f>IF(BQ7="",NA(),BQ7)</f>
        <v>-</v>
      </c>
      <c r="BR6" s="36">
        <f t="shared" ref="BR6:BZ6" si="8">IF(BR7="",NA(),BR7)</f>
        <v>24.76</v>
      </c>
      <c r="BS6" s="36">
        <f t="shared" si="8"/>
        <v>23.18</v>
      </c>
      <c r="BT6" s="36">
        <f t="shared" si="8"/>
        <v>21.08</v>
      </c>
      <c r="BU6" s="36">
        <f t="shared" si="8"/>
        <v>20.79</v>
      </c>
      <c r="BV6" s="36" t="str">
        <f t="shared" si="8"/>
        <v>-</v>
      </c>
      <c r="BW6" s="36">
        <f t="shared" si="8"/>
        <v>58.53</v>
      </c>
      <c r="BX6" s="36">
        <f t="shared" si="8"/>
        <v>57.93</v>
      </c>
      <c r="BY6" s="36">
        <f t="shared" si="8"/>
        <v>57.03</v>
      </c>
      <c r="BZ6" s="36">
        <f t="shared" si="8"/>
        <v>55.84</v>
      </c>
      <c r="CA6" s="35" t="str">
        <f>IF(CA7="","",IF(CA7="-","【-】","【"&amp;SUBSTITUTE(TEXT(CA7,"#,##0.00"),"-","△")&amp;"】"))</f>
        <v>【59.83】</v>
      </c>
      <c r="CB6" s="36" t="str">
        <f>IF(CB7="",NA(),CB7)</f>
        <v>-</v>
      </c>
      <c r="CC6" s="36">
        <f t="shared" ref="CC6:CK6" si="9">IF(CC7="",NA(),CC7)</f>
        <v>501.29</v>
      </c>
      <c r="CD6" s="36">
        <f t="shared" si="9"/>
        <v>504.45</v>
      </c>
      <c r="CE6" s="36">
        <f t="shared" si="9"/>
        <v>562.08000000000004</v>
      </c>
      <c r="CF6" s="36">
        <f t="shared" si="9"/>
        <v>530.98</v>
      </c>
      <c r="CG6" s="36" t="str">
        <f t="shared" si="9"/>
        <v>-</v>
      </c>
      <c r="CH6" s="36">
        <f t="shared" si="9"/>
        <v>266.57</v>
      </c>
      <c r="CI6" s="36">
        <f t="shared" si="9"/>
        <v>276.93</v>
      </c>
      <c r="CJ6" s="36">
        <f t="shared" si="9"/>
        <v>283.73</v>
      </c>
      <c r="CK6" s="36">
        <f t="shared" si="9"/>
        <v>287.57</v>
      </c>
      <c r="CL6" s="35" t="str">
        <f>IF(CL7="","",IF(CL7="-","【-】","【"&amp;SUBSTITUTE(TEXT(CL7,"#,##0.00"),"-","△")&amp;"】"))</f>
        <v>【268.69】</v>
      </c>
      <c r="CM6" s="36" t="str">
        <f>IF(CM7="",NA(),CM7)</f>
        <v>-</v>
      </c>
      <c r="CN6" s="36" t="str">
        <f t="shared" ref="CN6:CV6" si="10">IF(CN7="",NA(),CN7)</f>
        <v>-</v>
      </c>
      <c r="CO6" s="36" t="str">
        <f t="shared" si="10"/>
        <v>-</v>
      </c>
      <c r="CP6" s="36" t="str">
        <f t="shared" si="10"/>
        <v>-</v>
      </c>
      <c r="CQ6" s="36">
        <f t="shared" si="10"/>
        <v>41.7</v>
      </c>
      <c r="CR6" s="36" t="str">
        <f t="shared" si="10"/>
        <v>-</v>
      </c>
      <c r="CS6" s="36">
        <f t="shared" si="10"/>
        <v>58.06</v>
      </c>
      <c r="CT6" s="36">
        <f t="shared" si="10"/>
        <v>59.08</v>
      </c>
      <c r="CU6" s="36">
        <f t="shared" si="10"/>
        <v>58.25</v>
      </c>
      <c r="CV6" s="36">
        <f t="shared" si="10"/>
        <v>61.55</v>
      </c>
      <c r="CW6" s="35" t="str">
        <f>IF(CW7="","",IF(CW7="-","【-】","【"&amp;SUBSTITUTE(TEXT(CW7,"#,##0.00"),"-","△")&amp;"】"))</f>
        <v>【61.71】</v>
      </c>
      <c r="CX6" s="36" t="str">
        <f>IF(CX7="",NA(),CX7)</f>
        <v>-</v>
      </c>
      <c r="CY6" s="36">
        <f t="shared" ref="CY6:DG6" si="11">IF(CY7="",NA(),CY7)</f>
        <v>100</v>
      </c>
      <c r="CZ6" s="36">
        <f t="shared" si="11"/>
        <v>100</v>
      </c>
      <c r="DA6" s="36">
        <f t="shared" si="11"/>
        <v>100</v>
      </c>
      <c r="DB6" s="36">
        <f t="shared" si="11"/>
        <v>100</v>
      </c>
      <c r="DC6" s="36" t="str">
        <f t="shared" si="11"/>
        <v>-</v>
      </c>
      <c r="DD6" s="36">
        <f t="shared" si="11"/>
        <v>75.790000000000006</v>
      </c>
      <c r="DE6" s="36">
        <f t="shared" si="11"/>
        <v>77.12</v>
      </c>
      <c r="DF6" s="36">
        <f t="shared" si="11"/>
        <v>68.150000000000006</v>
      </c>
      <c r="DG6" s="36">
        <f t="shared" si="11"/>
        <v>67.489999999999995</v>
      </c>
      <c r="DH6" s="35" t="str">
        <f>IF(DH7="","",IF(DH7="-","【-】","【"&amp;SUBSTITUTE(TEXT(DH7,"#,##0.00"),"-","△")&amp;"】"))</f>
        <v>【75.78】</v>
      </c>
      <c r="DI6" s="36" t="str">
        <f>IF(DI7="",NA(),DI7)</f>
        <v>-</v>
      </c>
      <c r="DJ6" s="36">
        <f t="shared" ref="DJ6:DR6" si="12">IF(DJ7="",NA(),DJ7)</f>
        <v>2.78</v>
      </c>
      <c r="DK6" s="36">
        <f t="shared" si="12"/>
        <v>4.47</v>
      </c>
      <c r="DL6" s="36">
        <f t="shared" si="12"/>
        <v>6.42</v>
      </c>
      <c r="DM6" s="36">
        <f t="shared" si="12"/>
        <v>8.15</v>
      </c>
      <c r="DN6" s="36" t="str">
        <f t="shared" si="12"/>
        <v>-</v>
      </c>
      <c r="DO6" s="36">
        <f t="shared" si="12"/>
        <v>6.48</v>
      </c>
      <c r="DP6" s="36">
        <f t="shared" si="12"/>
        <v>13.6</v>
      </c>
      <c r="DQ6" s="36">
        <f t="shared" si="12"/>
        <v>14.97</v>
      </c>
      <c r="DR6" s="36">
        <f t="shared" si="12"/>
        <v>16.16</v>
      </c>
      <c r="DS6" s="35" t="str">
        <f>IF(DS7="","",IF(DS7="-","【-】","【"&amp;SUBSTITUTE(TEXT(DS7,"#,##0.00"),"-","△")&amp;"】"))</f>
        <v>【18.22】</v>
      </c>
      <c r="DT6" s="36" t="str">
        <f>IF(DT7="",NA(),DT7)</f>
        <v>-</v>
      </c>
      <c r="DU6" s="36" t="str">
        <f t="shared" ref="DU6:EC6" si="13">IF(DU7="",NA(),DU7)</f>
        <v>-</v>
      </c>
      <c r="DV6" s="36" t="str">
        <f t="shared" si="13"/>
        <v>-</v>
      </c>
      <c r="DW6" s="36" t="str">
        <f t="shared" si="13"/>
        <v>-</v>
      </c>
      <c r="DX6" s="36" t="str">
        <f t="shared" si="13"/>
        <v>-</v>
      </c>
      <c r="DY6" s="36" t="str">
        <f t="shared" si="13"/>
        <v>-</v>
      </c>
      <c r="DZ6" s="36" t="str">
        <f t="shared" si="13"/>
        <v>-</v>
      </c>
      <c r="EA6" s="36" t="str">
        <f t="shared" si="13"/>
        <v>-</v>
      </c>
      <c r="EB6" s="36" t="str">
        <f t="shared" si="13"/>
        <v>-</v>
      </c>
      <c r="EC6" s="36" t="str">
        <f t="shared" si="13"/>
        <v>-</v>
      </c>
      <c r="ED6" s="35" t="str">
        <f>IF(ED7="","",IF(ED7="-","【-】","【"&amp;SUBSTITUTE(TEXT(ED7,"#,##0.00"),"-","△")&amp;"】"))</f>
        <v>【-】</v>
      </c>
      <c r="EE6" s="36" t="str">
        <f>IF(EE7="",NA(),EE7)</f>
        <v>-</v>
      </c>
      <c r="EF6" s="36" t="str">
        <f t="shared" ref="EF6:EN6" si="14">IF(EF7="",NA(),EF7)</f>
        <v>-</v>
      </c>
      <c r="EG6" s="36" t="str">
        <f t="shared" si="14"/>
        <v>-</v>
      </c>
      <c r="EH6" s="36" t="str">
        <f t="shared" si="14"/>
        <v>-</v>
      </c>
      <c r="EI6" s="36" t="str">
        <f t="shared" si="14"/>
        <v>-</v>
      </c>
      <c r="EJ6" s="36" t="str">
        <f t="shared" si="14"/>
        <v>-</v>
      </c>
      <c r="EK6" s="36" t="str">
        <f t="shared" si="14"/>
        <v>-</v>
      </c>
      <c r="EL6" s="36" t="str">
        <f t="shared" si="14"/>
        <v>-</v>
      </c>
      <c r="EM6" s="36" t="str">
        <f t="shared" si="14"/>
        <v>-</v>
      </c>
      <c r="EN6" s="36" t="str">
        <f t="shared" si="14"/>
        <v>-</v>
      </c>
      <c r="EO6" s="35" t="str">
        <f>IF(EO7="","",IF(EO7="-","【-】","【"&amp;SUBSTITUTE(TEXT(EO7,"#,##0.00"),"-","△")&amp;"】"))</f>
        <v>【-】</v>
      </c>
    </row>
    <row r="7" spans="1:148" s="37" customFormat="1">
      <c r="A7" s="29"/>
      <c r="B7" s="38">
        <v>2016</v>
      </c>
      <c r="C7" s="38">
        <v>141500</v>
      </c>
      <c r="D7" s="38">
        <v>46</v>
      </c>
      <c r="E7" s="38">
        <v>18</v>
      </c>
      <c r="F7" s="38">
        <v>0</v>
      </c>
      <c r="G7" s="38">
        <v>0</v>
      </c>
      <c r="H7" s="38" t="s">
        <v>108</v>
      </c>
      <c r="I7" s="38" t="s">
        <v>109</v>
      </c>
      <c r="J7" s="38" t="s">
        <v>110</v>
      </c>
      <c r="K7" s="38" t="s">
        <v>111</v>
      </c>
      <c r="L7" s="38" t="s">
        <v>112</v>
      </c>
      <c r="M7" s="38"/>
      <c r="N7" s="39" t="s">
        <v>113</v>
      </c>
      <c r="O7" s="39">
        <v>74.22</v>
      </c>
      <c r="P7" s="39">
        <v>0.28000000000000003</v>
      </c>
      <c r="Q7" s="39">
        <v>100</v>
      </c>
      <c r="R7" s="39">
        <v>1999</v>
      </c>
      <c r="S7" s="39">
        <v>716981</v>
      </c>
      <c r="T7" s="39">
        <v>328.66</v>
      </c>
      <c r="U7" s="39">
        <v>2181.5300000000002</v>
      </c>
      <c r="V7" s="39">
        <v>1973</v>
      </c>
      <c r="W7" s="39">
        <v>0.42</v>
      </c>
      <c r="X7" s="39">
        <v>4697.62</v>
      </c>
      <c r="Y7" s="39" t="s">
        <v>113</v>
      </c>
      <c r="Z7" s="39">
        <v>46.12</v>
      </c>
      <c r="AA7" s="39">
        <v>47.22</v>
      </c>
      <c r="AB7" s="39">
        <v>54.69</v>
      </c>
      <c r="AC7" s="39">
        <v>51.91</v>
      </c>
      <c r="AD7" s="39" t="s">
        <v>113</v>
      </c>
      <c r="AE7" s="39">
        <v>89.7</v>
      </c>
      <c r="AF7" s="39">
        <v>90.66</v>
      </c>
      <c r="AG7" s="39">
        <v>89.69</v>
      </c>
      <c r="AH7" s="39">
        <v>85.72</v>
      </c>
      <c r="AI7" s="39">
        <v>80.959999999999994</v>
      </c>
      <c r="AJ7" s="39" t="s">
        <v>113</v>
      </c>
      <c r="AK7" s="39">
        <v>355.87</v>
      </c>
      <c r="AL7" s="39">
        <v>696.51</v>
      </c>
      <c r="AM7" s="39">
        <v>906.3</v>
      </c>
      <c r="AN7" s="39">
        <v>1187.45</v>
      </c>
      <c r="AO7" s="39" t="s">
        <v>113</v>
      </c>
      <c r="AP7" s="39">
        <v>76.069999999999993</v>
      </c>
      <c r="AQ7" s="39">
        <v>91.1</v>
      </c>
      <c r="AR7" s="39">
        <v>124.89</v>
      </c>
      <c r="AS7" s="39">
        <v>129.72999999999999</v>
      </c>
      <c r="AT7" s="39">
        <v>213.56</v>
      </c>
      <c r="AU7" s="39" t="s">
        <v>113</v>
      </c>
      <c r="AV7" s="39">
        <v>128.75</v>
      </c>
      <c r="AW7" s="39">
        <v>60.91</v>
      </c>
      <c r="AX7" s="39">
        <v>6.15</v>
      </c>
      <c r="AY7" s="39">
        <v>16.18</v>
      </c>
      <c r="AZ7" s="39" t="s">
        <v>113</v>
      </c>
      <c r="BA7" s="39">
        <v>377.59</v>
      </c>
      <c r="BB7" s="39">
        <v>247.48</v>
      </c>
      <c r="BC7" s="39">
        <v>221.76</v>
      </c>
      <c r="BD7" s="39">
        <v>180.07</v>
      </c>
      <c r="BE7" s="39">
        <v>141.07</v>
      </c>
      <c r="BF7" s="39" t="s">
        <v>113</v>
      </c>
      <c r="BG7" s="39">
        <v>62.45</v>
      </c>
      <c r="BH7" s="39">
        <v>0</v>
      </c>
      <c r="BI7" s="39">
        <v>176.97</v>
      </c>
      <c r="BJ7" s="39">
        <v>462.43</v>
      </c>
      <c r="BK7" s="39" t="s">
        <v>113</v>
      </c>
      <c r="BL7" s="39">
        <v>446.63</v>
      </c>
      <c r="BM7" s="39">
        <v>416.91</v>
      </c>
      <c r="BN7" s="39">
        <v>392.19</v>
      </c>
      <c r="BO7" s="39">
        <v>413.5</v>
      </c>
      <c r="BP7" s="39">
        <v>346.13</v>
      </c>
      <c r="BQ7" s="39" t="s">
        <v>113</v>
      </c>
      <c r="BR7" s="39">
        <v>24.76</v>
      </c>
      <c r="BS7" s="39">
        <v>23.18</v>
      </c>
      <c r="BT7" s="39">
        <v>21.08</v>
      </c>
      <c r="BU7" s="39">
        <v>20.79</v>
      </c>
      <c r="BV7" s="39" t="s">
        <v>113</v>
      </c>
      <c r="BW7" s="39">
        <v>58.53</v>
      </c>
      <c r="BX7" s="39">
        <v>57.93</v>
      </c>
      <c r="BY7" s="39">
        <v>57.03</v>
      </c>
      <c r="BZ7" s="39">
        <v>55.84</v>
      </c>
      <c r="CA7" s="39">
        <v>59.83</v>
      </c>
      <c r="CB7" s="39" t="s">
        <v>113</v>
      </c>
      <c r="CC7" s="39">
        <v>501.29</v>
      </c>
      <c r="CD7" s="39">
        <v>504.45</v>
      </c>
      <c r="CE7" s="39">
        <v>562.08000000000004</v>
      </c>
      <c r="CF7" s="39">
        <v>530.98</v>
      </c>
      <c r="CG7" s="39" t="s">
        <v>113</v>
      </c>
      <c r="CH7" s="39">
        <v>266.57</v>
      </c>
      <c r="CI7" s="39">
        <v>276.93</v>
      </c>
      <c r="CJ7" s="39">
        <v>283.73</v>
      </c>
      <c r="CK7" s="39">
        <v>287.57</v>
      </c>
      <c r="CL7" s="39">
        <v>268.69</v>
      </c>
      <c r="CM7" s="39" t="s">
        <v>113</v>
      </c>
      <c r="CN7" s="39" t="s">
        <v>113</v>
      </c>
      <c r="CO7" s="39" t="s">
        <v>113</v>
      </c>
      <c r="CP7" s="39" t="s">
        <v>113</v>
      </c>
      <c r="CQ7" s="39">
        <v>41.7</v>
      </c>
      <c r="CR7" s="39" t="s">
        <v>113</v>
      </c>
      <c r="CS7" s="39">
        <v>58.06</v>
      </c>
      <c r="CT7" s="39">
        <v>59.08</v>
      </c>
      <c r="CU7" s="39">
        <v>58.25</v>
      </c>
      <c r="CV7" s="39">
        <v>61.55</v>
      </c>
      <c r="CW7" s="39">
        <v>61.71</v>
      </c>
      <c r="CX7" s="39" t="s">
        <v>113</v>
      </c>
      <c r="CY7" s="39">
        <v>100</v>
      </c>
      <c r="CZ7" s="39">
        <v>100</v>
      </c>
      <c r="DA7" s="39">
        <v>100</v>
      </c>
      <c r="DB7" s="39">
        <v>100</v>
      </c>
      <c r="DC7" s="39" t="s">
        <v>113</v>
      </c>
      <c r="DD7" s="39">
        <v>75.790000000000006</v>
      </c>
      <c r="DE7" s="39">
        <v>77.12</v>
      </c>
      <c r="DF7" s="39">
        <v>68.150000000000006</v>
      </c>
      <c r="DG7" s="39">
        <v>67.489999999999995</v>
      </c>
      <c r="DH7" s="39">
        <v>75.78</v>
      </c>
      <c r="DI7" s="39" t="s">
        <v>113</v>
      </c>
      <c r="DJ7" s="39">
        <v>2.78</v>
      </c>
      <c r="DK7" s="39">
        <v>4.47</v>
      </c>
      <c r="DL7" s="39">
        <v>6.42</v>
      </c>
      <c r="DM7" s="39">
        <v>8.15</v>
      </c>
      <c r="DN7" s="39" t="s">
        <v>113</v>
      </c>
      <c r="DO7" s="39">
        <v>6.48</v>
      </c>
      <c r="DP7" s="39">
        <v>13.6</v>
      </c>
      <c r="DQ7" s="39">
        <v>14.97</v>
      </c>
      <c r="DR7" s="39">
        <v>16.16</v>
      </c>
      <c r="DS7" s="39">
        <v>18.22</v>
      </c>
      <c r="DT7" s="39" t="s">
        <v>113</v>
      </c>
      <c r="DU7" s="39" t="s">
        <v>113</v>
      </c>
      <c r="DV7" s="39" t="s">
        <v>113</v>
      </c>
      <c r="DW7" s="39" t="s">
        <v>113</v>
      </c>
      <c r="DX7" s="39" t="s">
        <v>113</v>
      </c>
      <c r="DY7" s="39" t="s">
        <v>113</v>
      </c>
      <c r="DZ7" s="39" t="s">
        <v>113</v>
      </c>
      <c r="EA7" s="39" t="s">
        <v>113</v>
      </c>
      <c r="EB7" s="39" t="s">
        <v>113</v>
      </c>
      <c r="EC7" s="39" t="s">
        <v>113</v>
      </c>
      <c r="ED7" s="39" t="s">
        <v>113</v>
      </c>
      <c r="EE7" s="39" t="s">
        <v>113</v>
      </c>
      <c r="EF7" s="39" t="s">
        <v>113</v>
      </c>
      <c r="EG7" s="39" t="s">
        <v>113</v>
      </c>
      <c r="EH7" s="39" t="s">
        <v>113</v>
      </c>
      <c r="EI7" s="39" t="s">
        <v>113</v>
      </c>
      <c r="EJ7" s="39" t="s">
        <v>113</v>
      </c>
      <c r="EK7" s="39" t="s">
        <v>113</v>
      </c>
      <c r="EL7" s="39" t="s">
        <v>113</v>
      </c>
      <c r="EM7" s="39" t="s">
        <v>113</v>
      </c>
      <c r="EN7" s="39" t="s">
        <v>113</v>
      </c>
      <c r="EO7" s="39" t="s">
        <v>113</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2018-02-16T03:51:58Z</cp:lastPrinted>
  <dcterms:created xsi:type="dcterms:W3CDTF">2017-12-25T02:00:06Z</dcterms:created>
  <dcterms:modified xsi:type="dcterms:W3CDTF">2018-02-22T15:12:01Z</dcterms:modified>
  <cp:category/>
</cp:coreProperties>
</file>