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1 法適\"/>
    </mc:Choice>
  </mc:AlternateContent>
  <workbookProtection workbookPassword="B319" lockStructure="1"/>
  <bookViews>
    <workbookView xWindow="240" yWindow="60" windowWidth="14940" windowHeight="787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<sst xmlns="http://schemas.openxmlformats.org/spreadsheetml/2006/main" count="235" uniqueCount="123">
  <si>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</si>
  <si>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</si>
  <si>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</si>
  <si>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</si>
  <si>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</si>
  <si>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</si>
  <si>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</si>
  <si>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</si>
  <si>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</si>
  <si>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</si>
  <si>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</si>
  <si>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</si>
  <si>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</si>
  <si>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</si>
  <si>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</si>
  <si>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</si>
  <si>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</si>
  <si>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</si>
  <si>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</si>
  <si>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</si>
  <si>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</si>
  <si>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</si>
  <si>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</si>
  <si>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</si>
  <si>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</si>
  <si>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</si>
  <si>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</si>
  <si>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</si>
  <si>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</si>
  <si>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</si>
  <si>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</si>
  <si>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</si>
  <si>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</si>
  <si>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</si>
  <si>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</si>
  <si>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</si>
  <si>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</si>
  <si>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</si>
  <si>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</si>
  <si>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</si>
  <si>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</si>
  <si>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</si>
  <si>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</si>
  <si>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</si>
  <si>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</si>
  <si>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</si>
  <si>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</si>
  <si>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</si>
  <si>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</si>
  <si>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</si>
  <si>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</si>
  <si>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</si>
  <si>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</si>
  <si>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</si>
  <si>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</si>
  <si>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</si>
  <si>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</si>
  <si>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</si>
  <si>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</si>
  <si>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</si>
  <si>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</si>
  <si>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</si>
  <si>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</si>
  <si>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</si>
  <si>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</si>
  <si>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</si>
  <si>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</si>
  <si>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</si>
  <si>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</si>
  <si>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</si>
  <si>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</si>
  <si>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</si>
  <si>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</si>
  <si>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</si>
  <si>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</si>
  <si>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</si>
  <si>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</si>
  <si>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</si>
  <si>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</si>
  <si>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</si>
  <si>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</si>
  <si>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</si>
  <si>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</si>
  <si>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</si>
  <si>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</si>
  <si>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</si>
  <si>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</si>
  <si>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</si>
  <si>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</si>
  <si>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</si>
  <si>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</si>
  <si>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</si>
  <si>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</si>
  <si>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</si>
  <si>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</si>
  <si>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</si>
  <si>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</si>
  <si>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</si>
  <si>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</si>
  <si>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</si>
  <si>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</si>
  <si>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</si>
  <si>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</si>
  <si>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</si>
  <si>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</si>
  <si>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</si>
  <si>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</si>
  <si>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</si>
  <si>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新潟市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</si>
  <si>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</si>
  <si>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</si>
  <si>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</si>
  <si>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</si>
  <si>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</si>
  <si>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</si>
  <si>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</si>
  <si>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</si>
  <si>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</si>
  <si>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</si>
  <si>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</si>
  <si>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本事業は，平成3年に供用開始し，現時点では老朽化は進んでいないため類似団体に比し低い水準であるが，今後施設の老朽化が進行することが見込まれる。
　今後は，施設の老朽化の進行を踏まえ，他の事業とあわせ総合的な改築・更新の検討や効率的な維持管理が必要となる。
　なお，平成26年度は会計制度見直しによる移行処理に伴い，大きく増加している。</t>
    <rPh sb="1" eb="2">
      <t>ホン</t>
    </rPh>
    <rPh sb="2" eb="4">
      <t>ジギョウ</t>
    </rPh>
    <rPh sb="6" eb="8">
      <t>ヘイセイ</t>
    </rPh>
    <rPh sb="9" eb="10">
      <t>ネン</t>
    </rPh>
    <rPh sb="11" eb="13">
      <t>キョウヨウ</t>
    </rPh>
    <rPh sb="13" eb="15">
      <t>カイシ</t>
    </rPh>
    <rPh sb="17" eb="20">
      <t>ゲンジテン</t>
    </rPh>
    <rPh sb="22" eb="25">
      <t>ロウキュウカ</t>
    </rPh>
    <rPh sb="26" eb="27">
      <t>スス</t>
    </rPh>
    <rPh sb="34" eb="36">
      <t>ルイジ</t>
    </rPh>
    <rPh sb="36" eb="38">
      <t>ダンタイ</t>
    </rPh>
    <rPh sb="39" eb="40">
      <t>ヒ</t>
    </rPh>
    <rPh sb="41" eb="42">
      <t>ヒク</t>
    </rPh>
    <rPh sb="43" eb="45">
      <t>スイジュン</t>
    </rPh>
    <rPh sb="50" eb="52">
      <t>コンゴ</t>
    </rPh>
    <rPh sb="52" eb="54">
      <t>シセツ</t>
    </rPh>
    <rPh sb="55" eb="58">
      <t>ロウキュウカ</t>
    </rPh>
    <rPh sb="59" eb="61">
      <t>シンコウ</t>
    </rPh>
    <rPh sb="66" eb="68">
      <t>ミコ</t>
    </rPh>
    <rPh sb="74" eb="76">
      <t>コンゴ</t>
    </rPh>
    <rPh sb="78" eb="80">
      <t>シセツ</t>
    </rPh>
    <rPh sb="81" eb="84">
      <t>ロウキュウカ</t>
    </rPh>
    <rPh sb="85" eb="87">
      <t>シンコウ</t>
    </rPh>
    <rPh sb="88" eb="89">
      <t>フ</t>
    </rPh>
    <rPh sb="92" eb="93">
      <t>タ</t>
    </rPh>
    <rPh sb="94" eb="96">
      <t>ジギョウ</t>
    </rPh>
    <rPh sb="100" eb="102">
      <t>ソウゴウ</t>
    </rPh>
    <rPh sb="102" eb="103">
      <t>テキ</t>
    </rPh>
    <rPh sb="104" eb="106">
      <t>カイチク</t>
    </rPh>
    <rPh sb="107" eb="109">
      <t>コウシン</t>
    </rPh>
    <rPh sb="110" eb="112">
      <t>ケントウ</t>
    </rPh>
    <rPh sb="113" eb="116">
      <t>コウリツテキ</t>
    </rPh>
    <rPh sb="117" eb="119">
      <t>イジ</t>
    </rPh>
    <rPh sb="119" eb="121">
      <t>カンリ</t>
    </rPh>
    <rPh sb="122" eb="124">
      <t>ヒツヨウ</t>
    </rPh>
    <rPh sb="133" eb="135">
      <t>ヘイセイ</t>
    </rPh>
    <rPh sb="137" eb="139">
      <t>ネンド</t>
    </rPh>
    <rPh sb="140" eb="142">
      <t>カイケイ</t>
    </rPh>
    <rPh sb="142" eb="144">
      <t>セイド</t>
    </rPh>
    <rPh sb="144" eb="146">
      <t>ミナオ</t>
    </rPh>
    <rPh sb="150" eb="152">
      <t>イコウ</t>
    </rPh>
    <rPh sb="152" eb="154">
      <t>ショリ</t>
    </rPh>
    <rPh sb="155" eb="156">
      <t>トモナ</t>
    </rPh>
    <rPh sb="158" eb="159">
      <t>オオ</t>
    </rPh>
    <rPh sb="161" eb="163">
      <t>ゾウカ</t>
    </rPh>
    <phoneticPr fontId="7"/>
  </si>
  <si>
    <t>　本事業においても，公共下水道と同様に，経営の健全性・効率性については，ほとんどの数値が類似団体に比し，低い数値となり，接続率の向上による収入の確保や，効率的な維持管理を行うとともに，今後増加する老朽施設等に対応するために経費の増加が見込まれるため，計画的な施設の改築・更新などが必要である。
　今後も，下水道中期ビジョン[改訂版]に定めた各種指標を達成するため，新規施設整備や改築・更新を進めていくこととなるが，将来の負担を軽減するために，計画的な整備を進めるとともに，効率的な施設管理を進めていく必要がある。
　なお，本市の下水道事業においては，公共下水道，特定環境保全公共下水道，農業集落排水，浄化槽事業を一体的に整備しており，総合的な分析も行う必要がある。</t>
    <rPh sb="1" eb="2">
      <t>ホン</t>
    </rPh>
    <rPh sb="2" eb="4">
      <t>ジギョウ</t>
    </rPh>
    <rPh sb="10" eb="12">
      <t>コウキョウ</t>
    </rPh>
    <rPh sb="12" eb="15">
      <t>ゲスイドウ</t>
    </rPh>
    <rPh sb="16" eb="18">
      <t>ドウヨウ</t>
    </rPh>
    <rPh sb="20" eb="22">
      <t>ケイエイ</t>
    </rPh>
    <rPh sb="23" eb="26">
      <t>ケンゼンセイ</t>
    </rPh>
    <rPh sb="27" eb="30">
      <t>コウリツセイ</t>
    </rPh>
    <rPh sb="41" eb="43">
      <t>スウチ</t>
    </rPh>
    <rPh sb="44" eb="46">
      <t>ルイジ</t>
    </rPh>
    <rPh sb="46" eb="48">
      <t>ダンタイ</t>
    </rPh>
    <rPh sb="49" eb="50">
      <t>ヒ</t>
    </rPh>
    <rPh sb="52" eb="53">
      <t>ヒク</t>
    </rPh>
    <rPh sb="54" eb="56">
      <t>スウチ</t>
    </rPh>
    <rPh sb="60" eb="62">
      <t>セツゾク</t>
    </rPh>
    <rPh sb="62" eb="63">
      <t>リツ</t>
    </rPh>
    <rPh sb="64" eb="66">
      <t>コウジョウ</t>
    </rPh>
    <rPh sb="69" eb="71">
      <t>シュウニュウ</t>
    </rPh>
    <rPh sb="72" eb="74">
      <t>カクホ</t>
    </rPh>
    <rPh sb="80" eb="82">
      <t>イジ</t>
    </rPh>
    <rPh sb="92" eb="94">
      <t>コンゴ</t>
    </rPh>
    <rPh sb="94" eb="96">
      <t>ゾウカ</t>
    </rPh>
    <rPh sb="98" eb="100">
      <t>ロウキュウ</t>
    </rPh>
    <rPh sb="100" eb="102">
      <t>シセツ</t>
    </rPh>
    <rPh sb="102" eb="103">
      <t>トウ</t>
    </rPh>
    <rPh sb="104" eb="106">
      <t>タイオウ</t>
    </rPh>
    <rPh sb="111" eb="113">
      <t>ケイヒ</t>
    </rPh>
    <rPh sb="114" eb="116">
      <t>ゾウカ</t>
    </rPh>
    <rPh sb="117" eb="119">
      <t>ミコ</t>
    </rPh>
    <rPh sb="125" eb="128">
      <t>ケイカクテキ</t>
    </rPh>
    <rPh sb="129" eb="131">
      <t>シセツ</t>
    </rPh>
    <rPh sb="132" eb="134">
      <t>カイチク</t>
    </rPh>
    <rPh sb="135" eb="137">
      <t>コウシン</t>
    </rPh>
    <rPh sb="140" eb="142">
      <t>ヒツヨウ</t>
    </rPh>
    <rPh sb="148" eb="150">
      <t>コンゴ</t>
    </rPh>
    <rPh sb="152" eb="155">
      <t>ゲスイドウ</t>
    </rPh>
    <rPh sb="155" eb="157">
      <t>チュウキ</t>
    </rPh>
    <rPh sb="162" eb="165">
      <t>カイテイバン</t>
    </rPh>
    <rPh sb="167" eb="168">
      <t>サダ</t>
    </rPh>
    <rPh sb="170" eb="172">
      <t>カクシュ</t>
    </rPh>
    <rPh sb="172" eb="174">
      <t>シヒョウ</t>
    </rPh>
    <rPh sb="175" eb="177">
      <t>タッセイ</t>
    </rPh>
    <rPh sb="182" eb="184">
      <t>シンキ</t>
    </rPh>
    <rPh sb="184" eb="186">
      <t>シセツ</t>
    </rPh>
    <rPh sb="186" eb="188">
      <t>セイビ</t>
    </rPh>
    <rPh sb="189" eb="191">
      <t>カイチク</t>
    </rPh>
    <rPh sb="192" eb="194">
      <t>コウシン</t>
    </rPh>
    <rPh sb="195" eb="196">
      <t>スス</t>
    </rPh>
    <rPh sb="207" eb="209">
      <t>ショウライ</t>
    </rPh>
    <rPh sb="210" eb="212">
      <t>フタン</t>
    </rPh>
    <rPh sb="213" eb="215">
      <t>ケイゲン</t>
    </rPh>
    <rPh sb="221" eb="224">
      <t>ケイカクテキ</t>
    </rPh>
    <rPh sb="225" eb="227">
      <t>セイビ</t>
    </rPh>
    <rPh sb="228" eb="229">
      <t>スス</t>
    </rPh>
    <rPh sb="236" eb="239">
      <t>コウリツテキ</t>
    </rPh>
    <rPh sb="240" eb="242">
      <t>シセツ</t>
    </rPh>
    <rPh sb="242" eb="244">
      <t>カンリ</t>
    </rPh>
    <rPh sb="245" eb="246">
      <t>スス</t>
    </rPh>
    <rPh sb="250" eb="252">
      <t>ヒツヨウ</t>
    </rPh>
    <rPh sb="262" eb="264">
      <t>ホンシ</t>
    </rPh>
    <rPh sb="265" eb="268">
      <t>ゲスイドウ</t>
    </rPh>
    <rPh sb="268" eb="270">
      <t>ジギョウ</t>
    </rPh>
    <rPh sb="276" eb="278">
      <t>コウキョウ</t>
    </rPh>
    <rPh sb="278" eb="280">
      <t>ゲスイ</t>
    </rPh>
    <rPh sb="280" eb="281">
      <t>ミチ</t>
    </rPh>
    <rPh sb="282" eb="284">
      <t>トクテイ</t>
    </rPh>
    <rPh sb="284" eb="286">
      <t>カンキョウ</t>
    </rPh>
    <rPh sb="286" eb="288">
      <t>ホゼン</t>
    </rPh>
    <rPh sb="288" eb="290">
      <t>コウキョウ</t>
    </rPh>
    <rPh sb="290" eb="293">
      <t>ゲスイドウ</t>
    </rPh>
    <rPh sb="294" eb="296">
      <t>ノウギョウ</t>
    </rPh>
    <rPh sb="296" eb="298">
      <t>シュウラク</t>
    </rPh>
    <rPh sb="298" eb="300">
      <t>ハイスイ</t>
    </rPh>
    <rPh sb="301" eb="304">
      <t>ジョウカソウ</t>
    </rPh>
    <rPh sb="304" eb="306">
      <t>ジギョウ</t>
    </rPh>
    <rPh sb="307" eb="310">
      <t>イッタイテキ</t>
    </rPh>
    <rPh sb="311" eb="313">
      <t>セイビ</t>
    </rPh>
    <rPh sb="318" eb="321">
      <t>ソウゴウテキ</t>
    </rPh>
    <rPh sb="322" eb="324">
      <t>ブンセキ</t>
    </rPh>
    <rPh sb="325" eb="326">
      <t>オコナ</t>
    </rPh>
    <rPh sb="327" eb="329">
      <t>ヒツヨウ</t>
    </rPh>
    <phoneticPr fontId="7"/>
  </si>
  <si>
    <r>
      <rPr>
        <b/>
        <sz val="11"/>
        <color theme="1"/>
        <rFont val="ＭＳ ゴシック"/>
        <family val="3"/>
        <charset val="128"/>
      </rPr>
      <t>① 経常収支比率</t>
    </r>
    <r>
      <rPr>
        <sz val="11"/>
        <color theme="1"/>
        <rFont val="ＭＳ ゴシック"/>
        <family val="3"/>
        <charset val="128"/>
      </rPr>
      <t xml:space="preserve">
</t>
    </r>
    <r>
      <rPr>
        <b/>
        <sz val="11"/>
        <color theme="1"/>
        <rFont val="ＭＳ ゴシック"/>
        <family val="3"/>
        <charset val="128"/>
      </rPr>
      <t>⑤ 経費回収率</t>
    </r>
    <r>
      <rPr>
        <sz val="11"/>
        <color theme="1"/>
        <rFont val="ＭＳ ゴシック"/>
        <family val="3"/>
        <charset val="128"/>
      </rPr>
      <t xml:space="preserve">
　経費回収率は増加傾向にあるが，類似団体に比し低い数値にある。
　引き続き，接続率の向上に努め使用料を確保するとともに，効率的な維持管理に努める必要がある。　
</t>
    </r>
    <r>
      <rPr>
        <b/>
        <sz val="11"/>
        <color theme="1"/>
        <rFont val="ＭＳ ゴシック"/>
        <family val="3"/>
        <charset val="128"/>
      </rPr>
      <t>③ 流動比率</t>
    </r>
    <r>
      <rPr>
        <sz val="11"/>
        <color theme="1"/>
        <rFont val="ＭＳ ゴシック"/>
        <family val="3"/>
        <charset val="128"/>
      </rPr>
      <t xml:space="preserve">
　類似団体に比し低い数値にあることから，使用料収入を確保するなど支払能力を高める必要がある。
　なお，平成26年度は会計制度の見直しの影響により大きく減少している。
</t>
    </r>
    <r>
      <rPr>
        <b/>
        <sz val="11"/>
        <color theme="1"/>
        <rFont val="ＭＳ ゴシック"/>
        <family val="3"/>
        <charset val="128"/>
      </rPr>
      <t xml:space="preserve">④ 企業債残高対事業規模比率
</t>
    </r>
    <r>
      <rPr>
        <sz val="11"/>
        <color theme="1"/>
        <rFont val="ＭＳ ゴシック"/>
        <family val="3"/>
        <charset val="128"/>
      </rPr>
      <t xml:space="preserve">　企業債公費負担分の算出内容を変更したため大きく増加している。
　企業債残高の削減に取り組み減少傾向にあるが，依然として類似団体に比し高い水準にある。
</t>
    </r>
    <r>
      <rPr>
        <b/>
        <sz val="11"/>
        <color theme="1"/>
        <rFont val="ＭＳ ゴシック"/>
        <family val="3"/>
        <charset val="128"/>
      </rPr>
      <t>⑥ 汚水処理原価</t>
    </r>
    <r>
      <rPr>
        <sz val="11"/>
        <color theme="1"/>
        <rFont val="ＭＳ ゴシック"/>
        <family val="3"/>
        <charset val="128"/>
      </rPr>
      <t xml:space="preserve">
　類似団体に比し高い数値にあるが，経費の効率化に努めるなどにより年々減少傾向にある。
</t>
    </r>
    <r>
      <rPr>
        <b/>
        <sz val="11"/>
        <color theme="1"/>
        <rFont val="ＭＳ ゴシック"/>
        <family val="3"/>
        <charset val="128"/>
      </rPr>
      <t>⑧ 水洗化率</t>
    </r>
    <r>
      <rPr>
        <sz val="11"/>
        <color theme="1"/>
        <rFont val="ＭＳ ゴシック"/>
        <family val="3"/>
        <charset val="128"/>
      </rPr>
      <t xml:space="preserve">
　類似団体に比し低いことから，接続率向上に重点的に取り組み，使用料収入の確保に努める。
</t>
    </r>
    <rPh sb="2" eb="4">
      <t>ケイジョウ</t>
    </rPh>
    <rPh sb="4" eb="6">
      <t>シュウシ</t>
    </rPh>
    <rPh sb="6" eb="8">
      <t>ヒリツ</t>
    </rPh>
    <rPh sb="42" eb="44">
      <t>スウチ</t>
    </rPh>
    <rPh sb="99" eb="101">
      <t>リュウドウ</t>
    </rPh>
    <rPh sb="101" eb="103">
      <t>ヒリツ</t>
    </rPh>
    <rPh sb="105" eb="107">
      <t>ルイジ</t>
    </rPh>
    <rPh sb="107" eb="109">
      <t>ダンタイ</t>
    </rPh>
    <rPh sb="110" eb="111">
      <t>ヒ</t>
    </rPh>
    <rPh sb="112" eb="113">
      <t>ヒク</t>
    </rPh>
    <rPh sb="114" eb="116">
      <t>スウチ</t>
    </rPh>
    <rPh sb="136" eb="138">
      <t>シハライ</t>
    </rPh>
    <rPh sb="138" eb="140">
      <t>ノウリョク</t>
    </rPh>
    <rPh sb="141" eb="142">
      <t>タカ</t>
    </rPh>
    <rPh sb="144" eb="146">
      <t>ヒツヨウ</t>
    </rPh>
    <rPh sb="155" eb="157">
      <t>ヘイセイ</t>
    </rPh>
    <rPh sb="159" eb="161">
      <t>ネンド</t>
    </rPh>
    <rPh sb="162" eb="164">
      <t>カイケイ</t>
    </rPh>
    <rPh sb="164" eb="166">
      <t>セイド</t>
    </rPh>
    <rPh sb="167" eb="169">
      <t>ミナオ</t>
    </rPh>
    <rPh sb="171" eb="173">
      <t>エイキョウ</t>
    </rPh>
    <rPh sb="176" eb="177">
      <t>オオ</t>
    </rPh>
    <rPh sb="179" eb="181">
      <t>ゲンショウ</t>
    </rPh>
    <rPh sb="189" eb="191">
      <t>キギョウ</t>
    </rPh>
    <rPh sb="191" eb="192">
      <t>サイ</t>
    </rPh>
    <rPh sb="192" eb="194">
      <t>ザンダカ</t>
    </rPh>
    <rPh sb="194" eb="195">
      <t>タイ</t>
    </rPh>
    <rPh sb="195" eb="197">
      <t>ジギョウ</t>
    </rPh>
    <rPh sb="197" eb="199">
      <t>キボ</t>
    </rPh>
    <rPh sb="199" eb="201">
      <t>ヒリツ</t>
    </rPh>
    <rPh sb="203" eb="205">
      <t>キギョウ</t>
    </rPh>
    <rPh sb="205" eb="206">
      <t>サイ</t>
    </rPh>
    <rPh sb="206" eb="208">
      <t>コウヒ</t>
    </rPh>
    <rPh sb="208" eb="210">
      <t>フタン</t>
    </rPh>
    <rPh sb="210" eb="211">
      <t>ブン</t>
    </rPh>
    <rPh sb="212" eb="214">
      <t>サンシュツ</t>
    </rPh>
    <rPh sb="214" eb="216">
      <t>ナイヨウ</t>
    </rPh>
    <rPh sb="217" eb="219">
      <t>ヘンコウ</t>
    </rPh>
    <rPh sb="223" eb="224">
      <t>オオ</t>
    </rPh>
    <rPh sb="226" eb="228">
      <t>ゾウカ</t>
    </rPh>
    <rPh sb="235" eb="237">
      <t>キギョウ</t>
    </rPh>
    <rPh sb="237" eb="238">
      <t>サイ</t>
    </rPh>
    <rPh sb="238" eb="240">
      <t>ザンダカ</t>
    </rPh>
    <rPh sb="241" eb="243">
      <t>サクゲン</t>
    </rPh>
    <rPh sb="244" eb="245">
      <t>ト</t>
    </rPh>
    <rPh sb="246" eb="247">
      <t>ク</t>
    </rPh>
    <rPh sb="248" eb="250">
      <t>ゲンショウ</t>
    </rPh>
    <rPh sb="250" eb="252">
      <t>ケイコウ</t>
    </rPh>
    <rPh sb="257" eb="259">
      <t>イゼン</t>
    </rPh>
    <rPh sb="262" eb="264">
      <t>ルイジ</t>
    </rPh>
    <rPh sb="264" eb="266">
      <t>ダンタイ</t>
    </rPh>
    <rPh sb="267" eb="268">
      <t>ヒ</t>
    </rPh>
    <rPh sb="269" eb="270">
      <t>タカ</t>
    </rPh>
    <rPh sb="271" eb="273">
      <t>スイジュン</t>
    </rPh>
    <rPh sb="280" eb="282">
      <t>オスイ</t>
    </rPh>
    <rPh sb="282" eb="284">
      <t>ショリ</t>
    </rPh>
    <rPh sb="284" eb="286">
      <t>ゲンカ</t>
    </rPh>
    <rPh sb="288" eb="290">
      <t>ルイジ</t>
    </rPh>
    <rPh sb="290" eb="292">
      <t>ダンタイ</t>
    </rPh>
    <rPh sb="293" eb="294">
      <t>ヒ</t>
    </rPh>
    <rPh sb="295" eb="296">
      <t>タカ</t>
    </rPh>
    <rPh sb="297" eb="299">
      <t>スウチ</t>
    </rPh>
    <rPh sb="304" eb="306">
      <t>ケイヒ</t>
    </rPh>
    <rPh sb="307" eb="310">
      <t>コウリツカ</t>
    </rPh>
    <rPh sb="311" eb="312">
      <t>ツト</t>
    </rPh>
    <rPh sb="319" eb="321">
      <t>ネンネン</t>
    </rPh>
    <rPh sb="321" eb="323">
      <t>ゲンショウ</t>
    </rPh>
    <rPh sb="323" eb="325">
      <t>ケイコウ</t>
    </rPh>
    <rPh sb="332" eb="335">
      <t>スイセンカ</t>
    </rPh>
    <rPh sb="335" eb="336">
      <t>リツ</t>
    </rPh>
    <rPh sb="338" eb="340">
      <t>ルイジ</t>
    </rPh>
    <rPh sb="340" eb="342">
      <t>ダンタイ</t>
    </rPh>
    <rPh sb="343" eb="344">
      <t>ヒ</t>
    </rPh>
    <rPh sb="345" eb="346">
      <t>ヒク</t>
    </rPh>
    <rPh sb="352" eb="354">
      <t>セツゾク</t>
    </rPh>
    <rPh sb="354" eb="355">
      <t>リツ</t>
    </rPh>
    <rPh sb="355" eb="357">
      <t>コウジョウ</t>
    </rPh>
    <rPh sb="358" eb="361">
      <t>ジュウテンテキ</t>
    </rPh>
    <rPh sb="362" eb="363">
      <t>ト</t>
    </rPh>
    <rPh sb="364" eb="365">
      <t>ク</t>
    </rPh>
    <rPh sb="367" eb="370">
      <t>シヨウリョウ</t>
    </rPh>
    <rPh sb="370" eb="372">
      <t>シュウニュウ</t>
    </rPh>
    <rPh sb="373" eb="375">
      <t>カクホ</t>
    </rPh>
    <rPh sb="376" eb="377">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</si>
</sst>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242104"/>
        <c:axId val="27724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77242104"/>
        <c:axId val="277241320"/>
      </c:lineChart>
      <c:dateAx>
        <c:axId val="277242104"/>
        <c:scaling>
          <c:orientation val="minMax"/>
        </c:scaling>
        <c:delete val="1"/>
        <c:axPos val="b"/>
        <c:numFmt formatCode="ge" sourceLinked="1"/>
        <c:majorTickMark val="none"/>
        <c:minorTickMark val="none"/>
        <c:tickLblPos val="none"/>
        <c:crossAx val="277241320"/>
        <c:crosses val="autoZero"/>
        <c:auto val="1"/>
        <c:lblOffset val="100"/>
        <c:baseTimeUnit val="years"/>
      </c:dateAx>
      <c:valAx>
        <c:axId val="2772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c:v>
                </c:pt>
                <c:pt idx="1">
                  <c:v>46.2</c:v>
                </c:pt>
                <c:pt idx="2">
                  <c:v>45.6</c:v>
                </c:pt>
                <c:pt idx="3">
                  <c:v>43.1</c:v>
                </c:pt>
                <c:pt idx="4">
                  <c:v>44.5</c:v>
                </c:pt>
              </c:numCache>
            </c:numRef>
          </c:val>
        </c:ser>
        <c:dLbls>
          <c:showLegendKey val="0"/>
          <c:showVal val="0"/>
          <c:showCatName val="0"/>
          <c:showSerName val="0"/>
          <c:showPercent val="0"/>
          <c:showBubbleSize val="0"/>
        </c:dLbls>
        <c:gapWidth val="150"/>
        <c:axId val="492548776"/>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92548776"/>
        <c:axId val="492549168"/>
      </c:lineChart>
      <c:dateAx>
        <c:axId val="492548776"/>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60.04</c:v>
                </c:pt>
                <c:pt idx="1">
                  <c:v>60.74</c:v>
                </c:pt>
                <c:pt idx="2">
                  <c:v>60.51</c:v>
                </c:pt>
                <c:pt idx="3">
                  <c:v>60.96</c:v>
                </c:pt>
                <c:pt idx="4">
                  <c:v>100</c:v>
                </c:pt>
              </c:numCache>
            </c:numRef>
          </c:val>
        </c:ser>
        <c:dLbls>
          <c:showLegendKey val="0"/>
          <c:showVal val="0"/>
          <c:showCatName val="0"/>
          <c:showSerName val="0"/>
          <c:showPercent val="0"/>
          <c:showBubbleSize val="0"/>
        </c:dLbls>
        <c:gapWidth val="150"/>
        <c:axId val="202184672"/>
        <c:axId val="20218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02184672"/>
        <c:axId val="202185848"/>
      </c:lineChart>
      <c:dateAx>
        <c:axId val="202184672"/>
        <c:scaling>
          <c:orientation val="minMax"/>
        </c:scaling>
        <c:delete val="1"/>
        <c:axPos val="b"/>
        <c:numFmt formatCode="ge" sourceLinked="1"/>
        <c:majorTickMark val="none"/>
        <c:minorTickMark val="none"/>
        <c:tickLblPos val="none"/>
        <c:crossAx val="202185848"/>
        <c:crosses val="autoZero"/>
        <c:auto val="1"/>
        <c:lblOffset val="100"/>
        <c:baseTimeUnit val="years"/>
      </c:dateAx>
      <c:valAx>
        <c:axId val="20218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101.18</c:v>
                </c:pt>
                <c:pt idx="1">
                  <c:v>107.02</c:v>
                </c:pt>
                <c:pt idx="2">
                  <c:v>100.73</c:v>
                </c:pt>
                <c:pt idx="3">
                  <c:v>81.290000000000006</c:v>
                </c:pt>
                <c:pt idx="4">
                  <c:v>85.19</c:v>
                </c:pt>
              </c:numCache>
            </c:numRef>
          </c:val>
        </c:ser>
        <c:dLbls>
          <c:showLegendKey val="0"/>
          <c:showVal val="0"/>
          <c:showCatName val="0"/>
          <c:showSerName val="0"/>
          <c:showPercent val="0"/>
          <c:showBubbleSize val="0"/>
        </c:dLbls>
        <c:gapWidth val="150"/>
        <c:axId val="277244848"/>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277244848"/>
        <c:axId val="277244456"/>
      </c:lineChart>
      <c:dateAx>
        <c:axId val="277244848"/>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8.48</c:v>
                </c:pt>
                <c:pt idx="1">
                  <c:v>9.35</c:v>
                </c:pt>
                <c:pt idx="2">
                  <c:v>17.170000000000002</c:v>
                </c:pt>
                <c:pt idx="3">
                  <c:v>18.13</c:v>
                </c:pt>
                <c:pt idx="4">
                  <c:v>20.02</c:v>
                </c:pt>
              </c:numCache>
            </c:numRef>
          </c:val>
        </c:ser>
        <c:dLbls>
          <c:showLegendKey val="0"/>
          <c:showVal val="0"/>
          <c:showCatName val="0"/>
          <c:showSerName val="0"/>
          <c:showPercent val="0"/>
          <c:showBubbleSize val="0"/>
        </c:dLbls>
        <c:gapWidth val="150"/>
        <c:axId val="277243672"/>
        <c:axId val="27724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277243672"/>
        <c:axId val="277240536"/>
      </c:lineChart>
      <c:dateAx>
        <c:axId val="277243672"/>
        <c:scaling>
          <c:orientation val="minMax"/>
        </c:scaling>
        <c:delete val="1"/>
        <c:axPos val="b"/>
        <c:numFmt formatCode="ge" sourceLinked="1"/>
        <c:majorTickMark val="none"/>
        <c:minorTickMark val="none"/>
        <c:tickLblPos val="none"/>
        <c:crossAx val="277240536"/>
        <c:crosses val="autoZero"/>
        <c:auto val="1"/>
        <c:lblOffset val="100"/>
        <c:baseTimeUnit val="years"/>
      </c:dateAx>
      <c:valAx>
        <c:axId val="27724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69680"/>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453369680"/>
        <c:axId val="453370072"/>
      </c:lineChart>
      <c:dateAx>
        <c:axId val="453369680"/>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quot;-&quot;">
                  <c:v>127.94</c:v>
                </c:pt>
              </c:numCache>
            </c:numRef>
          </c:val>
        </c:ser>
        <c:dLbls>
          <c:showLegendKey val="0"/>
          <c:showVal val="0"/>
          <c:showCatName val="0"/>
          <c:showSerName val="0"/>
          <c:showPercent val="0"/>
          <c:showBubbleSize val="0"/>
        </c:dLbls>
        <c:gapWidth val="150"/>
        <c:axId val="453370856"/>
        <c:axId val="4533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453370856"/>
        <c:axId val="453376736"/>
      </c:lineChart>
      <c:dateAx>
        <c:axId val="453370856"/>
        <c:scaling>
          <c:orientation val="minMax"/>
        </c:scaling>
        <c:delete val="1"/>
        <c:axPos val="b"/>
        <c:numFmt formatCode="ge" sourceLinked="1"/>
        <c:majorTickMark val="none"/>
        <c:minorTickMark val="none"/>
        <c:tickLblPos val="none"/>
        <c:crossAx val="453376736"/>
        <c:crosses val="autoZero"/>
        <c:auto val="1"/>
        <c:lblOffset val="100"/>
        <c:baseTimeUnit val="years"/>
      </c:dateAx>
      <c:valAx>
        <c:axId val="4533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100.47</c:v>
                </c:pt>
                <c:pt idx="1">
                  <c:v>171.6</c:v>
                </c:pt>
                <c:pt idx="2">
                  <c:v>48.23</c:v>
                </c:pt>
                <c:pt idx="3">
                  <c:v>18.64</c:v>
                </c:pt>
                <c:pt idx="4">
                  <c:v>6.21</c:v>
                </c:pt>
              </c:numCache>
            </c:numRef>
          </c:val>
        </c:ser>
        <c:dLbls>
          <c:showLegendKey val="0"/>
          <c:showVal val="0"/>
          <c:showCatName val="0"/>
          <c:showSerName val="0"/>
          <c:showPercent val="0"/>
          <c:showBubbleSize val="0"/>
        </c:dLbls>
        <c:gapWidth val="150"/>
        <c:axId val="453373992"/>
        <c:axId val="50169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453373992"/>
        <c:axId val="501694792"/>
      </c:lineChart>
      <c:dateAx>
        <c:axId val="453373992"/>
        <c:scaling>
          <c:orientation val="minMax"/>
        </c:scaling>
        <c:delete val="1"/>
        <c:axPos val="b"/>
        <c:numFmt formatCode="ge" sourceLinked="1"/>
        <c:majorTickMark val="none"/>
        <c:minorTickMark val="none"/>
        <c:tickLblPos val="none"/>
        <c:crossAx val="501694792"/>
        <c:crosses val="autoZero"/>
        <c:auto val="1"/>
        <c:lblOffset val="100"/>
        <c:baseTimeUnit val="years"/>
      </c:dateAx>
      <c:valAx>
        <c:axId val="50169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3101.15</c:v>
                </c:pt>
                <c:pt idx="1">
                  <c:v>3062.96</c:v>
                </c:pt>
                <c:pt idx="2">
                  <c:v>3011.59</c:v>
                </c:pt>
                <c:pt idx="3">
                  <c:v>5226.03</c:v>
                </c:pt>
                <c:pt idx="4">
                  <c:v>4987.76</c:v>
                </c:pt>
              </c:numCache>
            </c:numRef>
          </c:val>
        </c:ser>
        <c:dLbls>
          <c:showLegendKey val="0"/>
          <c:showVal val="0"/>
          <c:showCatName val="0"/>
          <c:showSerName val="0"/>
          <c:showPercent val="0"/>
          <c:showBubbleSize val="0"/>
        </c:dLbls>
        <c:gapWidth val="150"/>
        <c:axId val="501695968"/>
        <c:axId val="5016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501695968"/>
        <c:axId val="501694400"/>
      </c:lineChart>
      <c:dateAx>
        <c:axId val="501695968"/>
        <c:scaling>
          <c:orientation val="minMax"/>
        </c:scaling>
        <c:delete val="1"/>
        <c:axPos val="b"/>
        <c:numFmt formatCode="ge" sourceLinked="1"/>
        <c:majorTickMark val="none"/>
        <c:minorTickMark val="none"/>
        <c:tickLblPos val="none"/>
        <c:crossAx val="501694400"/>
        <c:crosses val="autoZero"/>
        <c:auto val="1"/>
        <c:lblOffset val="100"/>
        <c:baseTimeUnit val="years"/>
      </c:dateAx>
      <c:valAx>
        <c:axId val="5016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52.27</c:v>
                </c:pt>
                <c:pt idx="1">
                  <c:v>54.41</c:v>
                </c:pt>
                <c:pt idx="2">
                  <c:v>57.65</c:v>
                </c:pt>
                <c:pt idx="3">
                  <c:v>60.45</c:v>
                </c:pt>
                <c:pt idx="4">
                  <c:v>65.099999999999994</c:v>
                </c:pt>
              </c:numCache>
            </c:numRef>
          </c:val>
        </c:ser>
        <c:dLbls>
          <c:showLegendKey val="0"/>
          <c:showVal val="0"/>
          <c:showCatName val="0"/>
          <c:showSerName val="0"/>
          <c:showPercent val="0"/>
          <c:showBubbleSize val="0"/>
        </c:dLbls>
        <c:gapWidth val="150"/>
        <c:axId val="501689304"/>
        <c:axId val="50169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501689304"/>
        <c:axId val="501693224"/>
      </c:lineChart>
      <c:dateAx>
        <c:axId val="501689304"/>
        <c:scaling>
          <c:orientation val="minMax"/>
        </c:scaling>
        <c:delete val="1"/>
        <c:axPos val="b"/>
        <c:numFmt formatCode="ge" sourceLinked="1"/>
        <c:majorTickMark val="none"/>
        <c:minorTickMark val="none"/>
        <c:tickLblPos val="none"/>
        <c:crossAx val="501693224"/>
        <c:crosses val="autoZero"/>
        <c:auto val="1"/>
        <c:lblOffset val="100"/>
        <c:baseTimeUnit val="years"/>
      </c:dateAx>
      <c:valAx>
        <c:axId val="50169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8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323.27</c:v>
                </c:pt>
                <c:pt idx="1">
                  <c:v>311.37</c:v>
                </c:pt>
                <c:pt idx="2">
                  <c:v>290.8</c:v>
                </c:pt>
                <c:pt idx="3">
                  <c:v>279.08</c:v>
                </c:pt>
                <c:pt idx="4">
                  <c:v>257.01</c:v>
                </c:pt>
              </c:numCache>
            </c:numRef>
          </c:val>
        </c:ser>
        <c:dLbls>
          <c:showLegendKey val="0"/>
          <c:showVal val="0"/>
          <c:showCatName val="0"/>
          <c:showSerName val="0"/>
          <c:showPercent val="0"/>
          <c:showBubbleSize val="0"/>
        </c:dLbls>
        <c:gapWidth val="150"/>
        <c:axId val="501692048"/>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501692048"/>
        <c:axId val="492549560"/>
      </c:lineChart>
      <c:dateAx>
        <c:axId val="501692048"/>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新潟県　新潟市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800112</v>
      </c>
      <c r="AM8" s="51"/>
      <c r="AN8" s="51"/>
      <c r="AO8" s="51"/>
      <c r="AP8" s="51"/>
      <c r="AQ8" s="51"/>
      <c r="AR8" s="51"/>
      <c r="AS8" s="51"/>
      <c r="AT8" s="46">
        <f>データ!T6</f>
        <v>726.45</v>
      </c>
      <c r="AU8" s="46"/>
      <c r="AV8" s="46"/>
      <c r="AW8" s="46"/>
      <c r="AX8" s="46"/>
      <c r="AY8" s="46"/>
      <c r="AZ8" s="46"/>
      <c r="BA8" s="46"/>
      <c r="BB8" s="46">
        <f>データ!U6</f>
        <v>1101.4000000000001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34.75</v>
      </c>
      <c r="J10" s="46"/>
      <c r="K10" s="46"/>
      <c r="L10" s="46"/>
      <c r="M10" s="46"/>
      <c r="N10" s="46"/>
      <c r="O10" s="46"/>
      <c r="P10" s="46">
        <f>データ!P6</f>
        <v>2.81</v>
      </c>
      <c r="Q10" s="46"/>
      <c r="R10" s="46"/>
      <c r="S10" s="46"/>
      <c r="T10" s="46"/>
      <c r="U10" s="46"/>
      <c r="V10" s="46"/>
      <c r="W10" s="46">
        <f>データ!Q6</f>
        <v>94.82</v>
      </c>
      <c r="X10" s="46"/>
      <c r="Y10" s="46"/>
      <c r="Z10" s="46"/>
      <c r="AA10" s="46"/>
      <c r="AB10" s="46"/>
      <c r="AC10" s="46"/>
      <c r="AD10" s="51">
        <f>データ!R6</f>
        <v>2991</v>
      </c>
      <c r="AE10" s="51"/>
      <c r="AF10" s="51"/>
      <c r="AG10" s="51"/>
      <c r="AH10" s="51"/>
      <c r="AI10" s="51"/>
      <c r="AJ10" s="51"/>
      <c r="AK10" s="2"/>
      <c r="AL10" s="51">
        <f>データ!V6</f>
        <v>22385</v>
      </c>
      <c r="AM10" s="51"/>
      <c r="AN10" s="51"/>
      <c r="AO10" s="51"/>
      <c r="AP10" s="51"/>
      <c r="AQ10" s="51"/>
      <c r="AR10" s="51"/>
      <c r="AS10" s="51"/>
      <c r="AT10" s="46">
        <f>データ!W6</f>
        <v>9.93</v>
      </c>
      <c r="AU10" s="46"/>
      <c r="AV10" s="46"/>
      <c r="AW10" s="46"/>
      <c r="AX10" s="46"/>
      <c r="AY10" s="46"/>
      <c r="AZ10" s="46"/>
      <c r="BA10" s="46"/>
      <c r="BB10" s="46">
        <f>データ!X6</f>
        <v>2254.2800000000002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cols>
    <col min="1" max="1" width="9" style="3"/>
    <col min="2" max="144" width="11.8867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151009</v>
      </c>
      <c r="D6" s="34">
        <f t="shared" si="3"/>
        <v>46</v>
      </c>
      <c r="E6" s="34">
        <f t="shared" si="3"/>
        <v>17</v>
      </c>
      <c r="F6" s="34">
        <f t="shared" si="3"/>
        <v>4</v>
      </c>
      <c r="G6" s="34">
        <f t="shared" si="3"/>
        <v>0</v>
      </c>
      <c r="H6" s="34" t="str">
        <f t="shared" si="3"/>
        <v>新潟県　新潟市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34.75</v>
      </c>
      <c r="P6" s="35">
        <f t="shared" si="3"/>
        <v>2.81</v>
      </c>
      <c r="Q6" s="35">
        <f t="shared" si="3"/>
        <v>94.82</v>
      </c>
      <c r="R6" s="35">
        <f t="shared" si="3"/>
        <v>2991</v>
      </c>
      <c r="S6" s="35">
        <f t="shared" si="3"/>
        <v>800112</v>
      </c>
      <c r="T6" s="35">
        <f t="shared" si="3"/>
        <v>726.45</v>
      </c>
      <c r="U6" s="35">
        <f t="shared" si="3"/>
        <v>1101.4000000000001</v>
      </c>
      <c r="V6" s="35">
        <f t="shared" si="3"/>
        <v>22385</v>
      </c>
      <c r="W6" s="35">
        <f t="shared" si="3"/>
        <v>9.93</v>
      </c>
      <c r="X6" s="35">
        <f t="shared" si="3"/>
        <v>2254.2800000000002</v>
      </c>
      <c r="Y6" s="36">
        <f>IF(Y7="",NA(),Y7)</f>
        <v>101.18</v>
      </c>
      <c r="Z6" s="36">
        <f t="shared" ref="Z6:AH6" si="4">IF(Z7="",NA(),Z7)</f>
        <v>107.02</v>
      </c>
      <c r="AA6" s="36">
        <f t="shared" si="4"/>
        <v>100.73</v>
      </c>
      <c r="AB6" s="36">
        <f t="shared" si="4"/>
        <v>81.290000000000006</v>
      </c>
      <c r="AC6" s="36">
        <f t="shared" si="4"/>
        <v>85.19</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6">
        <f t="shared" si="5"/>
        <v>127.94</v>
      </c>
      <c r="AO6" s="36">
        <f t="shared" si="5"/>
        <v>236.15</v>
      </c>
      <c r="AP6" s="36">
        <f t="shared" si="5"/>
        <v>232.81</v>
      </c>
      <c r="AQ6" s="36">
        <f t="shared" si="5"/>
        <v>184.13</v>
      </c>
      <c r="AR6" s="36">
        <f t="shared" si="5"/>
        <v>101.85</v>
      </c>
      <c r="AS6" s="36">
        <f t="shared" si="5"/>
        <v>110.77</v>
      </c>
      <c r="AT6" s="35" t="str">
        <f>IF(AT7="","",IF(AT7="-","【-】","【"&amp;SUBSTITUTE(TEXT(AT7,"#,##0.00"),"-","△")&amp;"】"))</f>
        <v>【105.22】</v>
      </c>
      <c r="AU6" s="36">
        <f>IF(AU7="",NA(),AU7)</f>
        <v>100.47</v>
      </c>
      <c r="AV6" s="36">
        <f t="shared" ref="AV6:BD6" si="6">IF(AV7="",NA(),AV7)</f>
        <v>171.6</v>
      </c>
      <c r="AW6" s="36">
        <f t="shared" si="6"/>
        <v>48.23</v>
      </c>
      <c r="AX6" s="36">
        <f t="shared" si="6"/>
        <v>18.64</v>
      </c>
      <c r="AY6" s="36">
        <f t="shared" si="6"/>
        <v>6.21</v>
      </c>
      <c r="AZ6" s="36">
        <f t="shared" si="6"/>
        <v>243.58</v>
      </c>
      <c r="BA6" s="36">
        <f t="shared" si="6"/>
        <v>290.19</v>
      </c>
      <c r="BB6" s="36">
        <f t="shared" si="6"/>
        <v>63.22</v>
      </c>
      <c r="BC6" s="36">
        <f t="shared" si="6"/>
        <v>49.07</v>
      </c>
      <c r="BD6" s="36">
        <f t="shared" si="6"/>
        <v>46.78</v>
      </c>
      <c r="BE6" s="35" t="str">
        <f>IF(BE7="","",IF(BE7="-","【-】","【"&amp;SUBSTITUTE(TEXT(BE7,"#,##0.00"),"-","△")&amp;"】"))</f>
        <v>【54.12】</v>
      </c>
      <c r="BF6" s="36">
        <f>IF(BF7="",NA(),BF7)</f>
        <v>3101.15</v>
      </c>
      <c r="BG6" s="36">
        <f t="shared" ref="BG6:BO6" si="7">IF(BG7="",NA(),BG7)</f>
        <v>3062.96</v>
      </c>
      <c r="BH6" s="36">
        <f t="shared" si="7"/>
        <v>3011.59</v>
      </c>
      <c r="BI6" s="36">
        <f t="shared" si="7"/>
        <v>5226.03</v>
      </c>
      <c r="BJ6" s="36">
        <f t="shared" si="7"/>
        <v>4987.76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52.27</v>
      </c>
      <c r="BR6" s="36">
        <f t="shared" ref="BR6:BZ6" si="8">IF(BR7="",NA(),BR7)</f>
        <v>54.41</v>
      </c>
      <c r="BS6" s="36">
        <f t="shared" si="8"/>
        <v>57.65</v>
      </c>
      <c r="BT6" s="36">
        <f t="shared" si="8"/>
        <v>60.45</v>
      </c>
      <c r="BU6" s="36">
        <f t="shared" si="8"/>
        <v>65.099999999999994</v>
      </c>
      <c r="BV6" s="36">
        <f t="shared" si="8"/>
        <v>62.83</v>
      </c>
      <c r="BW6" s="36">
        <f t="shared" si="8"/>
        <v>64.63</v>
      </c>
      <c r="BX6" s="36">
        <f t="shared" si="8"/>
        <v>66.56</v>
      </c>
      <c r="BY6" s="36">
        <f t="shared" si="8"/>
        <v>66.22</v>
      </c>
      <c r="BZ6" s="36">
        <f t="shared" si="8"/>
        <v>69.87</v>
      </c>
      <c r="CA6" s="35" t="str">
        <f>IF(CA7="","",IF(CA7="-","【-】","【"&amp;SUBSTITUTE(TEXT(CA7,"#,##0.00"),"-","△")&amp;"】"))</f>
        <v>【69.80】</v>
      </c>
      <c r="CB6" s="36">
        <f>IF(CB7="",NA(),CB7)</f>
        <v>323.27</v>
      </c>
      <c r="CC6" s="36">
        <f t="shared" ref="CC6:CK6" si="9">IF(CC7="",NA(),CC7)</f>
        <v>311.37</v>
      </c>
      <c r="CD6" s="36">
        <f t="shared" si="9"/>
        <v>290.8</v>
      </c>
      <c r="CE6" s="36">
        <f t="shared" si="9"/>
        <v>279.08</v>
      </c>
      <c r="CF6" s="36">
        <f t="shared" si="9"/>
        <v>257.01</v>
      </c>
      <c r="CG6" s="36">
        <f t="shared" si="9"/>
        <v>250.43</v>
      </c>
      <c r="CH6" s="36">
        <f t="shared" si="9"/>
        <v>245.75</v>
      </c>
      <c r="CI6" s="36">
        <f t="shared" si="9"/>
        <v>244.29</v>
      </c>
      <c r="CJ6" s="36">
        <f t="shared" si="9"/>
        <v>246.72</v>
      </c>
      <c r="CK6" s="36">
        <f t="shared" si="9"/>
        <v>234.96</v>
      </c>
      <c r="CL6" s="35" t="str">
        <f>IF(CL7="","",IF(CL7="-","【-】","【"&amp;SUBSTITUTE(TEXT(CL7,"#,##0.00"),"-","△")&amp;"】"))</f>
        <v>【232.54】</v>
      </c>
      <c r="CM6" s="36">
        <f>IF(CM7="",NA(),CM7)</f>
        <v>48</v>
      </c>
      <c r="CN6" s="36">
        <f t="shared" ref="CN6:CV6" si="10">IF(CN7="",NA(),CN7)</f>
        <v>46.2</v>
      </c>
      <c r="CO6" s="36">
        <f t="shared" si="10"/>
        <v>45.6</v>
      </c>
      <c r="CP6" s="36">
        <f t="shared" si="10"/>
        <v>43.1</v>
      </c>
      <c r="CQ6" s="36">
        <f t="shared" si="10"/>
        <v>44.5</v>
      </c>
      <c r="CR6" s="36">
        <f t="shared" si="10"/>
        <v>42.31</v>
      </c>
      <c r="CS6" s="36">
        <f t="shared" si="10"/>
        <v>43.65</v>
      </c>
      <c r="CT6" s="36">
        <f t="shared" si="10"/>
        <v>43.58</v>
      </c>
      <c r="CU6" s="36">
        <f t="shared" si="10"/>
        <v>41.35</v>
      </c>
      <c r="CV6" s="36">
        <f t="shared" si="10"/>
        <v>42.9</v>
      </c>
      <c r="CW6" s="35" t="str">
        <f>IF(CW7="","",IF(CW7="-","【-】","【"&amp;SUBSTITUTE(TEXT(CW7,"#,##0.00"),"-","△")&amp;"】"))</f>
        <v>【42.17】</v>
      </c>
      <c r="CX6" s="36">
        <f>IF(CX7="",NA(),CX7)</f>
        <v>60.04</v>
      </c>
      <c r="CY6" s="36">
        <f t="shared" ref="CY6:DG6" si="11">IF(CY7="",NA(),CY7)</f>
        <v>60.74</v>
      </c>
      <c r="CZ6" s="36">
        <f t="shared" si="11"/>
        <v>60.51</v>
      </c>
      <c r="DA6" s="36">
        <f t="shared" si="11"/>
        <v>60.96</v>
      </c>
      <c r="DB6" s="36">
        <f t="shared" si="11"/>
        <v>100</v>
      </c>
      <c r="DC6" s="36">
        <f t="shared" si="11"/>
        <v>81.3</v>
      </c>
      <c r="DD6" s="36">
        <f t="shared" si="11"/>
        <v>82.2</v>
      </c>
      <c r="DE6" s="36">
        <f t="shared" si="11"/>
        <v>82.35</v>
      </c>
      <c r="DF6" s="36">
        <f t="shared" si="11"/>
        <v>82.9</v>
      </c>
      <c r="DG6" s="36">
        <f t="shared" si="11"/>
        <v>83.5</v>
      </c>
      <c r="DH6" s="35" t="str">
        <f>IF(DH7="","",IF(DH7="-","【-】","【"&amp;SUBSTITUTE(TEXT(DH7,"#,##0.00"),"-","△")&amp;"】"))</f>
        <v>【82.30】</v>
      </c>
      <c r="DI6" s="36">
        <f>IF(DI7="",NA(),DI7)</f>
        <v>8.48</v>
      </c>
      <c r="DJ6" s="36">
        <f t="shared" ref="DJ6:DR6" si="12">IF(DJ7="",NA(),DJ7)</f>
        <v>9.35</v>
      </c>
      <c r="DK6" s="36">
        <f t="shared" si="12"/>
        <v>17.170000000000002</v>
      </c>
      <c r="DL6" s="36">
        <f t="shared" si="12"/>
        <v>18.13</v>
      </c>
      <c r="DM6" s="36">
        <f t="shared" si="12"/>
        <v>20.02</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151009</v>
      </c>
      <c r="D7" s="38">
        <v>46</v>
      </c>
      <c r="E7" s="38">
        <v>17</v>
      </c>
      <c r="F7" s="38">
        <v>4</v>
      </c>
      <c r="G7" s="38">
        <v>0</v>
      </c>
      <c r="H7" s="38" t="s">
        <v>108</v>
      </c>
      <c r="I7" s="38" t="s">
        <v>109</v>
      </c>
      <c r="J7" s="38" t="s">
        <v>110</v>
      </c>
      <c r="K7" s="38" t="s">
        <v>111</v>
      </c>
      <c r="L7" s="38" t="s">
        <v>112</v>
      </c>
      <c r="M7" s="38"/>
      <c r="N7" s="39" t="s">
        <v>113</v>
      </c>
      <c r="O7" s="39">
        <v>34.75</v>
      </c>
      <c r="P7" s="39">
        <v>2.81</v>
      </c>
      <c r="Q7" s="39">
        <v>94.82</v>
      </c>
      <c r="R7" s="39">
        <v>2991</v>
      </c>
      <c r="S7" s="39">
        <v>800112</v>
      </c>
      <c r="T7" s="39">
        <v>726.45</v>
      </c>
      <c r="U7" s="39">
        <v>1101.4000000000001</v>
      </c>
      <c r="V7" s="39">
        <v>22385</v>
      </c>
      <c r="W7" s="39">
        <v>9.93</v>
      </c>
      <c r="X7" s="39">
        <v>2254.2800000000002</v>
      </c>
      <c r="Y7" s="39">
        <v>101.18</v>
      </c>
      <c r="Z7" s="39">
        <v>107.02</v>
      </c>
      <c r="AA7" s="39">
        <v>100.73</v>
      </c>
      <c r="AB7" s="39">
        <v>81.290000000000006</v>
      </c>
      <c r="AC7" s="39">
        <v>85.19</v>
      </c>
      <c r="AD7" s="39">
        <v>94.73</v>
      </c>
      <c r="AE7" s="39">
        <v>96.59</v>
      </c>
      <c r="AF7" s="39">
        <v>101.24</v>
      </c>
      <c r="AG7" s="39">
        <v>100.94</v>
      </c>
      <c r="AH7" s="39">
        <v>100.85</v>
      </c>
      <c r="AI7" s="39">
        <v>100.66</v>
      </c>
      <c r="AJ7" s="39">
        <v>0</v>
      </c>
      <c r="AK7" s="39">
        <v>0</v>
      </c>
      <c r="AL7" s="39">
        <v>0</v>
      </c>
      <c r="AM7" s="39">
        <v>0</v>
      </c>
      <c r="AN7" s="39">
        <v>127.94</v>
      </c>
      <c r="AO7" s="39">
        <v>236.15</v>
      </c>
      <c r="AP7" s="39">
        <v>232.81</v>
      </c>
      <c r="AQ7" s="39">
        <v>184.13</v>
      </c>
      <c r="AR7" s="39">
        <v>101.85</v>
      </c>
      <c r="AS7" s="39">
        <v>110.77</v>
      </c>
      <c r="AT7" s="39">
        <v>105.22</v>
      </c>
      <c r="AU7" s="39">
        <v>100.47</v>
      </c>
      <c r="AV7" s="39">
        <v>171.6</v>
      </c>
      <c r="AW7" s="39">
        <v>48.23</v>
      </c>
      <c r="AX7" s="39">
        <v>18.64</v>
      </c>
      <c r="AY7" s="39">
        <v>6.21</v>
      </c>
      <c r="AZ7" s="39">
        <v>243.58</v>
      </c>
      <c r="BA7" s="39">
        <v>290.19</v>
      </c>
      <c r="BB7" s="39">
        <v>63.22</v>
      </c>
      <c r="BC7" s="39">
        <v>49.07</v>
      </c>
      <c r="BD7" s="39">
        <v>46.78</v>
      </c>
      <c r="BE7" s="39">
        <v>54.12</v>
      </c>
      <c r="BF7" s="39">
        <v>3101.15</v>
      </c>
      <c r="BG7" s="39">
        <v>3062.96</v>
      </c>
      <c r="BH7" s="39">
        <v>3011.59</v>
      </c>
      <c r="BI7" s="39">
        <v>5226.03</v>
      </c>
      <c r="BJ7" s="39">
        <v>4987.76</v>
      </c>
      <c r="BK7" s="39">
        <v>1622.51</v>
      </c>
      <c r="BL7" s="39">
        <v>1569.13</v>
      </c>
      <c r="BM7" s="39">
        <v>1436</v>
      </c>
      <c r="BN7" s="39">
        <v>1434.89</v>
      </c>
      <c r="BO7" s="39">
        <v>1298.9100000000001</v>
      </c>
      <c r="BP7" s="39">
        <v>1348.09</v>
      </c>
      <c r="BQ7" s="39">
        <v>52.27</v>
      </c>
      <c r="BR7" s="39">
        <v>54.41</v>
      </c>
      <c r="BS7" s="39">
        <v>57.65</v>
      </c>
      <c r="BT7" s="39">
        <v>60.45</v>
      </c>
      <c r="BU7" s="39">
        <v>65.099999999999994</v>
      </c>
      <c r="BV7" s="39">
        <v>62.83</v>
      </c>
      <c r="BW7" s="39">
        <v>64.63</v>
      </c>
      <c r="BX7" s="39">
        <v>66.56</v>
      </c>
      <c r="BY7" s="39">
        <v>66.22</v>
      </c>
      <c r="BZ7" s="39">
        <v>69.87</v>
      </c>
      <c r="CA7" s="39">
        <v>69.8</v>
      </c>
      <c r="CB7" s="39">
        <v>323.27</v>
      </c>
      <c r="CC7" s="39">
        <v>311.37</v>
      </c>
      <c r="CD7" s="39">
        <v>290.8</v>
      </c>
      <c r="CE7" s="39">
        <v>279.08</v>
      </c>
      <c r="CF7" s="39">
        <v>257.01</v>
      </c>
      <c r="CG7" s="39">
        <v>250.43</v>
      </c>
      <c r="CH7" s="39">
        <v>245.75</v>
      </c>
      <c r="CI7" s="39">
        <v>244.29</v>
      </c>
      <c r="CJ7" s="39">
        <v>246.72</v>
      </c>
      <c r="CK7" s="39">
        <v>234.96</v>
      </c>
      <c r="CL7" s="39">
        <v>232.54</v>
      </c>
      <c r="CM7" s="39">
        <v>48</v>
      </c>
      <c r="CN7" s="39">
        <v>46.2</v>
      </c>
      <c r="CO7" s="39">
        <v>45.6</v>
      </c>
      <c r="CP7" s="39">
        <v>43.1</v>
      </c>
      <c r="CQ7" s="39">
        <v>44.5</v>
      </c>
      <c r="CR7" s="39">
        <v>42.31</v>
      </c>
      <c r="CS7" s="39">
        <v>43.65</v>
      </c>
      <c r="CT7" s="39">
        <v>43.58</v>
      </c>
      <c r="CU7" s="39">
        <v>41.35</v>
      </c>
      <c r="CV7" s="39">
        <v>42.9</v>
      </c>
      <c r="CW7" s="39">
        <v>42.17</v>
      </c>
      <c r="CX7" s="39">
        <v>60.04</v>
      </c>
      <c r="CY7" s="39">
        <v>60.74</v>
      </c>
      <c r="CZ7" s="39">
        <v>60.51</v>
      </c>
      <c r="DA7" s="39">
        <v>60.96</v>
      </c>
      <c r="DB7" s="39">
        <v>100</v>
      </c>
      <c r="DC7" s="39">
        <v>81.3</v>
      </c>
      <c r="DD7" s="39">
        <v>82.2</v>
      </c>
      <c r="DE7" s="39">
        <v>82.35</v>
      </c>
      <c r="DF7" s="39">
        <v>82.9</v>
      </c>
      <c r="DG7" s="39">
        <v>83.5</v>
      </c>
      <c r="DH7" s="39">
        <v>82.3</v>
      </c>
      <c r="DI7" s="39">
        <v>8.48</v>
      </c>
      <c r="DJ7" s="39">
        <v>9.35</v>
      </c>
      <c r="DK7" s="39">
        <v>17.170000000000002</v>
      </c>
      <c r="DL7" s="39">
        <v>18.13</v>
      </c>
      <c r="DM7" s="39">
        <v>20.02</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2017-12-25T01:55:09Z</dcterms:created>
  <dcterms:modified xsi:type="dcterms:W3CDTF">2018-02-22T15:12:28Z</dcterms:modified>
  <cp:category/>
</cp:coreProperties>
</file>