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<sst xmlns="http://schemas.openxmlformats.org/spreadsheetml/2006/main" count="240" uniqueCount="125">
  <si>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</si>
  <si>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</si>
  <si>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</si>
  <si>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</si>
  <si>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</si>
  <si>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</si>
  <si>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</si>
  <si>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</si>
  <si>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</si>
  <si>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</si>
  <si>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</si>
  <si>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</si>
  <si>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</si>
  <si>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</si>
  <si>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</si>
  <si>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</si>
  <si>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</si>
  <si>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</si>
  <si>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</si>
  <si>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</si>
  <si>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</si>
  <si>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</si>
  <si>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</si>
  <si>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</si>
  <si>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</si>
  <si>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</si>
  <si>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</si>
  <si>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</si>
  <si>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</si>
  <si>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</si>
  <si>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</si>
  <si>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</si>
  <si>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</si>
  <si>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</si>
  <si>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</si>
  <si>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</si>
  <si>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</si>
  <si>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</si>
  <si>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</si>
  <si>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</si>
  <si>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</si>
  <si>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</si>
  <si>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</si>
  <si>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</si>
  <si>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</si>
  <si>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</si>
  <si>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</si>
  <si>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</si>
  <si>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</si>
  <si>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</si>
  <si>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</si>
  <si>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</si>
  <si>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</si>
  <si>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</si>
  <si>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</si>
  <si>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</si>
  <si>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</si>
  <si>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</si>
  <si>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</si>
  <si>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</si>
  <si>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</si>
  <si>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</si>
  <si>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</si>
  <si>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</si>
  <si>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</si>
  <si>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</si>
  <si>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</si>
  <si>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</si>
  <si>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</si>
  <si>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</si>
  <si>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</si>
  <si>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</si>
  <si>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</si>
  <si>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</si>
  <si>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</si>
  <si>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</si>
  <si>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</si>
  <si>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</si>
  <si>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</si>
  <si>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</si>
  <si>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</si>
  <si>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</si>
  <si>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</si>
  <si>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</si>
  <si>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</si>
  <si>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</si>
  <si>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</si>
  <si>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</si>
  <si>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</si>
  <si>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</si>
  <si>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</si>
  <si>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</si>
  <si>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</si>
  <si>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</si>
  <si>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</si>
  <si>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</si>
  <si>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</si>
  <si>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</si>
  <si>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</si>
  <si>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</si>
  <si>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</si>
  <si>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</si>
  <si>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</si>
  <si>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</si>
  <si>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</si>
  <si>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</si>
  <si>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</si>
  <si>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</si>
  <si>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</si>
  <si>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静岡市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</si>
  <si>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</si>
  <si>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</si>
  <si>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</si>
  <si>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</si>
  <si>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</si>
  <si>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</si>
  <si>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</si>
  <si>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</si>
  <si>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</si>
  <si>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</si>
  <si>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</si>
  <si>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</si>
  <si>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市内１１箇所の処理施設は、中山間地域に位置しており、中長期的には人口減少が避けられない状況であるが、供用開始から間もない３地区については経費回収率と施設利用率の向上が見込まれるため、適正な使用料収入の確保に努めていく。
　今後は、既存施設の長寿命化を推進していくために、投資の効率化や平準化を踏まえた予防保全型の管理を行っていく必要がある。</t>
    <phoneticPr fontId="4"/>
  </si>
  <si>
    <t>　平成26年度まで管渠改善率が類似団体平均値と比較して高い理由は、新規建設事業である富厚里地区の管渠工事によるものであるが、事業終了により、今後は機能維持のための修繕が主となっていく。
　市内には１１箇所の処理施設があり、今後は新規建設事業の計画はなく、既存施設の維持管理が主たる業務となっていく。
　</t>
    <rPh sb="19" eb="22">
      <t>ヘイキンチ</t>
    </rPh>
    <rPh sb="33" eb="35">
      <t>シンキ</t>
    </rPh>
    <rPh sb="35" eb="37">
      <t>ケンセツ</t>
    </rPh>
    <rPh sb="37" eb="39">
      <t>ジギョウ</t>
    </rPh>
    <rPh sb="62" eb="64">
      <t>ジギョウ</t>
    </rPh>
    <phoneticPr fontId="4"/>
  </si>
  <si>
    <t>　収益的収支比率は、新規建設事業の影響により地方債償還金の負担が大きく、右肩下がりの状況であり、地方債償還金については、全て一般会計からの繰出金で賄われているが、今後も施設の老朽化による維持管理費の負担により増加する見込みである。
　経費回収率については、類似団体平均値と比較すると低いため、適正な使用料収入の確保に努め、農業集落排水施設未接続者への接続を積極的に勧め、水洗化率にあわせて向上を図る必要がある。
　一方、汚水処理原価は、類似団体平均値と比較すると低く、効率的な汚水処理が実施されていると伴に、施設利用率も高い水準であることから、施設の利用状況や規模が適正であると判断できる。</t>
    <rPh sb="1" eb="4">
      <t>シュウエキテキ</t>
    </rPh>
    <rPh sb="4" eb="6">
      <t>シュウシ</t>
    </rPh>
    <rPh sb="6" eb="8">
      <t>ヒリツ</t>
    </rPh>
    <rPh sb="60" eb="61">
      <t>スベ</t>
    </rPh>
    <rPh sb="62" eb="64">
      <t>イッパン</t>
    </rPh>
    <rPh sb="64" eb="66">
      <t>カイケイ</t>
    </rPh>
    <rPh sb="69" eb="71">
      <t>クリダ</t>
    </rPh>
    <rPh sb="71" eb="72">
      <t>キン</t>
    </rPh>
    <rPh sb="73" eb="74">
      <t>マカナ</t>
    </rPh>
    <rPh sb="117" eb="119">
      <t>ケイヒ</t>
    </rPh>
    <rPh sb="119" eb="121">
      <t>カイシュウ</t>
    </rPh>
    <rPh sb="121" eb="122">
      <t>リツ</t>
    </rPh>
    <rPh sb="132" eb="135">
      <t>ヘイキンチ</t>
    </rPh>
    <rPh sb="158" eb="159">
      <t>ツト</t>
    </rPh>
    <rPh sb="161" eb="163">
      <t>ノウギョウ</t>
    </rPh>
    <rPh sb="163" eb="165">
      <t>シュウラク</t>
    </rPh>
    <rPh sb="165" eb="167">
      <t>ハイスイ</t>
    </rPh>
    <rPh sb="167" eb="169">
      <t>シセツ</t>
    </rPh>
    <rPh sb="169" eb="172">
      <t>ミセツゾク</t>
    </rPh>
    <rPh sb="172" eb="173">
      <t>シャ</t>
    </rPh>
    <rPh sb="178" eb="181">
      <t>セッキョクテキ</t>
    </rPh>
    <rPh sb="182" eb="183">
      <t>スス</t>
    </rPh>
    <rPh sb="218" eb="220">
      <t>ルイジ</t>
    </rPh>
    <rPh sb="220" eb="222">
      <t>ダンタイ</t>
    </rPh>
    <rPh sb="222" eb="225">
      <t>ヘイキンチ</t>
    </rPh>
    <rPh sb="226" eb="228">
      <t>ヒカク</t>
    </rPh>
    <rPh sb="251" eb="252">
      <t>トモ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</si>
</sst>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2.2200000000000002</c:v>
                </c:pt>
                <c:pt idx="1">
                  <c:v>3.08</c:v>
                </c:pt>
                <c:pt idx="2">
                  <c:v>2.69</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1A7-485D-9904-1022106EBA9B}"/>
            </c:ext>
          </c:extLst>
        </c:ser>
        <c:dLbls>
          <c:showLegendKey val="0"/>
          <c:showVal val="0"/>
          <c:showCatName val="0"/>
          <c:showSerName val="0"/>
          <c:showPercent val="0"/>
          <c:showBubbleSize val="0"/>
        </c:dLbls>
        <c:gapWidth val="150"/>
        <c:axId val="473876160"/>
        <c:axId val="47387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E1A7-485D-9904-1022106EBA9B}"/>
            </c:ext>
          </c:extLst>
        </c:ser>
        <c:dLbls>
          <c:showLegendKey val="0"/>
          <c:showVal val="0"/>
          <c:showCatName val="0"/>
          <c:showSerName val="0"/>
          <c:showPercent val="0"/>
          <c:showBubbleSize val="0"/>
        </c:dLbls>
        <c:marker val="1"/>
        <c:smooth val="0"/>
        <c:axId val="473876160"/>
        <c:axId val="473876552"/>
      </c:lineChart>
      <c:dateAx>
        <c:axId val="473876160"/>
        <c:scaling>
          <c:orientation val="minMax"/>
        </c:scaling>
        <c:delete val="1"/>
        <c:axPos val="b"/>
        <c:numFmt formatCode="ge" sourceLinked="1"/>
        <c:majorTickMark val="none"/>
        <c:minorTickMark val="none"/>
        <c:tickLblPos val="none"/>
        <c:crossAx val="473876552"/>
        <c:crosses val="autoZero"/>
        <c:auto val="1"/>
        <c:lblOffset val="100"/>
        <c:baseTimeUnit val="years"/>
      </c:dateAx>
      <c:valAx>
        <c:axId val="47387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8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77.099999999999994</c:v>
                </c:pt>
                <c:pt idx="1">
                  <c:v>76.25</c:v>
                </c:pt>
                <c:pt idx="2">
                  <c:v>78.48</c:v>
                </c:pt>
                <c:pt idx="3">
                  <c:v>73.760000000000005</c:v>
                </c:pt>
                <c:pt idx="4">
                  <c:v>75.459999999999994</c:v>
                </c:pt>
              </c:numCache>
            </c:numRef>
          </c:val>
          <c:extLst xmlns:c16r2="http://schemas.microsoft.com/office/drawing/2015/06/chart">
            <c:ext xmlns:c16="http://schemas.microsoft.com/office/drawing/2014/chart" uri="{C3380CC4-5D6E-409C-BE32-E72D297353CC}">
              <c16:uniqueId val="{00000000-83FA-42A4-ABE8-737F3EC25671}"/>
            </c:ext>
          </c:extLst>
        </c:ser>
        <c:dLbls>
          <c:showLegendKey val="0"/>
          <c:showVal val="0"/>
          <c:showCatName val="0"/>
          <c:showSerName val="0"/>
          <c:showPercent val="0"/>
          <c:showBubbleSize val="0"/>
        </c:dLbls>
        <c:gapWidth val="150"/>
        <c:axId val="273937696"/>
        <c:axId val="27393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83FA-42A4-ABE8-737F3EC25671}"/>
            </c:ext>
          </c:extLst>
        </c:ser>
        <c:dLbls>
          <c:showLegendKey val="0"/>
          <c:showVal val="0"/>
          <c:showCatName val="0"/>
          <c:showSerName val="0"/>
          <c:showPercent val="0"/>
          <c:showBubbleSize val="0"/>
        </c:dLbls>
        <c:marker val="1"/>
        <c:smooth val="0"/>
        <c:axId val="273937696"/>
        <c:axId val="273938088"/>
      </c:lineChart>
      <c:dateAx>
        <c:axId val="273937696"/>
        <c:scaling>
          <c:orientation val="minMax"/>
        </c:scaling>
        <c:delete val="1"/>
        <c:axPos val="b"/>
        <c:numFmt formatCode="ge" sourceLinked="1"/>
        <c:majorTickMark val="none"/>
        <c:minorTickMark val="none"/>
        <c:tickLblPos val="none"/>
        <c:crossAx val="273938088"/>
        <c:crosses val="autoZero"/>
        <c:auto val="1"/>
        <c:lblOffset val="100"/>
        <c:baseTimeUnit val="years"/>
      </c:dateAx>
      <c:valAx>
        <c:axId val="27393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62.89</c:v>
                </c:pt>
                <c:pt idx="1">
                  <c:v>73.63</c:v>
                </c:pt>
                <c:pt idx="2">
                  <c:v>75.72</c:v>
                </c:pt>
                <c:pt idx="3">
                  <c:v>70.16</c:v>
                </c:pt>
                <c:pt idx="4">
                  <c:v>74.16</c:v>
                </c:pt>
              </c:numCache>
            </c:numRef>
          </c:val>
          <c:extLst xmlns:c16r2="http://schemas.microsoft.com/office/drawing/2015/06/chart">
            <c:ext xmlns:c16="http://schemas.microsoft.com/office/drawing/2014/chart" uri="{C3380CC4-5D6E-409C-BE32-E72D297353CC}">
              <c16:uniqueId val="{00000000-C44B-46C2-9BE8-C3A7062DD733}"/>
            </c:ext>
          </c:extLst>
        </c:ser>
        <c:dLbls>
          <c:showLegendKey val="0"/>
          <c:showVal val="0"/>
          <c:showCatName val="0"/>
          <c:showSerName val="0"/>
          <c:showPercent val="0"/>
          <c:showBubbleSize val="0"/>
        </c:dLbls>
        <c:gapWidth val="150"/>
        <c:axId val="273939264"/>
        <c:axId val="27393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C44B-46C2-9BE8-C3A7062DD733}"/>
            </c:ext>
          </c:extLst>
        </c:ser>
        <c:dLbls>
          <c:showLegendKey val="0"/>
          <c:showVal val="0"/>
          <c:showCatName val="0"/>
          <c:showSerName val="0"/>
          <c:showPercent val="0"/>
          <c:showBubbleSize val="0"/>
        </c:dLbls>
        <c:marker val="1"/>
        <c:smooth val="0"/>
        <c:axId val="273939264"/>
        <c:axId val="273939656"/>
      </c:lineChart>
      <c:dateAx>
        <c:axId val="273939264"/>
        <c:scaling>
          <c:orientation val="minMax"/>
        </c:scaling>
        <c:delete val="1"/>
        <c:axPos val="b"/>
        <c:numFmt formatCode="ge" sourceLinked="1"/>
        <c:majorTickMark val="none"/>
        <c:minorTickMark val="none"/>
        <c:tickLblPos val="none"/>
        <c:crossAx val="273939656"/>
        <c:crosses val="autoZero"/>
        <c:auto val="1"/>
        <c:lblOffset val="100"/>
        <c:baseTimeUnit val="years"/>
      </c:dateAx>
      <c:valAx>
        <c:axId val="27393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74.61</c:v>
                </c:pt>
                <c:pt idx="1">
                  <c:v>69.66</c:v>
                </c:pt>
                <c:pt idx="2">
                  <c:v>65.569999999999993</c:v>
                </c:pt>
                <c:pt idx="3">
                  <c:v>66.48</c:v>
                </c:pt>
                <c:pt idx="4">
                  <c:v>61.69</c:v>
                </c:pt>
              </c:numCache>
            </c:numRef>
          </c:val>
          <c:extLst xmlns:c16r2="http://schemas.microsoft.com/office/drawing/2015/06/chart">
            <c:ext xmlns:c16="http://schemas.microsoft.com/office/drawing/2014/chart" uri="{C3380CC4-5D6E-409C-BE32-E72D297353CC}">
              <c16:uniqueId val="{00000000-054C-4BBA-87F6-DB4D98879646}"/>
            </c:ext>
          </c:extLst>
        </c:ser>
        <c:dLbls>
          <c:showLegendKey val="0"/>
          <c:showVal val="0"/>
          <c:showCatName val="0"/>
          <c:showSerName val="0"/>
          <c:showPercent val="0"/>
          <c:showBubbleSize val="0"/>
        </c:dLbls>
        <c:gapWidth val="150"/>
        <c:axId val="504024920"/>
        <c:axId val="5040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4C-4BBA-87F6-DB4D98879646}"/>
            </c:ext>
          </c:extLst>
        </c:ser>
        <c:dLbls>
          <c:showLegendKey val="0"/>
          <c:showVal val="0"/>
          <c:showCatName val="0"/>
          <c:showSerName val="0"/>
          <c:showPercent val="0"/>
          <c:showBubbleSize val="0"/>
        </c:dLbls>
        <c:marker val="1"/>
        <c:smooth val="0"/>
        <c:axId val="504024920"/>
        <c:axId val="504025312"/>
      </c:lineChart>
      <c:dateAx>
        <c:axId val="504024920"/>
        <c:scaling>
          <c:orientation val="minMax"/>
        </c:scaling>
        <c:delete val="1"/>
        <c:axPos val="b"/>
        <c:numFmt formatCode="ge" sourceLinked="1"/>
        <c:majorTickMark val="none"/>
        <c:minorTickMark val="none"/>
        <c:tickLblPos val="none"/>
        <c:crossAx val="504025312"/>
        <c:crosses val="autoZero"/>
        <c:auto val="1"/>
        <c:lblOffset val="100"/>
        <c:baseTimeUnit val="years"/>
      </c:dateAx>
      <c:valAx>
        <c:axId val="5040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2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27-47F7-ABEA-5E5CA982636F}"/>
            </c:ext>
          </c:extLst>
        </c:ser>
        <c:dLbls>
          <c:showLegendKey val="0"/>
          <c:showVal val="0"/>
          <c:showCatName val="0"/>
          <c:showSerName val="0"/>
          <c:showPercent val="0"/>
          <c:showBubbleSize val="0"/>
        </c:dLbls>
        <c:gapWidth val="150"/>
        <c:axId val="504026488"/>
        <c:axId val="5040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27-47F7-ABEA-5E5CA982636F}"/>
            </c:ext>
          </c:extLst>
        </c:ser>
        <c:dLbls>
          <c:showLegendKey val="0"/>
          <c:showVal val="0"/>
          <c:showCatName val="0"/>
          <c:showSerName val="0"/>
          <c:showPercent val="0"/>
          <c:showBubbleSize val="0"/>
        </c:dLbls>
        <c:marker val="1"/>
        <c:smooth val="0"/>
        <c:axId val="504026488"/>
        <c:axId val="504026880"/>
      </c:lineChart>
      <c:dateAx>
        <c:axId val="504026488"/>
        <c:scaling>
          <c:orientation val="minMax"/>
        </c:scaling>
        <c:delete val="1"/>
        <c:axPos val="b"/>
        <c:numFmt formatCode="ge" sourceLinked="1"/>
        <c:majorTickMark val="none"/>
        <c:minorTickMark val="none"/>
        <c:tickLblPos val="none"/>
        <c:crossAx val="504026880"/>
        <c:crosses val="autoZero"/>
        <c:auto val="1"/>
        <c:lblOffset val="100"/>
        <c:baseTimeUnit val="years"/>
      </c:dateAx>
      <c:valAx>
        <c:axId val="5040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2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E8-4233-9A44-64B82D7B5B11}"/>
            </c:ext>
          </c:extLst>
        </c:ser>
        <c:dLbls>
          <c:showLegendKey val="0"/>
          <c:showVal val="0"/>
          <c:showCatName val="0"/>
          <c:showSerName val="0"/>
          <c:showPercent val="0"/>
          <c:showBubbleSize val="0"/>
        </c:dLbls>
        <c:gapWidth val="150"/>
        <c:axId val="495570224"/>
        <c:axId val="49557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E8-4233-9A44-64B82D7B5B11}"/>
            </c:ext>
          </c:extLst>
        </c:ser>
        <c:dLbls>
          <c:showLegendKey val="0"/>
          <c:showVal val="0"/>
          <c:showCatName val="0"/>
          <c:showSerName val="0"/>
          <c:showPercent val="0"/>
          <c:showBubbleSize val="0"/>
        </c:dLbls>
        <c:marker val="1"/>
        <c:smooth val="0"/>
        <c:axId val="495570224"/>
        <c:axId val="495570616"/>
      </c:lineChart>
      <c:dateAx>
        <c:axId val="495570224"/>
        <c:scaling>
          <c:orientation val="minMax"/>
        </c:scaling>
        <c:delete val="1"/>
        <c:axPos val="b"/>
        <c:numFmt formatCode="ge" sourceLinked="1"/>
        <c:majorTickMark val="none"/>
        <c:minorTickMark val="none"/>
        <c:tickLblPos val="none"/>
        <c:crossAx val="495570616"/>
        <c:crosses val="autoZero"/>
        <c:auto val="1"/>
        <c:lblOffset val="100"/>
        <c:baseTimeUnit val="years"/>
      </c:dateAx>
      <c:valAx>
        <c:axId val="49557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57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6A-4A88-8D44-877966D23E07}"/>
            </c:ext>
          </c:extLst>
        </c:ser>
        <c:dLbls>
          <c:showLegendKey val="0"/>
          <c:showVal val="0"/>
          <c:showCatName val="0"/>
          <c:showSerName val="0"/>
          <c:showPercent val="0"/>
          <c:showBubbleSize val="0"/>
        </c:dLbls>
        <c:gapWidth val="150"/>
        <c:axId val="495571792"/>
        <c:axId val="49557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6A-4A88-8D44-877966D23E07}"/>
            </c:ext>
          </c:extLst>
        </c:ser>
        <c:dLbls>
          <c:showLegendKey val="0"/>
          <c:showVal val="0"/>
          <c:showCatName val="0"/>
          <c:showSerName val="0"/>
          <c:showPercent val="0"/>
          <c:showBubbleSize val="0"/>
        </c:dLbls>
        <c:marker val="1"/>
        <c:smooth val="0"/>
        <c:axId val="495571792"/>
        <c:axId val="495572184"/>
      </c:lineChart>
      <c:dateAx>
        <c:axId val="495571792"/>
        <c:scaling>
          <c:orientation val="minMax"/>
        </c:scaling>
        <c:delete val="1"/>
        <c:axPos val="b"/>
        <c:numFmt formatCode="ge" sourceLinked="1"/>
        <c:majorTickMark val="none"/>
        <c:minorTickMark val="none"/>
        <c:tickLblPos val="none"/>
        <c:crossAx val="495572184"/>
        <c:crosses val="autoZero"/>
        <c:auto val="1"/>
        <c:lblOffset val="100"/>
        <c:baseTimeUnit val="years"/>
      </c:dateAx>
      <c:valAx>
        <c:axId val="49557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57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7D-46E2-8017-67866BC39B71}"/>
            </c:ext>
          </c:extLst>
        </c:ser>
        <c:dLbls>
          <c:showLegendKey val="0"/>
          <c:showVal val="0"/>
          <c:showCatName val="0"/>
          <c:showSerName val="0"/>
          <c:showPercent val="0"/>
          <c:showBubbleSize val="0"/>
        </c:dLbls>
        <c:gapWidth val="150"/>
        <c:axId val="495573360"/>
        <c:axId val="49557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7D-46E2-8017-67866BC39B71}"/>
            </c:ext>
          </c:extLst>
        </c:ser>
        <c:dLbls>
          <c:showLegendKey val="0"/>
          <c:showVal val="0"/>
          <c:showCatName val="0"/>
          <c:showSerName val="0"/>
          <c:showPercent val="0"/>
          <c:showBubbleSize val="0"/>
        </c:dLbls>
        <c:marker val="1"/>
        <c:smooth val="0"/>
        <c:axId val="495573360"/>
        <c:axId val="495573752"/>
      </c:lineChart>
      <c:dateAx>
        <c:axId val="495573360"/>
        <c:scaling>
          <c:orientation val="minMax"/>
        </c:scaling>
        <c:delete val="1"/>
        <c:axPos val="b"/>
        <c:numFmt formatCode="ge" sourceLinked="1"/>
        <c:majorTickMark val="none"/>
        <c:minorTickMark val="none"/>
        <c:tickLblPos val="none"/>
        <c:crossAx val="495573752"/>
        <c:crosses val="autoZero"/>
        <c:auto val="1"/>
        <c:lblOffset val="100"/>
        <c:baseTimeUnit val="years"/>
      </c:dateAx>
      <c:valAx>
        <c:axId val="49557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57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F4E-42C8-953B-3102700C13C9}"/>
            </c:ext>
          </c:extLst>
        </c:ser>
        <c:dLbls>
          <c:showLegendKey val="0"/>
          <c:showVal val="0"/>
          <c:showCatName val="0"/>
          <c:showSerName val="0"/>
          <c:showPercent val="0"/>
          <c:showBubbleSize val="0"/>
        </c:dLbls>
        <c:gapWidth val="150"/>
        <c:axId val="442426160"/>
        <c:axId val="44242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FF4E-42C8-953B-3102700C13C9}"/>
            </c:ext>
          </c:extLst>
        </c:ser>
        <c:dLbls>
          <c:showLegendKey val="0"/>
          <c:showVal val="0"/>
          <c:showCatName val="0"/>
          <c:showSerName val="0"/>
          <c:showPercent val="0"/>
          <c:showBubbleSize val="0"/>
        </c:dLbls>
        <c:marker val="1"/>
        <c:smooth val="0"/>
        <c:axId val="442426160"/>
        <c:axId val="442426552"/>
      </c:lineChart>
      <c:dateAx>
        <c:axId val="442426160"/>
        <c:scaling>
          <c:orientation val="minMax"/>
        </c:scaling>
        <c:delete val="1"/>
        <c:axPos val="b"/>
        <c:numFmt formatCode="ge" sourceLinked="1"/>
        <c:majorTickMark val="none"/>
        <c:minorTickMark val="none"/>
        <c:tickLblPos val="none"/>
        <c:crossAx val="442426552"/>
        <c:crosses val="autoZero"/>
        <c:auto val="1"/>
        <c:lblOffset val="100"/>
        <c:baseTimeUnit val="years"/>
      </c:dateAx>
      <c:valAx>
        <c:axId val="44242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2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30.96</c:v>
                </c:pt>
                <c:pt idx="1">
                  <c:v>31.25</c:v>
                </c:pt>
                <c:pt idx="2">
                  <c:v>31.13</c:v>
                </c:pt>
                <c:pt idx="3">
                  <c:v>26.35</c:v>
                </c:pt>
                <c:pt idx="4">
                  <c:v>30.56</c:v>
                </c:pt>
              </c:numCache>
            </c:numRef>
          </c:val>
          <c:extLst xmlns:c16r2="http://schemas.microsoft.com/office/drawing/2015/06/chart">
            <c:ext xmlns:c16="http://schemas.microsoft.com/office/drawing/2014/chart" uri="{C3380CC4-5D6E-409C-BE32-E72D297353CC}">
              <c16:uniqueId val="{00000000-8EAA-42F4-91F2-711DAD71A9F5}"/>
            </c:ext>
          </c:extLst>
        </c:ser>
        <c:dLbls>
          <c:showLegendKey val="0"/>
          <c:showVal val="0"/>
          <c:showCatName val="0"/>
          <c:showSerName val="0"/>
          <c:showPercent val="0"/>
          <c:showBubbleSize val="0"/>
        </c:dLbls>
        <c:gapWidth val="150"/>
        <c:axId val="442427728"/>
        <c:axId val="44242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8EAA-42F4-91F2-711DAD71A9F5}"/>
            </c:ext>
          </c:extLst>
        </c:ser>
        <c:dLbls>
          <c:showLegendKey val="0"/>
          <c:showVal val="0"/>
          <c:showCatName val="0"/>
          <c:showSerName val="0"/>
          <c:showPercent val="0"/>
          <c:showBubbleSize val="0"/>
        </c:dLbls>
        <c:marker val="1"/>
        <c:smooth val="0"/>
        <c:axId val="442427728"/>
        <c:axId val="442428120"/>
      </c:lineChart>
      <c:dateAx>
        <c:axId val="442427728"/>
        <c:scaling>
          <c:orientation val="minMax"/>
        </c:scaling>
        <c:delete val="1"/>
        <c:axPos val="b"/>
        <c:numFmt formatCode="ge" sourceLinked="1"/>
        <c:majorTickMark val="none"/>
        <c:minorTickMark val="none"/>
        <c:tickLblPos val="none"/>
        <c:crossAx val="442428120"/>
        <c:crosses val="autoZero"/>
        <c:auto val="1"/>
        <c:lblOffset val="100"/>
        <c:baseTimeUnit val="years"/>
      </c:dateAx>
      <c:valAx>
        <c:axId val="44242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2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254.69</c:v>
                </c:pt>
                <c:pt idx="1">
                  <c:v>249.36</c:v>
                </c:pt>
                <c:pt idx="2">
                  <c:v>255.26</c:v>
                </c:pt>
                <c:pt idx="3">
                  <c:v>302.98</c:v>
                </c:pt>
                <c:pt idx="4">
                  <c:v>265.88</c:v>
                </c:pt>
              </c:numCache>
            </c:numRef>
          </c:val>
          <c:extLst xmlns:c16r2="http://schemas.microsoft.com/office/drawing/2015/06/chart">
            <c:ext xmlns:c16="http://schemas.microsoft.com/office/drawing/2014/chart" uri="{C3380CC4-5D6E-409C-BE32-E72D297353CC}">
              <c16:uniqueId val="{00000000-2FA7-49B7-BD31-42239D9995A0}"/>
            </c:ext>
          </c:extLst>
        </c:ser>
        <c:dLbls>
          <c:showLegendKey val="0"/>
          <c:showVal val="0"/>
          <c:showCatName val="0"/>
          <c:showSerName val="0"/>
          <c:showPercent val="0"/>
          <c:showBubbleSize val="0"/>
        </c:dLbls>
        <c:gapWidth val="150"/>
        <c:axId val="273936128"/>
        <c:axId val="27393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2FA7-49B7-BD31-42239D9995A0}"/>
            </c:ext>
          </c:extLst>
        </c:ser>
        <c:dLbls>
          <c:showLegendKey val="0"/>
          <c:showVal val="0"/>
          <c:showCatName val="0"/>
          <c:showSerName val="0"/>
          <c:showPercent val="0"/>
          <c:showBubbleSize val="0"/>
        </c:dLbls>
        <c:marker val="1"/>
        <c:smooth val="0"/>
        <c:axId val="273936128"/>
        <c:axId val="273936520"/>
      </c:lineChart>
      <c:dateAx>
        <c:axId val="273936128"/>
        <c:scaling>
          <c:orientation val="minMax"/>
        </c:scaling>
        <c:delete val="1"/>
        <c:axPos val="b"/>
        <c:numFmt formatCode="ge" sourceLinked="1"/>
        <c:majorTickMark val="none"/>
        <c:minorTickMark val="none"/>
        <c:tickLblPos val="none"/>
        <c:crossAx val="273936520"/>
        <c:crosses val="autoZero"/>
        <c:auto val="1"/>
        <c:lblOffset val="100"/>
        <c:baseTimeUnit val="years"/>
      </c:dateAx>
      <c:valAx>
        <c:axId val="27393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静岡県　静岡市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709041</v>
      </c>
      <c r="AM8" s="50"/>
      <c r="AN8" s="50"/>
      <c r="AO8" s="50"/>
      <c r="AP8" s="50"/>
      <c r="AQ8" s="50"/>
      <c r="AR8" s="50"/>
      <c r="AS8" s="50"/>
      <c r="AT8" s="45">
        <f>データ!T6</f>
        <v>1411.9</v>
      </c>
      <c r="AU8" s="45"/>
      <c r="AV8" s="45"/>
      <c r="AW8" s="45"/>
      <c r="AX8" s="45"/>
      <c r="AY8" s="45"/>
      <c r="AZ8" s="45"/>
      <c r="BA8" s="45"/>
      <c r="BB8" s="45">
        <f>データ!U6</f>
        <v>502.19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0.66</v>
      </c>
      <c r="Q10" s="45"/>
      <c r="R10" s="45"/>
      <c r="S10" s="45"/>
      <c r="T10" s="45"/>
      <c r="U10" s="45"/>
      <c r="V10" s="45"/>
      <c r="W10" s="45">
        <f>データ!Q6</f>
        <v>100</v>
      </c>
      <c r="X10" s="45"/>
      <c r="Y10" s="45"/>
      <c r="Z10" s="45"/>
      <c r="AA10" s="45"/>
      <c r="AB10" s="45"/>
      <c r="AC10" s="45"/>
      <c r="AD10" s="50">
        <f>データ!R6</f>
        <v>2750</v>
      </c>
      <c r="AE10" s="50"/>
      <c r="AF10" s="50"/>
      <c r="AG10" s="50"/>
      <c r="AH10" s="50"/>
      <c r="AI10" s="50"/>
      <c r="AJ10" s="50"/>
      <c r="AK10" s="2"/>
      <c r="AL10" s="50">
        <f>データ!V6</f>
        <v>4678</v>
      </c>
      <c r="AM10" s="50"/>
      <c r="AN10" s="50"/>
      <c r="AO10" s="50"/>
      <c r="AP10" s="50"/>
      <c r="AQ10" s="50"/>
      <c r="AR10" s="50"/>
      <c r="AS10" s="50"/>
      <c r="AT10" s="45">
        <f>データ!W6</f>
        <v>1.74</v>
      </c>
      <c r="AU10" s="45"/>
      <c r="AV10" s="45"/>
      <c r="AW10" s="45"/>
      <c r="AX10" s="45"/>
      <c r="AY10" s="45"/>
      <c r="AZ10" s="45"/>
      <c r="BA10" s="45"/>
      <c r="BB10" s="45">
        <f>データ!X6</f>
        <v>2688.51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221007</v>
      </c>
      <c r="D6" s="33">
        <f t="shared" si="3"/>
        <v>47</v>
      </c>
      <c r="E6" s="33">
        <f t="shared" si="3"/>
        <v>17</v>
      </c>
      <c r="F6" s="33">
        <f t="shared" si="3"/>
        <v>5</v>
      </c>
      <c r="G6" s="33">
        <f t="shared" si="3"/>
        <v>0</v>
      </c>
      <c r="H6" s="33" t="str">
        <f t="shared" si="3"/>
        <v>静岡県　静岡市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0.66</v>
      </c>
      <c r="Q6" s="34">
        <f t="shared" si="3"/>
        <v>100</v>
      </c>
      <c r="R6" s="34">
        <f t="shared" si="3"/>
        <v>2750</v>
      </c>
      <c r="S6" s="34">
        <f t="shared" si="3"/>
        <v>709041</v>
      </c>
      <c r="T6" s="34">
        <f t="shared" si="3"/>
        <v>1411.9</v>
      </c>
      <c r="U6" s="34">
        <f t="shared" si="3"/>
        <v>502.19</v>
      </c>
      <c r="V6" s="34">
        <f t="shared" si="3"/>
        <v>4678</v>
      </c>
      <c r="W6" s="34">
        <f t="shared" si="3"/>
        <v>1.74</v>
      </c>
      <c r="X6" s="34">
        <f t="shared" si="3"/>
        <v>2688.51</v>
      </c>
      <c r="Y6" s="35">
        <f>IF(Y7="",NA(),Y7)</f>
        <v>74.61</v>
      </c>
      <c r="Z6" s="35">
        <f t="shared" ref="Z6:AH6" si="4">IF(Z7="",NA(),Z7)</f>
        <v>69.66</v>
      </c>
      <c r="AA6" s="35">
        <f t="shared" si="4"/>
        <v>65.569999999999993</v>
      </c>
      <c r="AB6" s="35">
        <f t="shared" si="4"/>
        <v>66.48</v>
      </c>
      <c r="AC6" s="35">
        <f t="shared" si="4"/>
        <v>61.69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30.96</v>
      </c>
      <c r="BR6" s="35">
        <f t="shared" ref="BR6:BZ6" si="8">IF(BR7="",NA(),BR7)</f>
        <v>31.25</v>
      </c>
      <c r="BS6" s="35">
        <f t="shared" si="8"/>
        <v>31.13</v>
      </c>
      <c r="BT6" s="35">
        <f t="shared" si="8"/>
        <v>26.35</v>
      </c>
      <c r="BU6" s="35">
        <f t="shared" si="8"/>
        <v>30.56</v>
      </c>
      <c r="BV6" s="35">
        <f t="shared" si="8"/>
        <v>51.03</v>
      </c>
      <c r="BW6" s="35">
        <f t="shared" si="8"/>
        <v>50.9</v>
      </c>
      <c r="BX6" s="35">
        <f t="shared" si="8"/>
        <v>50.82</v>
      </c>
      <c r="BY6" s="35">
        <f t="shared" si="8"/>
        <v>52.19</v>
      </c>
      <c r="BZ6" s="35">
        <f t="shared" si="8"/>
        <v>55.32</v>
      </c>
      <c r="CA6" s="34" t="str">
        <f>IF(CA7="","",IF(CA7="-","【-】","【"&amp;SUBSTITUTE(TEXT(CA7,"#,##0.00"),"-","△")&amp;"】"))</f>
        <v>【55.73】</v>
      </c>
      <c r="CB6" s="35">
        <f>IF(CB7="",NA(),CB7)</f>
        <v>254.69</v>
      </c>
      <c r="CC6" s="35">
        <f t="shared" ref="CC6:CK6" si="9">IF(CC7="",NA(),CC7)</f>
        <v>249.36</v>
      </c>
      <c r="CD6" s="35">
        <f t="shared" si="9"/>
        <v>255.26</v>
      </c>
      <c r="CE6" s="35">
        <f t="shared" si="9"/>
        <v>302.98</v>
      </c>
      <c r="CF6" s="35">
        <f t="shared" si="9"/>
        <v>265.88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77.099999999999994</v>
      </c>
      <c r="CN6" s="35">
        <f t="shared" ref="CN6:CV6" si="10">IF(CN7="",NA(),CN7)</f>
        <v>76.25</v>
      </c>
      <c r="CO6" s="35">
        <f t="shared" si="10"/>
        <v>78.48</v>
      </c>
      <c r="CP6" s="35">
        <f t="shared" si="10"/>
        <v>73.760000000000005</v>
      </c>
      <c r="CQ6" s="35">
        <f t="shared" si="10"/>
        <v>75.459999999999994</v>
      </c>
      <c r="CR6" s="35">
        <f t="shared" si="10"/>
        <v>54.74</v>
      </c>
      <c r="CS6" s="35">
        <f t="shared" si="10"/>
        <v>53.78</v>
      </c>
      <c r="CT6" s="35">
        <f t="shared" si="10"/>
        <v>53.24</v>
      </c>
      <c r="CU6" s="35">
        <f t="shared" si="10"/>
        <v>52.31</v>
      </c>
      <c r="CV6" s="35">
        <f t="shared" si="10"/>
        <v>60.65</v>
      </c>
      <c r="CW6" s="34" t="str">
        <f>IF(CW7="","",IF(CW7="-","【-】","【"&amp;SUBSTITUTE(TEXT(CW7,"#,##0.00"),"-","△")&amp;"】"))</f>
        <v>【59.15】</v>
      </c>
      <c r="CX6" s="35">
        <f>IF(CX7="",NA(),CX7)</f>
        <v>62.89</v>
      </c>
      <c r="CY6" s="35">
        <f t="shared" ref="CY6:DG6" si="11">IF(CY7="",NA(),CY7)</f>
        <v>73.63</v>
      </c>
      <c r="CZ6" s="35">
        <f t="shared" si="11"/>
        <v>75.72</v>
      </c>
      <c r="DA6" s="35">
        <f t="shared" si="11"/>
        <v>70.16</v>
      </c>
      <c r="DB6" s="35">
        <f t="shared" si="11"/>
        <v>74.16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2.2200000000000002</v>
      </c>
      <c r="EF6" s="35">
        <f t="shared" ref="EF6:EN6" si="14">IF(EF7="",NA(),EF7)</f>
        <v>3.08</v>
      </c>
      <c r="EG6" s="35">
        <f t="shared" si="14"/>
        <v>2.69</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221007</v>
      </c>
      <c r="D7" s="37">
        <v>47</v>
      </c>
      <c r="E7" s="37">
        <v>17</v>
      </c>
      <c r="F7" s="37">
        <v>5</v>
      </c>
      <c r="G7" s="37">
        <v>0</v>
      </c>
      <c r="H7" s="37" t="s">
        <v>109</v>
      </c>
      <c r="I7" s="37" t="s">
        <v>110</v>
      </c>
      <c r="J7" s="37" t="s">
        <v>111</v>
      </c>
      <c r="K7" s="37" t="s">
        <v>112</v>
      </c>
      <c r="L7" s="37" t="s">
        <v>113</v>
      </c>
      <c r="M7" s="37"/>
      <c r="N7" s="38" t="s">
        <v>114</v>
      </c>
      <c r="O7" s="38" t="s">
        <v>115</v>
      </c>
      <c r="P7" s="38">
        <v>0.66</v>
      </c>
      <c r="Q7" s="38">
        <v>100</v>
      </c>
      <c r="R7" s="38">
        <v>2750</v>
      </c>
      <c r="S7" s="38">
        <v>709041</v>
      </c>
      <c r="T7" s="38">
        <v>1411.9</v>
      </c>
      <c r="U7" s="38">
        <v>502.19</v>
      </c>
      <c r="V7" s="38">
        <v>4678</v>
      </c>
      <c r="W7" s="38">
        <v>1.74</v>
      </c>
      <c r="X7" s="38">
        <v>2688.51</v>
      </c>
      <c r="Y7" s="38">
        <v>74.61</v>
      </c>
      <c r="Z7" s="38">
        <v>69.66</v>
      </c>
      <c r="AA7" s="38">
        <v>65.569999999999993</v>
      </c>
      <c r="AB7" s="38">
        <v>66.48</v>
      </c>
      <c r="AC7" s="38">
        <v>61.69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30.96</v>
      </c>
      <c r="BR7" s="38">
        <v>31.25</v>
      </c>
      <c r="BS7" s="38">
        <v>31.13</v>
      </c>
      <c r="BT7" s="38">
        <v>26.35</v>
      </c>
      <c r="BU7" s="38">
        <v>30.56</v>
      </c>
      <c r="BV7" s="38">
        <v>51.03</v>
      </c>
      <c r="BW7" s="38">
        <v>50.9</v>
      </c>
      <c r="BX7" s="38">
        <v>50.82</v>
      </c>
      <c r="BY7" s="38">
        <v>52.19</v>
      </c>
      <c r="BZ7" s="38">
        <v>55.32</v>
      </c>
      <c r="CA7" s="38">
        <v>55.73</v>
      </c>
      <c r="CB7" s="38">
        <v>254.69</v>
      </c>
      <c r="CC7" s="38">
        <v>249.36</v>
      </c>
      <c r="CD7" s="38">
        <v>255.26</v>
      </c>
      <c r="CE7" s="38">
        <v>302.98</v>
      </c>
      <c r="CF7" s="38">
        <v>265.88</v>
      </c>
      <c r="CG7" s="38">
        <v>289.60000000000002</v>
      </c>
      <c r="CH7" s="38">
        <v>293.27</v>
      </c>
      <c r="CI7" s="38">
        <v>300.52</v>
      </c>
      <c r="CJ7" s="38">
        <v>296.14</v>
      </c>
      <c r="CK7" s="38">
        <v>283.17</v>
      </c>
      <c r="CL7" s="38">
        <v>276.77999999999997</v>
      </c>
      <c r="CM7" s="38">
        <v>77.099999999999994</v>
      </c>
      <c r="CN7" s="38">
        <v>76.25</v>
      </c>
      <c r="CO7" s="38">
        <v>78.48</v>
      </c>
      <c r="CP7" s="38">
        <v>73.760000000000005</v>
      </c>
      <c r="CQ7" s="38">
        <v>75.459999999999994</v>
      </c>
      <c r="CR7" s="38">
        <v>54.74</v>
      </c>
      <c r="CS7" s="38">
        <v>53.78</v>
      </c>
      <c r="CT7" s="38">
        <v>53.24</v>
      </c>
      <c r="CU7" s="38">
        <v>52.31</v>
      </c>
      <c r="CV7" s="38">
        <v>60.65</v>
      </c>
      <c r="CW7" s="38">
        <v>59.15</v>
      </c>
      <c r="CX7" s="38">
        <v>62.89</v>
      </c>
      <c r="CY7" s="38">
        <v>73.63</v>
      </c>
      <c r="CZ7" s="38">
        <v>75.72</v>
      </c>
      <c r="DA7" s="38">
        <v>70.16</v>
      </c>
      <c r="DB7" s="38">
        <v>74.16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2.2200000000000002</v>
      </c>
      <c r="EF7" s="38">
        <v>3.08</v>
      </c>
      <c r="EG7" s="38">
        <v>2.69</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2018-02-14T23:49:42Z</cp:lastPrinted>
  <dcterms:created xsi:type="dcterms:W3CDTF">2017-12-25T02:29:41Z</dcterms:created>
  <dcterms:modified xsi:type="dcterms:W3CDTF">2018-02-22T15:27:21Z</dcterms:modified>
  <cp:category/>
</cp:coreProperties>
</file>