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AlgorithmName="SHA-512" workbookHashValue="ydxu0nj6ZEr/QXs3cz/M1IOY/K0YpoWXi/5NptwCGjVEXNQcIWXIMErWxKMeph0kGjhlqiTXJU2ngy7dMyY+Vg==" workbookSaltValue="IDTiap+MinhJsur5ksX5Pw==" workbookSpinCount="100000" lockStructure="1"/>
  <bookViews>
    <workbookView xWindow="10356" yWindow="96" windowWidth="9828"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P8" i="4"/>
  <c r="B8" i="4"/>
  <c r="B6"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<sst xmlns="http://schemas.openxmlformats.org/spreadsheetml/2006/main" count="232" uniqueCount="119">
  <si>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</si>
  <si>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</si>
  <si>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</si>
  <si>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</si>
  <si>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</si>
  <si>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</si>
  <si>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</si>
  <si>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</si>
  <si>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</si>
  <si>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</si>
  <si>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</si>
  <si>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</si>
  <si>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</si>
  <si>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</si>
  <si>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</si>
  <si>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</si>
  <si>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</si>
  <si>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</si>
  <si>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</si>
  <si>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</si>
  <si>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</si>
  <si>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</si>
  <si>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</si>
  <si>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</si>
  <si>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</si>
  <si>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</si>
  <si>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</si>
  <si>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</si>
  <si>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</si>
  <si>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</si>
  <si>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</si>
  <si>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</si>
  <si>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</si>
  <si>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</si>
  <si>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</si>
  <si>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</si>
  <si>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</si>
  <si>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</si>
  <si>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</si>
  <si>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</si>
  <si>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</si>
  <si>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</si>
  <si>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</si>
  <si>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</si>
  <si>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</si>
  <si>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</si>
  <si>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</si>
  <si>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</si>
  <si>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</si>
  <si>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</si>
  <si>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</si>
  <si>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</si>
  <si>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</si>
  <si>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</si>
  <si>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</si>
  <si>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</si>
  <si>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</si>
  <si>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</si>
  <si>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</si>
  <si>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</si>
  <si>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</si>
  <si>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</si>
  <si>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</si>
  <si>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</si>
  <si>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</si>
  <si>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</si>
  <si>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</si>
  <si>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</si>
  <si>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</si>
  <si>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</si>
  <si>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</si>
  <si>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</si>
  <si>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</si>
  <si>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</si>
  <si>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</si>
  <si>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</si>
  <si>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</si>
  <si>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</si>
  <si>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</si>
  <si>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</si>
  <si>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</si>
  <si>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</si>
  <si>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</si>
  <si>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</si>
  <si>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</si>
  <si>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</si>
  <si>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</si>
  <si>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</si>
  <si>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</si>
  <si>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</si>
  <si>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</si>
  <si>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</si>
  <si>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</si>
  <si>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</si>
  <si>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</si>
  <si>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</si>
  <si>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</si>
  <si>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</si>
  <si>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</si>
  <si>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</si>
  <si>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</si>
  <si>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</si>
  <si>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</si>
  <si>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</si>
  <si>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浜松市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</si>
  <si>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</si>
  <si>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</si>
  <si>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</si>
  <si>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</si>
  <si>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</si>
  <si>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</si>
  <si>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</si>
  <si>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</si>
  <si>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</si>
  <si>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</si>
  <si>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経営の観点からは継続的に黒字を確保しつつ企業債の縮減が図られており、効率的かつ安価な給水ができている。
その一方では、今後の人口減少や水需要の変化による配水区域再編等に伴う施設利用率の向上や、低コスト材料や低コスト工法の積極的採用等を踏まえたアセットマネジメントを推進し、なお一層効率的な事業運営を図ることとしている。</t>
    <rPh sb="0" eb="2">
      <t>ケイエイ</t>
    </rPh>
    <rPh sb="3" eb="5">
      <t>カンテン</t>
    </rPh>
    <rPh sb="8" eb="11">
      <t>ケイゾクテキ</t>
    </rPh>
    <rPh sb="12" eb="14">
      <t>クロジ</t>
    </rPh>
    <rPh sb="15" eb="17">
      <t>カクホ</t>
    </rPh>
    <rPh sb="20" eb="22">
      <t>キギョウ</t>
    </rPh>
    <rPh sb="22" eb="23">
      <t>サイ</t>
    </rPh>
    <rPh sb="24" eb="26">
      <t>シュクゲン</t>
    </rPh>
    <rPh sb="27" eb="28">
      <t>ハカ</t>
    </rPh>
    <rPh sb="34" eb="37">
      <t>コウリツテキ</t>
    </rPh>
    <rPh sb="39" eb="41">
      <t>アンカ</t>
    </rPh>
    <rPh sb="42" eb="44">
      <t>キュウスイ</t>
    </rPh>
    <rPh sb="54" eb="56">
      <t>イッポウ</t>
    </rPh>
    <rPh sb="59" eb="61">
      <t>コンゴ</t>
    </rPh>
    <rPh sb="62" eb="64">
      <t>ジンコウ</t>
    </rPh>
    <rPh sb="64" eb="66">
      <t>ゲンショウ</t>
    </rPh>
    <rPh sb="67" eb="68">
      <t>ミズ</t>
    </rPh>
    <rPh sb="68" eb="70">
      <t>ジュヨウ</t>
    </rPh>
    <rPh sb="71" eb="73">
      <t>ヘンカ</t>
    </rPh>
    <rPh sb="76" eb="78">
      <t>ハイスイ</t>
    </rPh>
    <rPh sb="78" eb="80">
      <t>クイキ</t>
    </rPh>
    <rPh sb="80" eb="82">
      <t>サイヘン</t>
    </rPh>
    <rPh sb="82" eb="83">
      <t>トウ</t>
    </rPh>
    <rPh sb="84" eb="85">
      <t>トモナ</t>
    </rPh>
    <rPh sb="86" eb="88">
      <t>シセツ</t>
    </rPh>
    <rPh sb="88" eb="90">
      <t>リヨウ</t>
    </rPh>
    <rPh sb="90" eb="91">
      <t>リツ</t>
    </rPh>
    <rPh sb="92" eb="94">
      <t>コウジョウ</t>
    </rPh>
    <rPh sb="96" eb="97">
      <t>テイ</t>
    </rPh>
    <rPh sb="100" eb="102">
      <t>ザイリョウ</t>
    </rPh>
    <rPh sb="103" eb="104">
      <t>テイ</t>
    </rPh>
    <rPh sb="107" eb="109">
      <t>コウホウ</t>
    </rPh>
    <rPh sb="110" eb="113">
      <t>セッキョクテキ</t>
    </rPh>
    <rPh sb="113" eb="115">
      <t>サイヨウ</t>
    </rPh>
    <rPh sb="115" eb="116">
      <t>トウ</t>
    </rPh>
    <rPh sb="117" eb="118">
      <t>フ</t>
    </rPh>
    <rPh sb="132" eb="134">
      <t>スイシン</t>
    </rPh>
    <rPh sb="138" eb="140">
      <t>イッソウ</t>
    </rPh>
    <rPh sb="140" eb="143">
      <t>コウリツテキ</t>
    </rPh>
    <rPh sb="144" eb="146">
      <t>ジギョウ</t>
    </rPh>
    <rPh sb="146" eb="148">
      <t>ウンエイ</t>
    </rPh>
    <rPh sb="149" eb="150">
      <t>ハカ</t>
    </rPh>
    <phoneticPr fontId="4"/>
  </si>
  <si>
    <t>自治体職員</t>
    <rPh sb="0" eb="3">
      <t>ジチタイ</t>
    </rPh>
    <rPh sb="3" eb="5">
      <t>ショクイン</t>
    </rPh>
    <phoneticPr fontId="4"/>
  </si>
  <si>
    <t xml:space="preserve">①経常収支比率
単年度の収支が黒字を示す100％超で継続的に推移している。今後の人口減少等による給水収益を見据えながら、費用削減を図っていく必要がある。
②累積欠損金
累積欠損は発生していない。
③流動比率
100％を超え支払能力は十分である。
④企業債残高対給水収益比率
企業債残高を計画的に縮減していることから、比率は減少しており、類似団体平均を上回ってる。今後は世代間の公平な負担を考慮しつつ投資規模について検討していく必要がある。
⑤料金回収率　⑥給水原価
料金回収率、給水原価ともに類似団体平均と比較して良好な値で推移していることから、効率的かつ安価な給水ができている。
⑦施設利用率　⑧有収率
いづれも類似団体と比較して良好な値であるが、近年の水需要の減少に伴う今後の施設規模について検討を進め、施設利用率の向上に努める必要がある。
</t>
    <rPh sb="1" eb="3">
      <t>ケイジョウ</t>
    </rPh>
    <rPh sb="3" eb="5">
      <t>シュウシ</t>
    </rPh>
    <rPh sb="5" eb="7">
      <t>ヒリツ</t>
    </rPh>
    <rPh sb="8" eb="11">
      <t>タンネンド</t>
    </rPh>
    <rPh sb="12" eb="14">
      <t>シュウシ</t>
    </rPh>
    <rPh sb="15" eb="17">
      <t>クロジ</t>
    </rPh>
    <rPh sb="18" eb="19">
      <t>シメ</t>
    </rPh>
    <rPh sb="24" eb="25">
      <t>コ</t>
    </rPh>
    <rPh sb="26" eb="29">
      <t>ケイゾクテキ</t>
    </rPh>
    <rPh sb="30" eb="32">
      <t>スイイ</t>
    </rPh>
    <rPh sb="37" eb="39">
      <t>コンゴ</t>
    </rPh>
    <rPh sb="40" eb="42">
      <t>ジンコウ</t>
    </rPh>
    <rPh sb="42" eb="44">
      <t>ゲンショウ</t>
    </rPh>
    <rPh sb="44" eb="45">
      <t>トウ</t>
    </rPh>
    <rPh sb="48" eb="50">
      <t>キュウスイ</t>
    </rPh>
    <rPh sb="50" eb="52">
      <t>シュウエキ</t>
    </rPh>
    <rPh sb="53" eb="55">
      <t>ミス</t>
    </rPh>
    <rPh sb="60" eb="62">
      <t>ヒヨウ</t>
    </rPh>
    <rPh sb="62" eb="64">
      <t>サクゲン</t>
    </rPh>
    <rPh sb="65" eb="66">
      <t>ハカ</t>
    </rPh>
    <rPh sb="70" eb="72">
      <t>ヒツヨウ</t>
    </rPh>
    <rPh sb="79" eb="81">
      <t>ルイセキ</t>
    </rPh>
    <rPh sb="81" eb="84">
      <t>ケッソンキン</t>
    </rPh>
    <rPh sb="85" eb="87">
      <t>ルイセキ</t>
    </rPh>
    <rPh sb="87" eb="89">
      <t>ケッソン</t>
    </rPh>
    <rPh sb="90" eb="92">
      <t>ハッセイ</t>
    </rPh>
    <rPh sb="101" eb="103">
      <t>リュウドウ</t>
    </rPh>
    <rPh sb="103" eb="105">
      <t>ヒリツ</t>
    </rPh>
    <rPh sb="164" eb="166">
      <t>ゲンショウ</t>
    </rPh>
    <rPh sb="171" eb="173">
      <t>ルイジ</t>
    </rPh>
    <rPh sb="173" eb="175">
      <t>ダンタイ</t>
    </rPh>
    <rPh sb="175" eb="177">
      <t>ヘイキン</t>
    </rPh>
    <rPh sb="178" eb="180">
      <t>ウワマワ</t>
    </rPh>
    <rPh sb="184" eb="186">
      <t>コンゴ</t>
    </rPh>
    <rPh sb="187" eb="190">
      <t>セダイカン</t>
    </rPh>
    <rPh sb="191" eb="193">
      <t>コウヘイ</t>
    </rPh>
    <rPh sb="194" eb="196">
      <t>フタン</t>
    </rPh>
    <rPh sb="197" eb="199">
      <t>コウリョ</t>
    </rPh>
    <rPh sb="202" eb="204">
      <t>トウシ</t>
    </rPh>
    <rPh sb="204" eb="206">
      <t>キボ</t>
    </rPh>
    <rPh sb="210" eb="212">
      <t>ケントウ</t>
    </rPh>
    <rPh sb="216" eb="218">
      <t>ヒツヨウ</t>
    </rPh>
    <rPh sb="225" eb="227">
      <t>リョウキン</t>
    </rPh>
    <rPh sb="227" eb="229">
      <t>カイシュウ</t>
    </rPh>
    <rPh sb="229" eb="230">
      <t>リツ</t>
    </rPh>
    <rPh sb="232" eb="234">
      <t>キュウスイ</t>
    </rPh>
    <rPh sb="234" eb="236">
      <t>ゲンカ</t>
    </rPh>
    <rPh sb="237" eb="239">
      <t>リョウキン</t>
    </rPh>
    <rPh sb="239" eb="241">
      <t>カイシュウ</t>
    </rPh>
    <rPh sb="241" eb="242">
      <t>リツ</t>
    </rPh>
    <rPh sb="243" eb="245">
      <t>キュウスイ</t>
    </rPh>
    <rPh sb="245" eb="247">
      <t>ゲンカ</t>
    </rPh>
    <rPh sb="250" eb="252">
      <t>ルイジ</t>
    </rPh>
    <rPh sb="252" eb="254">
      <t>ダンタイ</t>
    </rPh>
    <rPh sb="254" eb="256">
      <t>ヘイキン</t>
    </rPh>
    <rPh sb="257" eb="259">
      <t>ヒカク</t>
    </rPh>
    <rPh sb="261" eb="263">
      <t>リョウコウ</t>
    </rPh>
    <rPh sb="264" eb="265">
      <t>アタイ</t>
    </rPh>
    <rPh sb="266" eb="268">
      <t>スイイ</t>
    </rPh>
    <rPh sb="277" eb="280">
      <t>コウリツテキ</t>
    </rPh>
    <rPh sb="282" eb="284">
      <t>アンカ</t>
    </rPh>
    <rPh sb="285" eb="287">
      <t>キュウスイ</t>
    </rPh>
    <rPh sb="304" eb="305">
      <t>ユウ</t>
    </rPh>
    <rPh sb="305" eb="306">
      <t>シュウ</t>
    </rPh>
    <rPh sb="306" eb="307">
      <t>リツ</t>
    </rPh>
    <rPh sb="312" eb="314">
      <t>ルイジ</t>
    </rPh>
    <rPh sb="314" eb="316">
      <t>ダンタイ</t>
    </rPh>
    <rPh sb="317" eb="319">
      <t>ヒカク</t>
    </rPh>
    <rPh sb="321" eb="323">
      <t>リョウコウ</t>
    </rPh>
    <rPh sb="324" eb="325">
      <t>アタイ</t>
    </rPh>
    <rPh sb="330" eb="332">
      <t>キンネン</t>
    </rPh>
    <rPh sb="333" eb="334">
      <t>ミズ</t>
    </rPh>
    <rPh sb="334" eb="336">
      <t>ジュヨウ</t>
    </rPh>
    <rPh sb="337" eb="339">
      <t>ゲンショウ</t>
    </rPh>
    <rPh sb="340" eb="341">
      <t>トモナ</t>
    </rPh>
    <rPh sb="342" eb="344">
      <t>コンゴ</t>
    </rPh>
    <rPh sb="345" eb="347">
      <t>シセツ</t>
    </rPh>
    <rPh sb="347" eb="349">
      <t>キボ</t>
    </rPh>
    <rPh sb="353" eb="355">
      <t>ケントウ</t>
    </rPh>
    <rPh sb="356" eb="357">
      <t>スス</t>
    </rPh>
    <rPh sb="359" eb="361">
      <t>シセツ</t>
    </rPh>
    <rPh sb="361" eb="363">
      <t>リヨウ</t>
    </rPh>
    <rPh sb="363" eb="364">
      <t>リツ</t>
    </rPh>
    <rPh sb="365" eb="367">
      <t>コウジョウ</t>
    </rPh>
    <rPh sb="368" eb="369">
      <t>ツト</t>
    </rPh>
    <rPh sb="371" eb="373">
      <t>ヒツヨウ</t>
    </rPh>
    <phoneticPr fontId="4"/>
  </si>
  <si>
    <t>①有形固定資産減価償却率　②管路経年化率
管路の更新は、将来にわたり安定的に必要な住民サービスの提供を維持するため長期的な財源試算を考慮する中で策定したアセットマネジメント計画において、『配水管口径によるリスクの違いにより予防保全又は事後保全で対応する』との方針に基づき適切な規模での更新に努めていく。
③管路更新率
本市は全国で２番目に広い面積を有することから管路総延長が長く、また口径の大きい基幹管路の更新を優先的に進めていることから類似団体平均値と比較して低い水準で推移している。</t>
    <rPh sb="1" eb="3">
      <t>ユウケイ</t>
    </rPh>
    <rPh sb="3" eb="5">
      <t>コテイ</t>
    </rPh>
    <rPh sb="5" eb="7">
      <t>シサン</t>
    </rPh>
    <rPh sb="7" eb="9">
      <t>ゲンカ</t>
    </rPh>
    <rPh sb="9" eb="11">
      <t>ショウキャク</t>
    </rPh>
    <rPh sb="11" eb="12">
      <t>リツ</t>
    </rPh>
    <rPh sb="14" eb="16">
      <t>カンロ</t>
    </rPh>
    <rPh sb="16" eb="18">
      <t>ケイネン</t>
    </rPh>
    <rPh sb="18" eb="19">
      <t>カ</t>
    </rPh>
    <rPh sb="19" eb="20">
      <t>リツ</t>
    </rPh>
    <rPh sb="21" eb="23">
      <t>カンロ</t>
    </rPh>
    <rPh sb="24" eb="26">
      <t>コウシン</t>
    </rPh>
    <rPh sb="57" eb="60">
      <t>チョウキテキ</t>
    </rPh>
    <rPh sb="61" eb="63">
      <t>ザイゲン</t>
    </rPh>
    <rPh sb="63" eb="65">
      <t>シサン</t>
    </rPh>
    <rPh sb="66" eb="68">
      <t>コウリョ</t>
    </rPh>
    <rPh sb="70" eb="71">
      <t>ナカ</t>
    </rPh>
    <rPh sb="72" eb="74">
      <t>サクテイ</t>
    </rPh>
    <rPh sb="86" eb="88">
      <t>ケイカク</t>
    </rPh>
    <rPh sb="132" eb="133">
      <t>モト</t>
    </rPh>
    <rPh sb="135" eb="137">
      <t>テキセツ</t>
    </rPh>
    <rPh sb="138" eb="140">
      <t>キボ</t>
    </rPh>
    <rPh sb="142" eb="144">
      <t>コウシン</t>
    </rPh>
    <rPh sb="145" eb="146">
      <t>ツト</t>
    </rPh>
    <rPh sb="154" eb="156">
      <t>カンロ</t>
    </rPh>
    <rPh sb="156" eb="158">
      <t>コウシン</t>
    </rPh>
    <rPh sb="158" eb="159">
      <t>リツ</t>
    </rPh>
    <rPh sb="160" eb="162">
      <t>ホンシ</t>
    </rPh>
    <rPh sb="163" eb="165">
      <t>ゼンコク</t>
    </rPh>
    <rPh sb="167" eb="169">
      <t>バンメ</t>
    </rPh>
    <rPh sb="170" eb="171">
      <t>ヒロ</t>
    </rPh>
    <rPh sb="172" eb="174">
      <t>メンセキ</t>
    </rPh>
    <rPh sb="175" eb="176">
      <t>ユウ</t>
    </rPh>
    <rPh sb="182" eb="184">
      <t>カンロ</t>
    </rPh>
    <rPh sb="184" eb="187">
      <t>ソウエンチョウ</t>
    </rPh>
    <rPh sb="188" eb="189">
      <t>ナガ</t>
    </rPh>
    <rPh sb="193" eb="195">
      <t>コウケイ</t>
    </rPh>
    <rPh sb="196" eb="197">
      <t>オオ</t>
    </rPh>
    <rPh sb="199" eb="201">
      <t>キカン</t>
    </rPh>
    <rPh sb="201" eb="203">
      <t>カンロ</t>
    </rPh>
    <rPh sb="204" eb="206">
      <t>コウシン</t>
    </rPh>
    <rPh sb="207" eb="210">
      <t>ユウセンテキ</t>
    </rPh>
    <rPh sb="211" eb="212">
      <t>スス</t>
    </rPh>
    <rPh sb="220" eb="222">
      <t>ルイジ</t>
    </rPh>
    <rPh sb="222" eb="224">
      <t>ダンタイ</t>
    </rPh>
    <rPh sb="224" eb="226">
      <t>ヘイキン</t>
    </rPh>
    <rPh sb="226" eb="227">
      <t>アタイ</t>
    </rPh>
    <rPh sb="228" eb="230">
      <t>ヒカク</t>
    </rPh>
    <rPh sb="232" eb="233">
      <t>ヒク</t>
    </rPh>
    <rPh sb="234" eb="236">
      <t>スイジュン</t>
    </rPh>
    <rPh sb="237" eb="23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</si>
</sst>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0.63</c:v>
                </c:pt>
                <c:pt idx="1">
                  <c:v>0.57999999999999996</c:v>
                </c:pt>
                <c:pt idx="2">
                  <c:v>0.55000000000000004</c:v>
                </c:pt>
                <c:pt idx="3">
                  <c:v>0.5</c:v>
                </c:pt>
                <c:pt idx="4">
                  <c:v>0.55000000000000004</c:v>
                </c:pt>
              </c:numCache>
            </c:numRef>
          </c:val>
        </c:ser>
        <c:dLbls>
          <c:showLegendKey val="0"/>
          <c:showVal val="0"/>
          <c:showCatName val="0"/>
          <c:showSerName val="0"/>
          <c:showPercent val="0"/>
          <c:showBubbleSize val="0"/>
        </c:dLbls>
        <c:gapWidth val="150"/>
        <c:axId val="501690872"/>
        <c:axId val="50169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ser>
        <c:dLbls>
          <c:showLegendKey val="0"/>
          <c:showVal val="0"/>
          <c:showCatName val="0"/>
          <c:showSerName val="0"/>
          <c:showPercent val="0"/>
          <c:showBubbleSize val="0"/>
        </c:dLbls>
        <c:marker val="1"/>
        <c:smooth val="0"/>
        <c:axId val="501690872"/>
        <c:axId val="501693616"/>
      </c:lineChart>
      <c:dateAx>
        <c:axId val="501690872"/>
        <c:scaling>
          <c:orientation val="minMax"/>
        </c:scaling>
        <c:delete val="1"/>
        <c:axPos val="b"/>
        <c:numFmt formatCode="ge" sourceLinked="1"/>
        <c:majorTickMark val="none"/>
        <c:minorTickMark val="none"/>
        <c:tickLblPos val="none"/>
        <c:crossAx val="501693616"/>
        <c:crosses val="autoZero"/>
        <c:auto val="1"/>
        <c:lblOffset val="100"/>
        <c:baseTimeUnit val="years"/>
      </c:dateAx>
      <c:valAx>
        <c:axId val="50169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66.45</c:v>
                </c:pt>
                <c:pt idx="1">
                  <c:v>66.12</c:v>
                </c:pt>
                <c:pt idx="2">
                  <c:v>62.96</c:v>
                </c:pt>
                <c:pt idx="3">
                  <c:v>62.49</c:v>
                </c:pt>
                <c:pt idx="4">
                  <c:v>62.31</c:v>
                </c:pt>
              </c:numCache>
            </c:numRef>
          </c:val>
        </c:ser>
        <c:dLbls>
          <c:showLegendKey val="0"/>
          <c:showVal val="0"/>
          <c:showCatName val="0"/>
          <c:showSerName val="0"/>
          <c:showPercent val="0"/>
          <c:showBubbleSize val="0"/>
        </c:dLbls>
        <c:gapWidth val="150"/>
        <c:axId val="492549952"/>
        <c:axId val="49254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ser>
        <c:dLbls>
          <c:showLegendKey val="0"/>
          <c:showVal val="0"/>
          <c:showCatName val="0"/>
          <c:showSerName val="0"/>
          <c:showPercent val="0"/>
          <c:showBubbleSize val="0"/>
        </c:dLbls>
        <c:marker val="1"/>
        <c:smooth val="0"/>
        <c:axId val="492549952"/>
        <c:axId val="492549560"/>
      </c:lineChart>
      <c:dateAx>
        <c:axId val="492549952"/>
        <c:scaling>
          <c:orientation val="minMax"/>
        </c:scaling>
        <c:delete val="1"/>
        <c:axPos val="b"/>
        <c:numFmt formatCode="ge" sourceLinked="1"/>
        <c:majorTickMark val="none"/>
        <c:minorTickMark val="none"/>
        <c:tickLblPos val="none"/>
        <c:crossAx val="492549560"/>
        <c:crosses val="autoZero"/>
        <c:auto val="1"/>
        <c:lblOffset val="100"/>
        <c:baseTimeUnit val="years"/>
      </c:dateAx>
      <c:valAx>
        <c:axId val="49254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93.72</c:v>
                </c:pt>
                <c:pt idx="1">
                  <c:v>94.15</c:v>
                </c:pt>
                <c:pt idx="2">
                  <c:v>93.62</c:v>
                </c:pt>
                <c:pt idx="3">
                  <c:v>93.84</c:v>
                </c:pt>
                <c:pt idx="4">
                  <c:v>94.07</c:v>
                </c:pt>
              </c:numCache>
            </c:numRef>
          </c:val>
        </c:ser>
        <c:dLbls>
          <c:showLegendKey val="0"/>
          <c:showVal val="0"/>
          <c:showCatName val="0"/>
          <c:showSerName val="0"/>
          <c:showPercent val="0"/>
          <c:showBubbleSize val="0"/>
        </c:dLbls>
        <c:gapWidth val="150"/>
        <c:axId val="492548384"/>
        <c:axId val="2021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ser>
        <c:dLbls>
          <c:showLegendKey val="0"/>
          <c:showVal val="0"/>
          <c:showCatName val="0"/>
          <c:showSerName val="0"/>
          <c:showPercent val="0"/>
          <c:showBubbleSize val="0"/>
        </c:dLbls>
        <c:marker val="1"/>
        <c:smooth val="0"/>
        <c:axId val="492548384"/>
        <c:axId val="202184672"/>
      </c:lineChart>
      <c:dateAx>
        <c:axId val="492548384"/>
        <c:scaling>
          <c:orientation val="minMax"/>
        </c:scaling>
        <c:delete val="1"/>
        <c:axPos val="b"/>
        <c:numFmt formatCode="ge" sourceLinked="1"/>
        <c:majorTickMark val="none"/>
        <c:minorTickMark val="none"/>
        <c:tickLblPos val="none"/>
        <c:crossAx val="202184672"/>
        <c:crosses val="autoZero"/>
        <c:auto val="1"/>
        <c:lblOffset val="100"/>
        <c:baseTimeUnit val="years"/>
      </c:dateAx>
      <c:valAx>
        <c:axId val="20218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5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102.83</c:v>
                </c:pt>
                <c:pt idx="1">
                  <c:v>104.2</c:v>
                </c:pt>
                <c:pt idx="2">
                  <c:v>108.76</c:v>
                </c:pt>
                <c:pt idx="3">
                  <c:v>110.2</c:v>
                </c:pt>
                <c:pt idx="4">
                  <c:v>109.83</c:v>
                </c:pt>
              </c:numCache>
            </c:numRef>
          </c:val>
        </c:ser>
        <c:dLbls>
          <c:showLegendKey val="0"/>
          <c:showVal val="0"/>
          <c:showCatName val="0"/>
          <c:showSerName val="0"/>
          <c:showPercent val="0"/>
          <c:showBubbleSize val="0"/>
        </c:dLbls>
        <c:gapWidth val="150"/>
        <c:axId val="501689696"/>
        <c:axId val="50169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ser>
        <c:dLbls>
          <c:showLegendKey val="0"/>
          <c:showVal val="0"/>
          <c:showCatName val="0"/>
          <c:showSerName val="0"/>
          <c:showPercent val="0"/>
          <c:showBubbleSize val="0"/>
        </c:dLbls>
        <c:marker val="1"/>
        <c:smooth val="0"/>
        <c:axId val="501689696"/>
        <c:axId val="501694008"/>
      </c:lineChart>
      <c:dateAx>
        <c:axId val="501689696"/>
        <c:scaling>
          <c:orientation val="minMax"/>
        </c:scaling>
        <c:delete val="1"/>
        <c:axPos val="b"/>
        <c:numFmt formatCode="ge" sourceLinked="1"/>
        <c:majorTickMark val="none"/>
        <c:minorTickMark val="none"/>
        <c:tickLblPos val="none"/>
        <c:crossAx val="501694008"/>
        <c:crosses val="autoZero"/>
        <c:auto val="1"/>
        <c:lblOffset val="100"/>
        <c:baseTimeUnit val="years"/>
      </c:dateAx>
      <c:valAx>
        <c:axId val="501694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68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42.4</c:v>
                </c:pt>
                <c:pt idx="1">
                  <c:v>43.47</c:v>
                </c:pt>
                <c:pt idx="2">
                  <c:v>45.09</c:v>
                </c:pt>
                <c:pt idx="3">
                  <c:v>46.39</c:v>
                </c:pt>
                <c:pt idx="4">
                  <c:v>47.46</c:v>
                </c:pt>
              </c:numCache>
            </c:numRef>
          </c:val>
        </c:ser>
        <c:dLbls>
          <c:showLegendKey val="0"/>
          <c:showVal val="0"/>
          <c:showCatName val="0"/>
          <c:showSerName val="0"/>
          <c:showPercent val="0"/>
          <c:showBubbleSize val="0"/>
        </c:dLbls>
        <c:gapWidth val="150"/>
        <c:axId val="501695184"/>
        <c:axId val="50169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ser>
        <c:dLbls>
          <c:showLegendKey val="0"/>
          <c:showVal val="0"/>
          <c:showCatName val="0"/>
          <c:showSerName val="0"/>
          <c:showPercent val="0"/>
          <c:showBubbleSize val="0"/>
        </c:dLbls>
        <c:marker val="1"/>
        <c:smooth val="0"/>
        <c:axId val="501695184"/>
        <c:axId val="501691656"/>
      </c:lineChart>
      <c:dateAx>
        <c:axId val="501695184"/>
        <c:scaling>
          <c:orientation val="minMax"/>
        </c:scaling>
        <c:delete val="1"/>
        <c:axPos val="b"/>
        <c:numFmt formatCode="ge" sourceLinked="1"/>
        <c:majorTickMark val="none"/>
        <c:minorTickMark val="none"/>
        <c:tickLblPos val="none"/>
        <c:crossAx val="501691656"/>
        <c:crosses val="autoZero"/>
        <c:auto val="1"/>
        <c:lblOffset val="100"/>
        <c:baseTimeUnit val="years"/>
      </c:dateAx>
      <c:valAx>
        <c:axId val="50169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69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9.4</c:v>
                </c:pt>
                <c:pt idx="1">
                  <c:v>11.6</c:v>
                </c:pt>
                <c:pt idx="2">
                  <c:v>12.27</c:v>
                </c:pt>
                <c:pt idx="3">
                  <c:v>12.68</c:v>
                </c:pt>
                <c:pt idx="4">
                  <c:v>16</c:v>
                </c:pt>
              </c:numCache>
            </c:numRef>
          </c:val>
        </c:ser>
        <c:dLbls>
          <c:showLegendKey val="0"/>
          <c:showVal val="0"/>
          <c:showCatName val="0"/>
          <c:showSerName val="0"/>
          <c:showPercent val="0"/>
          <c:showBubbleSize val="0"/>
        </c:dLbls>
        <c:gapWidth val="150"/>
        <c:axId val="453375952"/>
        <c:axId val="45337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ser>
        <c:dLbls>
          <c:showLegendKey val="0"/>
          <c:showVal val="0"/>
          <c:showCatName val="0"/>
          <c:showSerName val="0"/>
          <c:showPercent val="0"/>
          <c:showBubbleSize val="0"/>
        </c:dLbls>
        <c:marker val="1"/>
        <c:smooth val="0"/>
        <c:axId val="453375952"/>
        <c:axId val="453375560"/>
      </c:lineChart>
      <c:dateAx>
        <c:axId val="453375952"/>
        <c:scaling>
          <c:orientation val="minMax"/>
        </c:scaling>
        <c:delete val="1"/>
        <c:axPos val="b"/>
        <c:numFmt formatCode="ge" sourceLinked="1"/>
        <c:majorTickMark val="none"/>
        <c:minorTickMark val="none"/>
        <c:tickLblPos val="none"/>
        <c:crossAx val="453375560"/>
        <c:crosses val="autoZero"/>
        <c:auto val="1"/>
        <c:lblOffset val="100"/>
        <c:baseTimeUnit val="years"/>
      </c:dateAx>
      <c:valAx>
        <c:axId val="45337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3373600"/>
        <c:axId val="45336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53373600"/>
        <c:axId val="453369680"/>
      </c:lineChart>
      <c:dateAx>
        <c:axId val="453373600"/>
        <c:scaling>
          <c:orientation val="minMax"/>
        </c:scaling>
        <c:delete val="1"/>
        <c:axPos val="b"/>
        <c:numFmt formatCode="ge" sourceLinked="1"/>
        <c:majorTickMark val="none"/>
        <c:minorTickMark val="none"/>
        <c:tickLblPos val="none"/>
        <c:crossAx val="453369680"/>
        <c:crosses val="autoZero"/>
        <c:auto val="1"/>
        <c:lblOffset val="100"/>
        <c:baseTimeUnit val="years"/>
      </c:dateAx>
      <c:valAx>
        <c:axId val="453369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456.57</c:v>
                </c:pt>
                <c:pt idx="1">
                  <c:v>399.07</c:v>
                </c:pt>
                <c:pt idx="2">
                  <c:v>290.82</c:v>
                </c:pt>
                <c:pt idx="3">
                  <c:v>318.63</c:v>
                </c:pt>
                <c:pt idx="4">
                  <c:v>350.68</c:v>
                </c:pt>
              </c:numCache>
            </c:numRef>
          </c:val>
        </c:ser>
        <c:dLbls>
          <c:showLegendKey val="0"/>
          <c:showVal val="0"/>
          <c:showCatName val="0"/>
          <c:showSerName val="0"/>
          <c:showPercent val="0"/>
          <c:showBubbleSize val="0"/>
        </c:dLbls>
        <c:gapWidth val="150"/>
        <c:axId val="453370464"/>
        <c:axId val="453372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ser>
        <c:dLbls>
          <c:showLegendKey val="0"/>
          <c:showVal val="0"/>
          <c:showCatName val="0"/>
          <c:showSerName val="0"/>
          <c:showPercent val="0"/>
          <c:showBubbleSize val="0"/>
        </c:dLbls>
        <c:marker val="1"/>
        <c:smooth val="0"/>
        <c:axId val="453370464"/>
        <c:axId val="453372424"/>
      </c:lineChart>
      <c:dateAx>
        <c:axId val="453370464"/>
        <c:scaling>
          <c:orientation val="minMax"/>
        </c:scaling>
        <c:delete val="1"/>
        <c:axPos val="b"/>
        <c:numFmt formatCode="ge" sourceLinked="1"/>
        <c:majorTickMark val="none"/>
        <c:minorTickMark val="none"/>
        <c:tickLblPos val="none"/>
        <c:crossAx val="453372424"/>
        <c:crosses val="autoZero"/>
        <c:auto val="1"/>
        <c:lblOffset val="100"/>
        <c:baseTimeUnit val="years"/>
      </c:dateAx>
      <c:valAx>
        <c:axId val="453372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227.84</c:v>
                </c:pt>
                <c:pt idx="1">
                  <c:v>220.24</c:v>
                </c:pt>
                <c:pt idx="2">
                  <c:v>218.48</c:v>
                </c:pt>
                <c:pt idx="3">
                  <c:v>213.71</c:v>
                </c:pt>
                <c:pt idx="4">
                  <c:v>212.46</c:v>
                </c:pt>
              </c:numCache>
            </c:numRef>
          </c:val>
        </c:ser>
        <c:dLbls>
          <c:showLegendKey val="0"/>
          <c:showVal val="0"/>
          <c:showCatName val="0"/>
          <c:showSerName val="0"/>
          <c:showPercent val="0"/>
          <c:showBubbleSize val="0"/>
        </c:dLbls>
        <c:gapWidth val="150"/>
        <c:axId val="453370856"/>
        <c:axId val="45337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ser>
        <c:dLbls>
          <c:showLegendKey val="0"/>
          <c:showVal val="0"/>
          <c:showCatName val="0"/>
          <c:showSerName val="0"/>
          <c:showPercent val="0"/>
          <c:showBubbleSize val="0"/>
        </c:dLbls>
        <c:marker val="1"/>
        <c:smooth val="0"/>
        <c:axId val="453370856"/>
        <c:axId val="453371248"/>
      </c:lineChart>
      <c:dateAx>
        <c:axId val="453370856"/>
        <c:scaling>
          <c:orientation val="minMax"/>
        </c:scaling>
        <c:delete val="1"/>
        <c:axPos val="b"/>
        <c:numFmt formatCode="ge" sourceLinked="1"/>
        <c:majorTickMark val="none"/>
        <c:minorTickMark val="none"/>
        <c:tickLblPos val="none"/>
        <c:crossAx val="453371248"/>
        <c:crosses val="autoZero"/>
        <c:auto val="1"/>
        <c:lblOffset val="100"/>
        <c:baseTimeUnit val="years"/>
      </c:dateAx>
      <c:valAx>
        <c:axId val="45337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37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98.54</c:v>
                </c:pt>
                <c:pt idx="1">
                  <c:v>99.25</c:v>
                </c:pt>
                <c:pt idx="2">
                  <c:v>104.44</c:v>
                </c:pt>
                <c:pt idx="3">
                  <c:v>105.77</c:v>
                </c:pt>
                <c:pt idx="4">
                  <c:v>105.02</c:v>
                </c:pt>
              </c:numCache>
            </c:numRef>
          </c:val>
        </c:ser>
        <c:dLbls>
          <c:showLegendKey val="0"/>
          <c:showVal val="0"/>
          <c:showCatName val="0"/>
          <c:showSerName val="0"/>
          <c:showPercent val="0"/>
          <c:showBubbleSize val="0"/>
        </c:dLbls>
        <c:gapWidth val="150"/>
        <c:axId val="497012176"/>
        <c:axId val="49701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ser>
        <c:dLbls>
          <c:showLegendKey val="0"/>
          <c:showVal val="0"/>
          <c:showCatName val="0"/>
          <c:showSerName val="0"/>
          <c:showPercent val="0"/>
          <c:showBubbleSize val="0"/>
        </c:dLbls>
        <c:marker val="1"/>
        <c:smooth val="0"/>
        <c:axId val="497012176"/>
        <c:axId val="497011784"/>
      </c:lineChart>
      <c:dateAx>
        <c:axId val="497012176"/>
        <c:scaling>
          <c:orientation val="minMax"/>
        </c:scaling>
        <c:delete val="1"/>
        <c:axPos val="b"/>
        <c:numFmt formatCode="ge" sourceLinked="1"/>
        <c:majorTickMark val="none"/>
        <c:minorTickMark val="none"/>
        <c:tickLblPos val="none"/>
        <c:crossAx val="497011784"/>
        <c:crosses val="autoZero"/>
        <c:auto val="1"/>
        <c:lblOffset val="100"/>
        <c:baseTimeUnit val="years"/>
      </c:dateAx>
      <c:valAx>
        <c:axId val="49701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1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128.71</c:v>
                </c:pt>
                <c:pt idx="1">
                  <c:v>127.6</c:v>
                </c:pt>
                <c:pt idx="2">
                  <c:v>120.91</c:v>
                </c:pt>
                <c:pt idx="3">
                  <c:v>119.03</c:v>
                </c:pt>
                <c:pt idx="4">
                  <c:v>120</c:v>
                </c:pt>
              </c:numCache>
            </c:numRef>
          </c:val>
        </c:ser>
        <c:dLbls>
          <c:showLegendKey val="0"/>
          <c:showVal val="0"/>
          <c:showCatName val="0"/>
          <c:showSerName val="0"/>
          <c:showPercent val="0"/>
          <c:showBubbleSize val="0"/>
        </c:dLbls>
        <c:gapWidth val="150"/>
        <c:axId val="497013744"/>
        <c:axId val="49701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ser>
        <c:dLbls>
          <c:showLegendKey val="0"/>
          <c:showVal val="0"/>
          <c:showCatName val="0"/>
          <c:showSerName val="0"/>
          <c:showPercent val="0"/>
          <c:showBubbleSize val="0"/>
        </c:dLbls>
        <c:marker val="1"/>
        <c:smooth val="0"/>
        <c:axId val="497013744"/>
        <c:axId val="497013352"/>
      </c:lineChart>
      <c:dateAx>
        <c:axId val="497013744"/>
        <c:scaling>
          <c:orientation val="minMax"/>
        </c:scaling>
        <c:delete val="1"/>
        <c:axPos val="b"/>
        <c:numFmt formatCode="ge" sourceLinked="1"/>
        <c:majorTickMark val="none"/>
        <c:minorTickMark val="none"/>
        <c:tickLblPos val="none"/>
        <c:crossAx val="497013352"/>
        <c:crosses val="autoZero"/>
        <c:auto val="1"/>
        <c:lblOffset val="100"/>
        <c:baseTimeUnit val="years"/>
      </c:dateAx>
      <c:valAx>
        <c:axId val="49701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01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静岡県　浜松市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60" t="s">
        <v>116</v>
      </c>
      <c r="AE8" s="60"/>
      <c r="AF8" s="60"/>
      <c r="AG8" s="60"/>
      <c r="AH8" s="60"/>
      <c r="AI8" s="60"/>
      <c r="AJ8" s="60"/>
      <c r="AK8" s="5"/>
      <c r="AL8" s="61">
        <f>データ!$R$6</f>
        <v>807893</v>
      </c>
      <c r="AM8" s="61"/>
      <c r="AN8" s="61"/>
      <c r="AO8" s="61"/>
      <c r="AP8" s="61"/>
      <c r="AQ8" s="61"/>
      <c r="AR8" s="61"/>
      <c r="AS8" s="61"/>
      <c r="AT8" s="51">
        <f>データ!$S$6</f>
        <v>1558.06</v>
      </c>
      <c r="AU8" s="52"/>
      <c r="AV8" s="52"/>
      <c r="AW8" s="52"/>
      <c r="AX8" s="52"/>
      <c r="AY8" s="52"/>
      <c r="AZ8" s="52"/>
      <c r="BA8" s="52"/>
      <c r="BB8" s="53">
        <f>データ!$T$6</f>
        <v>518.52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77.930000000000007</v>
      </c>
      <c r="J10" s="52"/>
      <c r="K10" s="52"/>
      <c r="L10" s="52"/>
      <c r="M10" s="52"/>
      <c r="N10" s="52"/>
      <c r="O10" s="64"/>
      <c r="P10" s="53">
        <f>データ!$P$6</f>
        <v>94.42</v>
      </c>
      <c r="Q10" s="53"/>
      <c r="R10" s="53"/>
      <c r="S10" s="53"/>
      <c r="T10" s="53"/>
      <c r="U10" s="53"/>
      <c r="V10" s="53"/>
      <c r="W10" s="61">
        <f>データ!$Q$6</f>
        <v>2116</v>
      </c>
      <c r="X10" s="61"/>
      <c r="Y10" s="61"/>
      <c r="Z10" s="61"/>
      <c r="AA10" s="61"/>
      <c r="AB10" s="61"/>
      <c r="AC10" s="61"/>
      <c r="AD10" s="2"/>
      <c r="AE10" s="2"/>
      <c r="AF10" s="2"/>
      <c r="AG10" s="2"/>
      <c r="AH10" s="5"/>
      <c r="AI10" s="5"/>
      <c r="AJ10" s="5"/>
      <c r="AK10" s="5"/>
      <c r="AL10" s="61">
        <f>データ!$U$6</f>
        <v>761410</v>
      </c>
      <c r="AM10" s="61"/>
      <c r="AN10" s="61"/>
      <c r="AO10" s="61"/>
      <c r="AP10" s="61"/>
      <c r="AQ10" s="61"/>
      <c r="AR10" s="61"/>
      <c r="AS10" s="61"/>
      <c r="AT10" s="51">
        <f>データ!$V$6</f>
        <v>429</v>
      </c>
      <c r="AU10" s="52"/>
      <c r="AV10" s="52"/>
      <c r="AW10" s="52"/>
      <c r="AX10" s="52"/>
      <c r="AY10" s="52"/>
      <c r="AZ10" s="52"/>
      <c r="BA10" s="52"/>
      <c r="BB10" s="53">
        <f>データ!$W$6</f>
        <v>1774.85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115</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2bPn3/lvw+WbhbC7wC/tRMYOQElWQXxca7hegjvVJ+UQidJXY4G+GS/DexixRIkzs+pifedslBII/WQpi7tY+g==" saltValue="5NQF11m3aPxIZWBd9g87V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EE16" sqref="EE16"/>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221309</v>
      </c>
      <c r="D6" s="34">
        <f t="shared" si="3"/>
        <v>46</v>
      </c>
      <c r="E6" s="34">
        <f t="shared" si="3"/>
        <v>1</v>
      </c>
      <c r="F6" s="34">
        <f t="shared" si="3"/>
        <v>0</v>
      </c>
      <c r="G6" s="34">
        <f t="shared" si="3"/>
        <v>1</v>
      </c>
      <c r="H6" s="34" t="str">
        <f t="shared" si="3"/>
        <v>静岡県　浜松市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77.930000000000007</v>
      </c>
      <c r="P6" s="35">
        <f t="shared" si="3"/>
        <v>94.42</v>
      </c>
      <c r="Q6" s="35">
        <f t="shared" si="3"/>
        <v>2116</v>
      </c>
      <c r="R6" s="35">
        <f t="shared" si="3"/>
        <v>807893</v>
      </c>
      <c r="S6" s="35">
        <f t="shared" si="3"/>
        <v>1558.06</v>
      </c>
      <c r="T6" s="35">
        <f t="shared" si="3"/>
        <v>518.52</v>
      </c>
      <c r="U6" s="35">
        <f t="shared" si="3"/>
        <v>761410</v>
      </c>
      <c r="V6" s="35">
        <f t="shared" si="3"/>
        <v>429</v>
      </c>
      <c r="W6" s="35">
        <f t="shared" si="3"/>
        <v>1774.85</v>
      </c>
      <c r="X6" s="36">
        <f>IF(X7="",NA(),X7)</f>
        <v>102.83</v>
      </c>
      <c r="Y6" s="36">
        <f t="shared" ref="Y6:AG6" si="4">IF(Y7="",NA(),Y7)</f>
        <v>104.2</v>
      </c>
      <c r="Z6" s="36">
        <f t="shared" si="4"/>
        <v>108.76</v>
      </c>
      <c r="AA6" s="36">
        <f t="shared" si="4"/>
        <v>110.2</v>
      </c>
      <c r="AB6" s="36">
        <f t="shared" si="4"/>
        <v>109.83</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456.57</v>
      </c>
      <c r="AU6" s="36">
        <f t="shared" ref="AU6:BC6" si="6">IF(AU7="",NA(),AU7)</f>
        <v>399.07</v>
      </c>
      <c r="AV6" s="36">
        <f t="shared" si="6"/>
        <v>290.82</v>
      </c>
      <c r="AW6" s="36">
        <f t="shared" si="6"/>
        <v>318.63</v>
      </c>
      <c r="AX6" s="36">
        <f t="shared" si="6"/>
        <v>350.68</v>
      </c>
      <c r="AY6" s="36">
        <f t="shared" si="6"/>
        <v>296.75</v>
      </c>
      <c r="AZ6" s="36">
        <f t="shared" si="6"/>
        <v>295.06</v>
      </c>
      <c r="BA6" s="36">
        <f t="shared" si="6"/>
        <v>178.43</v>
      </c>
      <c r="BB6" s="36">
        <f t="shared" si="6"/>
        <v>168.99</v>
      </c>
      <c r="BC6" s="36">
        <f t="shared" si="6"/>
        <v>159.12</v>
      </c>
      <c r="BD6" s="35" t="str">
        <f>IF(BD7="","",IF(BD7="-","【-】","【"&amp;SUBSTITUTE(TEXT(BD7,"#,##0.00"),"-","△")&amp;"】"))</f>
        <v>【262.87】</v>
      </c>
      <c r="BE6" s="36">
        <f>IF(BE7="",NA(),BE7)</f>
        <v>227.84</v>
      </c>
      <c r="BF6" s="36">
        <f t="shared" ref="BF6:BN6" si="7">IF(BF7="",NA(),BF7)</f>
        <v>220.24</v>
      </c>
      <c r="BG6" s="36">
        <f t="shared" si="7"/>
        <v>218.48</v>
      </c>
      <c r="BH6" s="36">
        <f t="shared" si="7"/>
        <v>213.71</v>
      </c>
      <c r="BI6" s="36">
        <f t="shared" si="7"/>
        <v>212.46</v>
      </c>
      <c r="BJ6" s="36">
        <f t="shared" si="7"/>
        <v>235.04</v>
      </c>
      <c r="BK6" s="36">
        <f t="shared" si="7"/>
        <v>226.55</v>
      </c>
      <c r="BL6" s="36">
        <f t="shared" si="7"/>
        <v>220.35</v>
      </c>
      <c r="BM6" s="36">
        <f t="shared" si="7"/>
        <v>212.16</v>
      </c>
      <c r="BN6" s="36">
        <f t="shared" si="7"/>
        <v>206.16</v>
      </c>
      <c r="BO6" s="35" t="str">
        <f>IF(BO7="","",IF(BO7="-","【-】","【"&amp;SUBSTITUTE(TEXT(BO7,"#,##0.00"),"-","△")&amp;"】"))</f>
        <v>【270.87】</v>
      </c>
      <c r="BP6" s="36">
        <f>IF(BP7="",NA(),BP7)</f>
        <v>98.54</v>
      </c>
      <c r="BQ6" s="36">
        <f t="shared" ref="BQ6:BY6" si="8">IF(BQ7="",NA(),BQ7)</f>
        <v>99.25</v>
      </c>
      <c r="BR6" s="36">
        <f t="shared" si="8"/>
        <v>104.44</v>
      </c>
      <c r="BS6" s="36">
        <f t="shared" si="8"/>
        <v>105.77</v>
      </c>
      <c r="BT6" s="36">
        <f t="shared" si="8"/>
        <v>105.02</v>
      </c>
      <c r="BU6" s="36">
        <f t="shared" si="8"/>
        <v>98.74</v>
      </c>
      <c r="BV6" s="36">
        <f t="shared" si="8"/>
        <v>99.53</v>
      </c>
      <c r="BW6" s="36">
        <f t="shared" si="8"/>
        <v>104.05</v>
      </c>
      <c r="BX6" s="36">
        <f t="shared" si="8"/>
        <v>104.16</v>
      </c>
      <c r="BY6" s="36">
        <f t="shared" si="8"/>
        <v>104.03</v>
      </c>
      <c r="BZ6" s="35" t="str">
        <f>IF(BZ7="","",IF(BZ7="-","【-】","【"&amp;SUBSTITUTE(TEXT(BZ7,"#,##0.00"),"-","△")&amp;"】"))</f>
        <v>【105.59】</v>
      </c>
      <c r="CA6" s="36">
        <f>IF(CA7="",NA(),CA7)</f>
        <v>128.71</v>
      </c>
      <c r="CB6" s="36">
        <f t="shared" ref="CB6:CJ6" si="9">IF(CB7="",NA(),CB7)</f>
        <v>127.6</v>
      </c>
      <c r="CC6" s="36">
        <f t="shared" si="9"/>
        <v>120.91</v>
      </c>
      <c r="CD6" s="36">
        <f t="shared" si="9"/>
        <v>119.03</v>
      </c>
      <c r="CE6" s="36">
        <f t="shared" si="9"/>
        <v>120</v>
      </c>
      <c r="CF6" s="36">
        <f t="shared" si="9"/>
        <v>180.69</v>
      </c>
      <c r="CG6" s="36">
        <f t="shared" si="9"/>
        <v>179.62</v>
      </c>
      <c r="CH6" s="36">
        <f t="shared" si="9"/>
        <v>171.57</v>
      </c>
      <c r="CI6" s="36">
        <f t="shared" si="9"/>
        <v>171.29</v>
      </c>
      <c r="CJ6" s="36">
        <f t="shared" si="9"/>
        <v>171.54</v>
      </c>
      <c r="CK6" s="35" t="str">
        <f>IF(CK7="","",IF(CK7="-","【-】","【"&amp;SUBSTITUTE(TEXT(CK7,"#,##0.00"),"-","△")&amp;"】"))</f>
        <v>【163.27】</v>
      </c>
      <c r="CL6" s="36">
        <f>IF(CL7="",NA(),CL7)</f>
        <v>66.45</v>
      </c>
      <c r="CM6" s="36">
        <f t="shared" ref="CM6:CU6" si="10">IF(CM7="",NA(),CM7)</f>
        <v>66.12</v>
      </c>
      <c r="CN6" s="36">
        <f t="shared" si="10"/>
        <v>62.96</v>
      </c>
      <c r="CO6" s="36">
        <f t="shared" si="10"/>
        <v>62.49</v>
      </c>
      <c r="CP6" s="36">
        <f t="shared" si="10"/>
        <v>62.31</v>
      </c>
      <c r="CQ6" s="36">
        <f t="shared" si="10"/>
        <v>59.95</v>
      </c>
      <c r="CR6" s="36">
        <f t="shared" si="10"/>
        <v>59.6</v>
      </c>
      <c r="CS6" s="36">
        <f t="shared" si="10"/>
        <v>58.97</v>
      </c>
      <c r="CT6" s="36">
        <f t="shared" si="10"/>
        <v>58.67</v>
      </c>
      <c r="CU6" s="36">
        <f t="shared" si="10"/>
        <v>59</v>
      </c>
      <c r="CV6" s="35" t="str">
        <f>IF(CV7="","",IF(CV7="-","【-】","【"&amp;SUBSTITUTE(TEXT(CV7,"#,##0.00"),"-","△")&amp;"】"))</f>
        <v>【59.94】</v>
      </c>
      <c r="CW6" s="36">
        <f>IF(CW7="",NA(),CW7)</f>
        <v>93.72</v>
      </c>
      <c r="CX6" s="36">
        <f t="shared" ref="CX6:DF6" si="11">IF(CX7="",NA(),CX7)</f>
        <v>94.15</v>
      </c>
      <c r="CY6" s="36">
        <f t="shared" si="11"/>
        <v>93.62</v>
      </c>
      <c r="CZ6" s="36">
        <f t="shared" si="11"/>
        <v>93.84</v>
      </c>
      <c r="DA6" s="36">
        <f t="shared" si="11"/>
        <v>94.07</v>
      </c>
      <c r="DB6" s="36">
        <f t="shared" si="11"/>
        <v>93.11</v>
      </c>
      <c r="DC6" s="36">
        <f t="shared" si="11"/>
        <v>93.22</v>
      </c>
      <c r="DD6" s="36">
        <f t="shared" si="11"/>
        <v>92.91</v>
      </c>
      <c r="DE6" s="36">
        <f t="shared" si="11"/>
        <v>93.36</v>
      </c>
      <c r="DF6" s="36">
        <f t="shared" si="11"/>
        <v>93.69</v>
      </c>
      <c r="DG6" s="35" t="str">
        <f>IF(DG7="","",IF(DG7="-","【-】","【"&amp;SUBSTITUTE(TEXT(DG7,"#,##0.00"),"-","△")&amp;"】"))</f>
        <v>【90.22】</v>
      </c>
      <c r="DH6" s="36">
        <f>IF(DH7="",NA(),DH7)</f>
        <v>42.4</v>
      </c>
      <c r="DI6" s="36">
        <f t="shared" ref="DI6:DQ6" si="12">IF(DI7="",NA(),DI7)</f>
        <v>43.47</v>
      </c>
      <c r="DJ6" s="36">
        <f t="shared" si="12"/>
        <v>45.09</v>
      </c>
      <c r="DK6" s="36">
        <f t="shared" si="12"/>
        <v>46.39</v>
      </c>
      <c r="DL6" s="36">
        <f t="shared" si="12"/>
        <v>47.46</v>
      </c>
      <c r="DM6" s="36">
        <f t="shared" si="12"/>
        <v>45.31</v>
      </c>
      <c r="DN6" s="36">
        <f t="shared" si="12"/>
        <v>45.85</v>
      </c>
      <c r="DO6" s="36">
        <f t="shared" si="12"/>
        <v>46.73</v>
      </c>
      <c r="DP6" s="36">
        <f t="shared" si="12"/>
        <v>47.39</v>
      </c>
      <c r="DQ6" s="36">
        <f t="shared" si="12"/>
        <v>48.05</v>
      </c>
      <c r="DR6" s="35" t="str">
        <f>IF(DR7="","",IF(DR7="-","【-】","【"&amp;SUBSTITUTE(TEXT(DR7,"#,##0.00"),"-","△")&amp;"】"))</f>
        <v>【47.91】</v>
      </c>
      <c r="DS6" s="36">
        <f>IF(DS7="",NA(),DS7)</f>
        <v>9.4</v>
      </c>
      <c r="DT6" s="36">
        <f t="shared" ref="DT6:EB6" si="13">IF(DT7="",NA(),DT7)</f>
        <v>11.6</v>
      </c>
      <c r="DU6" s="36">
        <f t="shared" si="13"/>
        <v>12.27</v>
      </c>
      <c r="DV6" s="36">
        <f t="shared" si="13"/>
        <v>12.68</v>
      </c>
      <c r="DW6" s="36">
        <f t="shared" si="13"/>
        <v>16</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0.63</v>
      </c>
      <c r="EE6" s="36">
        <f t="shared" ref="EE6:EM6" si="14">IF(EE7="",NA(),EE7)</f>
        <v>0.57999999999999996</v>
      </c>
      <c r="EF6" s="36">
        <f t="shared" si="14"/>
        <v>0.55000000000000004</v>
      </c>
      <c r="EG6" s="36">
        <f t="shared" si="14"/>
        <v>0.5</v>
      </c>
      <c r="EH6" s="36">
        <f t="shared" si="14"/>
        <v>0.55000000000000004</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221309</v>
      </c>
      <c r="D7" s="38">
        <v>46</v>
      </c>
      <c r="E7" s="38">
        <v>1</v>
      </c>
      <c r="F7" s="38">
        <v>0</v>
      </c>
      <c r="G7" s="38">
        <v>1</v>
      </c>
      <c r="H7" s="38" t="s">
        <v>104</v>
      </c>
      <c r="I7" s="38" t="s">
        <v>105</v>
      </c>
      <c r="J7" s="38" t="s">
        <v>106</v>
      </c>
      <c r="K7" s="38" t="s">
        <v>107</v>
      </c>
      <c r="L7" s="38" t="s">
        <v>108</v>
      </c>
      <c r="M7" s="38"/>
      <c r="N7" s="39" t="s">
        <v>109</v>
      </c>
      <c r="O7" s="39">
        <v>77.930000000000007</v>
      </c>
      <c r="P7" s="39">
        <v>94.42</v>
      </c>
      <c r="Q7" s="39">
        <v>2116</v>
      </c>
      <c r="R7" s="39">
        <v>807893</v>
      </c>
      <c r="S7" s="39">
        <v>1558.06</v>
      </c>
      <c r="T7" s="39">
        <v>518.52</v>
      </c>
      <c r="U7" s="39">
        <v>761410</v>
      </c>
      <c r="V7" s="39">
        <v>429</v>
      </c>
      <c r="W7" s="39">
        <v>1774.85</v>
      </c>
      <c r="X7" s="39">
        <v>102.83</v>
      </c>
      <c r="Y7" s="39">
        <v>104.2</v>
      </c>
      <c r="Z7" s="39">
        <v>108.76</v>
      </c>
      <c r="AA7" s="39">
        <v>110.2</v>
      </c>
      <c r="AB7" s="39">
        <v>109.83</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456.57</v>
      </c>
      <c r="AU7" s="39">
        <v>399.07</v>
      </c>
      <c r="AV7" s="39">
        <v>290.82</v>
      </c>
      <c r="AW7" s="39">
        <v>318.63</v>
      </c>
      <c r="AX7" s="39">
        <v>350.68</v>
      </c>
      <c r="AY7" s="39">
        <v>296.75</v>
      </c>
      <c r="AZ7" s="39">
        <v>295.06</v>
      </c>
      <c r="BA7" s="39">
        <v>178.43</v>
      </c>
      <c r="BB7" s="39">
        <v>168.99</v>
      </c>
      <c r="BC7" s="39">
        <v>159.12</v>
      </c>
      <c r="BD7" s="39">
        <v>262.87</v>
      </c>
      <c r="BE7" s="39">
        <v>227.84</v>
      </c>
      <c r="BF7" s="39">
        <v>220.24</v>
      </c>
      <c r="BG7" s="39">
        <v>218.48</v>
      </c>
      <c r="BH7" s="39">
        <v>213.71</v>
      </c>
      <c r="BI7" s="39">
        <v>212.46</v>
      </c>
      <c r="BJ7" s="39">
        <v>235.04</v>
      </c>
      <c r="BK7" s="39">
        <v>226.55</v>
      </c>
      <c r="BL7" s="39">
        <v>220.35</v>
      </c>
      <c r="BM7" s="39">
        <v>212.16</v>
      </c>
      <c r="BN7" s="39">
        <v>206.16</v>
      </c>
      <c r="BO7" s="39">
        <v>270.87</v>
      </c>
      <c r="BP7" s="39">
        <v>98.54</v>
      </c>
      <c r="BQ7" s="39">
        <v>99.25</v>
      </c>
      <c r="BR7" s="39">
        <v>104.44</v>
      </c>
      <c r="BS7" s="39">
        <v>105.77</v>
      </c>
      <c r="BT7" s="39">
        <v>105.02</v>
      </c>
      <c r="BU7" s="39">
        <v>98.74</v>
      </c>
      <c r="BV7" s="39">
        <v>99.53</v>
      </c>
      <c r="BW7" s="39">
        <v>104.05</v>
      </c>
      <c r="BX7" s="39">
        <v>104.16</v>
      </c>
      <c r="BY7" s="39">
        <v>104.03</v>
      </c>
      <c r="BZ7" s="39">
        <v>105.59</v>
      </c>
      <c r="CA7" s="39">
        <v>128.71</v>
      </c>
      <c r="CB7" s="39">
        <v>127.6</v>
      </c>
      <c r="CC7" s="39">
        <v>120.91</v>
      </c>
      <c r="CD7" s="39">
        <v>119.03</v>
      </c>
      <c r="CE7" s="39">
        <v>120</v>
      </c>
      <c r="CF7" s="39">
        <v>180.69</v>
      </c>
      <c r="CG7" s="39">
        <v>179.62</v>
      </c>
      <c r="CH7" s="39">
        <v>171.57</v>
      </c>
      <c r="CI7" s="39">
        <v>171.29</v>
      </c>
      <c r="CJ7" s="39">
        <v>171.54</v>
      </c>
      <c r="CK7" s="39">
        <v>163.27000000000001</v>
      </c>
      <c r="CL7" s="39">
        <v>66.45</v>
      </c>
      <c r="CM7" s="39">
        <v>66.12</v>
      </c>
      <c r="CN7" s="39">
        <v>62.96</v>
      </c>
      <c r="CO7" s="39">
        <v>62.49</v>
      </c>
      <c r="CP7" s="39">
        <v>62.31</v>
      </c>
      <c r="CQ7" s="39">
        <v>59.95</v>
      </c>
      <c r="CR7" s="39">
        <v>59.6</v>
      </c>
      <c r="CS7" s="39">
        <v>58.97</v>
      </c>
      <c r="CT7" s="39">
        <v>58.67</v>
      </c>
      <c r="CU7" s="39">
        <v>59</v>
      </c>
      <c r="CV7" s="39">
        <v>59.94</v>
      </c>
      <c r="CW7" s="39">
        <v>93.72</v>
      </c>
      <c r="CX7" s="39">
        <v>94.15</v>
      </c>
      <c r="CY7" s="39">
        <v>93.62</v>
      </c>
      <c r="CZ7" s="39">
        <v>93.84</v>
      </c>
      <c r="DA7" s="39">
        <v>94.07</v>
      </c>
      <c r="DB7" s="39">
        <v>93.11</v>
      </c>
      <c r="DC7" s="39">
        <v>93.22</v>
      </c>
      <c r="DD7" s="39">
        <v>92.91</v>
      </c>
      <c r="DE7" s="39">
        <v>93.36</v>
      </c>
      <c r="DF7" s="39">
        <v>93.69</v>
      </c>
      <c r="DG7" s="39">
        <v>90.22</v>
      </c>
      <c r="DH7" s="39">
        <v>42.4</v>
      </c>
      <c r="DI7" s="39">
        <v>43.47</v>
      </c>
      <c r="DJ7" s="39">
        <v>45.09</v>
      </c>
      <c r="DK7" s="39">
        <v>46.39</v>
      </c>
      <c r="DL7" s="39">
        <v>47.46</v>
      </c>
      <c r="DM7" s="39">
        <v>45.31</v>
      </c>
      <c r="DN7" s="39">
        <v>45.85</v>
      </c>
      <c r="DO7" s="39">
        <v>46.73</v>
      </c>
      <c r="DP7" s="39">
        <v>47.39</v>
      </c>
      <c r="DQ7" s="39">
        <v>48.05</v>
      </c>
      <c r="DR7" s="39">
        <v>47.91</v>
      </c>
      <c r="DS7" s="39">
        <v>9.4</v>
      </c>
      <c r="DT7" s="39">
        <v>11.6</v>
      </c>
      <c r="DU7" s="39">
        <v>12.27</v>
      </c>
      <c r="DV7" s="39">
        <v>12.68</v>
      </c>
      <c r="DW7" s="39">
        <v>16</v>
      </c>
      <c r="DX7" s="39">
        <v>12.46</v>
      </c>
      <c r="DY7" s="39">
        <v>13.95</v>
      </c>
      <c r="DZ7" s="39">
        <v>15.33</v>
      </c>
      <c r="EA7" s="39">
        <v>16.739999999999998</v>
      </c>
      <c r="EB7" s="39">
        <v>17.97</v>
      </c>
      <c r="EC7" s="39">
        <v>15</v>
      </c>
      <c r="ED7" s="39">
        <v>0.63</v>
      </c>
      <c r="EE7" s="39">
        <v>0.57999999999999996</v>
      </c>
      <c r="EF7" s="39">
        <v>0.55000000000000004</v>
      </c>
      <c r="EG7" s="39">
        <v>0.5</v>
      </c>
      <c r="EH7" s="39">
        <v>0.55000000000000004</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2017-12-25T01:29:25Z</dcterms:created>
  <dcterms:modified xsi:type="dcterms:W3CDTF">2018-02-22T14:55:15Z</dcterms:modified>
  <cp:category/>
</cp:coreProperties>
</file>