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2" yWindow="5448" windowWidth="20520" windowHeight="27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F86" i="4"/>
  <c r="E86" i="4"/>
  <c r="AD10" i="4"/>
  <c r="W10" i="4"/>
  <c r="B10" i="4"/>
  <c r="BB8" i="4"/>
  <c r="W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<sst xmlns="http://schemas.openxmlformats.org/spreadsheetml/2006/main" count="235" uniqueCount="123">
  <si>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</si>
  <si>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</si>
  <si>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</si>
  <si>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</si>
  <si>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</si>
  <si>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</si>
  <si>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</si>
  <si>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</si>
  <si>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</si>
  <si>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</si>
  <si>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</si>
  <si>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</si>
  <si>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</si>
  <si>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</si>
  <si>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</si>
  <si>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</si>
  <si>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</si>
  <si>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</si>
  <si>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</si>
  <si>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</si>
  <si>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</si>
  <si>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</si>
  <si>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</si>
  <si>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</si>
  <si>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</si>
  <si>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</si>
  <si>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</si>
  <si>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</si>
  <si>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</si>
  <si>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</si>
  <si>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</si>
  <si>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</si>
  <si>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</si>
  <si>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</si>
  <si>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</si>
  <si>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</si>
  <si>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</si>
  <si>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</si>
  <si>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</si>
  <si>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</si>
  <si>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</si>
  <si>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</si>
  <si>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</si>
  <si>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</si>
  <si>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</si>
  <si>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</si>
  <si>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</si>
  <si>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</si>
  <si>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</si>
  <si>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</si>
  <si>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</si>
  <si>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</si>
  <si>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</si>
  <si>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</si>
  <si>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</si>
  <si>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</si>
  <si>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</si>
  <si>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</si>
  <si>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</si>
  <si>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</si>
  <si>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</si>
  <si>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</si>
  <si>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</si>
  <si>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</si>
  <si>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</si>
  <si>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</si>
  <si>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</si>
  <si>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</si>
  <si>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</si>
  <si>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</si>
  <si>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</si>
  <si>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</si>
  <si>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</si>
  <si>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</si>
  <si>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</si>
  <si>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</si>
  <si>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</si>
  <si>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</si>
  <si>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</si>
  <si>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</si>
  <si>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</si>
  <si>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</si>
  <si>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</si>
  <si>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</si>
  <si>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</si>
  <si>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</si>
  <si>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</si>
  <si>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</si>
  <si>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</si>
  <si>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</si>
  <si>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</si>
  <si>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</si>
  <si>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</si>
  <si>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</si>
  <si>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</si>
  <si>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</si>
  <si>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</si>
  <si>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</si>
  <si>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</si>
  <si>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</si>
  <si>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</si>
  <si>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</si>
  <si>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</si>
  <si>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</si>
  <si>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</si>
  <si>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</si>
  <si>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</si>
  <si>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</si>
  <si>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</si>
  <si>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</si>
  <si>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</si>
  <si>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</si>
  <si>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</si>
  <si>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</si>
  <si>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</si>
  <si>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</si>
  <si>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</si>
  <si>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</si>
  <si>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</si>
  <si>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平均を下回っているものの、施設更新需要は年々増加していると認識している。
②管渠老朽化率
現在のところ法定耐用年数を超えた管きょはないものの、29年度より発生し年々上昇する見込である。
③管渠改善率
平均を下回っているものの、地震対策・老朽化対策として重点的に修繕・改良・更新を進め、適切な規模での更新に努めていく。
本市は広大な面積の処理を行っていることから管渠延長が長く、今後は施設・管渠とも更新需要が年々増加していくことから、効率的な更新計画が必要となる。</t>
    <rPh sb="1" eb="3">
      <t>ユウケイ</t>
    </rPh>
    <rPh sb="3" eb="5">
      <t>コテイ</t>
    </rPh>
    <rPh sb="5" eb="7">
      <t>シサン</t>
    </rPh>
    <rPh sb="7" eb="9">
      <t>ゲンカ</t>
    </rPh>
    <rPh sb="9" eb="11">
      <t>ショウキャク</t>
    </rPh>
    <rPh sb="11" eb="12">
      <t>リツ</t>
    </rPh>
    <rPh sb="42" eb="44">
      <t>ニンシキ</t>
    </rPh>
    <rPh sb="51" eb="52">
      <t>カン</t>
    </rPh>
    <rPh sb="52" eb="53">
      <t>キョ</t>
    </rPh>
    <rPh sb="58" eb="60">
      <t>ゲンザイ</t>
    </rPh>
    <rPh sb="66" eb="68">
      <t>タイヨウ</t>
    </rPh>
    <rPh sb="68" eb="70">
      <t>ネンスウ</t>
    </rPh>
    <rPh sb="71" eb="72">
      <t>コ</t>
    </rPh>
    <rPh sb="74" eb="75">
      <t>カン</t>
    </rPh>
    <rPh sb="86" eb="88">
      <t>ネンド</t>
    </rPh>
    <rPh sb="90" eb="92">
      <t>ハッセイ</t>
    </rPh>
    <rPh sb="93" eb="95">
      <t>ネンネン</t>
    </rPh>
    <rPh sb="95" eb="97">
      <t>ジョウショウ</t>
    </rPh>
    <rPh sb="99" eb="101">
      <t>ミコミ</t>
    </rPh>
    <rPh sb="109" eb="111">
      <t>カイゼン</t>
    </rPh>
    <rPh sb="111" eb="112">
      <t>リツ</t>
    </rPh>
    <rPh sb="113" eb="115">
      <t>ヘイキン</t>
    </rPh>
    <rPh sb="116" eb="118">
      <t>シタマワ</t>
    </rPh>
    <rPh sb="126" eb="128">
      <t>ジシン</t>
    </rPh>
    <rPh sb="128" eb="130">
      <t>タイサク</t>
    </rPh>
    <rPh sb="131" eb="134">
      <t>ロウキュウカ</t>
    </rPh>
    <rPh sb="134" eb="136">
      <t>タイサク</t>
    </rPh>
    <rPh sb="139" eb="141">
      <t>ジュウテン</t>
    </rPh>
    <rPh sb="141" eb="142">
      <t>テキ</t>
    </rPh>
    <rPh sb="143" eb="145">
      <t>シュウゼン</t>
    </rPh>
    <rPh sb="146" eb="148">
      <t>カイリョウ</t>
    </rPh>
    <rPh sb="155" eb="157">
      <t>テキセツ</t>
    </rPh>
    <rPh sb="158" eb="160">
      <t>キボ</t>
    </rPh>
    <rPh sb="162" eb="164">
      <t>コウシン</t>
    </rPh>
    <rPh sb="182" eb="184">
      <t>ショリ</t>
    </rPh>
    <rPh sb="195" eb="196">
      <t>キョ</t>
    </rPh>
    <rPh sb="202" eb="204">
      <t>コンゴ</t>
    </rPh>
    <rPh sb="205" eb="207">
      <t>シセツ</t>
    </rPh>
    <rPh sb="208" eb="209">
      <t>カン</t>
    </rPh>
    <rPh sb="209" eb="210">
      <t>キョ</t>
    </rPh>
    <rPh sb="212" eb="214">
      <t>コウシン</t>
    </rPh>
    <rPh sb="214" eb="216">
      <t>ジュヨウ</t>
    </rPh>
    <rPh sb="217" eb="219">
      <t>ネンネン</t>
    </rPh>
    <rPh sb="219" eb="221">
      <t>ゾウカ</t>
    </rPh>
    <rPh sb="230" eb="233">
      <t>コウリツテキ</t>
    </rPh>
    <rPh sb="234" eb="236">
      <t>コウシン</t>
    </rPh>
    <rPh sb="236" eb="238">
      <t>ケイカク</t>
    </rPh>
    <rPh sb="239" eb="241">
      <t>ヒツヨウ</t>
    </rPh>
    <phoneticPr fontId="4"/>
  </si>
  <si>
    <t>自治体職員</t>
    <rPh sb="0" eb="3">
      <t>ジチタイ</t>
    </rPh>
    <rPh sb="3" eb="5">
      <t>ショクイン</t>
    </rPh>
    <phoneticPr fontId="4"/>
  </si>
  <si>
    <t>①経常収支比率、
単年度の収支が黒字を示す100％超で継続的に推移している。29年度に使用料改定を予定しているものの、今後も人口減少等による使用料収入の減少が見込まれるため、引き続き費用削減を図っていく必要がある。
②累積欠損金比率
累積欠損は発生していない。
③流動比率
特に企業債の償還額が多く横ばいの推移となっている。
④企業債残高対事業規模比率
普及率や水洗化率の向上に伴い使用料収入は増加しているものの、西遠流域下水道に移管により企業債を承継した影響から、比率は一時的に上昇している。
⑤経費回収率、⑥汚水処理原価
経費回収率は平均とほぼ変わらないものの、汚水処理原価は平均を上回っていることから、引き続き水洗化率の向上や維持管理費の削減に努めていく。
⑦施設利用率
継続的に平均値を上回っていることから適正な施設規模を保っているといえる。
⑧水洗化率
平均を下回り推移している。使用料増収や水質保全への影響を踏まえ、未接続世帯への接続依頼を継続していく。</t>
    <rPh sb="9" eb="12">
      <t>タンネンド</t>
    </rPh>
    <rPh sb="40" eb="42">
      <t>ネンド</t>
    </rPh>
    <rPh sb="43" eb="45">
      <t>シヨウ</t>
    </rPh>
    <rPh sb="45" eb="46">
      <t>リョウ</t>
    </rPh>
    <rPh sb="46" eb="48">
      <t>カイテイ</t>
    </rPh>
    <rPh sb="49" eb="51">
      <t>ヨテイ</t>
    </rPh>
    <rPh sb="59" eb="61">
      <t>コンゴ</t>
    </rPh>
    <rPh sb="70" eb="72">
      <t>シヨウ</t>
    </rPh>
    <rPh sb="72" eb="73">
      <t>リョウ</t>
    </rPh>
    <rPh sb="73" eb="75">
      <t>シュウニュウ</t>
    </rPh>
    <rPh sb="76" eb="78">
      <t>ゲンショウ</t>
    </rPh>
    <rPh sb="79" eb="81">
      <t>ミコ</t>
    </rPh>
    <rPh sb="87" eb="88">
      <t>ヒ</t>
    </rPh>
    <rPh sb="89" eb="90">
      <t>ツヅ</t>
    </rPh>
    <rPh sb="137" eb="138">
      <t>トク</t>
    </rPh>
    <rPh sb="139" eb="141">
      <t>キギョウ</t>
    </rPh>
    <rPh sb="141" eb="142">
      <t>サイ</t>
    </rPh>
    <rPh sb="143" eb="145">
      <t>ショウカン</t>
    </rPh>
    <rPh sb="145" eb="146">
      <t>ガク</t>
    </rPh>
    <rPh sb="147" eb="148">
      <t>オオ</t>
    </rPh>
    <rPh sb="149" eb="150">
      <t>ヨコ</t>
    </rPh>
    <rPh sb="153" eb="155">
      <t>スイイ</t>
    </rPh>
    <rPh sb="170" eb="172">
      <t>ジギョウ</t>
    </rPh>
    <rPh sb="172" eb="174">
      <t>キボ</t>
    </rPh>
    <rPh sb="189" eb="190">
      <t>トモナ</t>
    </rPh>
    <rPh sb="191" eb="193">
      <t>シヨウ</t>
    </rPh>
    <rPh sb="193" eb="194">
      <t>リョウ</t>
    </rPh>
    <rPh sb="194" eb="196">
      <t>シュウニュウ</t>
    </rPh>
    <rPh sb="197" eb="199">
      <t>ゾウカ</t>
    </rPh>
    <rPh sb="207" eb="209">
      <t>セイエン</t>
    </rPh>
    <rPh sb="209" eb="211">
      <t>リュウイキ</t>
    </rPh>
    <rPh sb="211" eb="214">
      <t>ゲスイドウ</t>
    </rPh>
    <rPh sb="215" eb="217">
      <t>イカン</t>
    </rPh>
    <rPh sb="220" eb="222">
      <t>キギョウ</t>
    </rPh>
    <rPh sb="222" eb="223">
      <t>サイ</t>
    </rPh>
    <rPh sb="224" eb="226">
      <t>ショウケイ</t>
    </rPh>
    <rPh sb="236" eb="239">
      <t>イチジテキ</t>
    </rPh>
    <rPh sb="240" eb="242">
      <t>ジョウショウ</t>
    </rPh>
    <rPh sb="249" eb="251">
      <t>ケイヒ</t>
    </rPh>
    <rPh sb="251" eb="253">
      <t>カイシュウ</t>
    </rPh>
    <rPh sb="253" eb="254">
      <t>リツ</t>
    </rPh>
    <rPh sb="256" eb="258">
      <t>オスイ</t>
    </rPh>
    <rPh sb="258" eb="260">
      <t>ショリ</t>
    </rPh>
    <rPh sb="260" eb="262">
      <t>ゲンカ</t>
    </rPh>
    <rPh sb="263" eb="265">
      <t>ケイヒ</t>
    </rPh>
    <rPh sb="274" eb="275">
      <t>カ</t>
    </rPh>
    <rPh sb="283" eb="285">
      <t>オスイ</t>
    </rPh>
    <rPh sb="285" eb="287">
      <t>ショリ</t>
    </rPh>
    <rPh sb="293" eb="295">
      <t>ウワマワ</t>
    </rPh>
    <rPh sb="304" eb="305">
      <t>ヒ</t>
    </rPh>
    <rPh sb="306" eb="307">
      <t>ツヅ</t>
    </rPh>
    <rPh sb="308" eb="311">
      <t>スイセンカ</t>
    </rPh>
    <rPh sb="311" eb="312">
      <t>リツ</t>
    </rPh>
    <rPh sb="313" eb="315">
      <t>コウジョウ</t>
    </rPh>
    <rPh sb="316" eb="318">
      <t>イジ</t>
    </rPh>
    <rPh sb="318" eb="321">
      <t>カンリヒ</t>
    </rPh>
    <rPh sb="322" eb="324">
      <t>サクゲン</t>
    </rPh>
    <rPh sb="325" eb="326">
      <t>ツト</t>
    </rPh>
    <rPh sb="382" eb="384">
      <t>ヘイキン</t>
    </rPh>
    <rPh sb="385" eb="387">
      <t>シタマワ</t>
    </rPh>
    <rPh sb="388" eb="390">
      <t>スイイ</t>
    </rPh>
    <rPh sb="395" eb="397">
      <t>シヨウ</t>
    </rPh>
    <rPh sb="397" eb="398">
      <t>リョウ</t>
    </rPh>
    <rPh sb="398" eb="400">
      <t>ゾウシュウ</t>
    </rPh>
    <rPh sb="401" eb="403">
      <t>スイシツ</t>
    </rPh>
    <rPh sb="403" eb="405">
      <t>ホゼン</t>
    </rPh>
    <rPh sb="407" eb="409">
      <t>エイキョウ</t>
    </rPh>
    <rPh sb="410" eb="411">
      <t>フ</t>
    </rPh>
    <rPh sb="414" eb="417">
      <t>ミセツゾク</t>
    </rPh>
    <rPh sb="417" eb="419">
      <t>セタイ</t>
    </rPh>
    <rPh sb="421" eb="423">
      <t>セツゾク</t>
    </rPh>
    <rPh sb="423" eb="425">
      <t>イライ</t>
    </rPh>
    <rPh sb="426" eb="428">
      <t>ケイゾク</t>
    </rPh>
    <phoneticPr fontId="4"/>
  </si>
  <si>
    <t>経営の観点からは継続的に経常利益を計上し、効率的な経営ができている。
しかしながら、過去の投資による企業債償還が多額となっており経営を圧迫している。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rPh sb="0" eb="2">
      <t>ケイエイ</t>
    </rPh>
    <rPh sb="3" eb="5">
      <t>カンテン</t>
    </rPh>
    <rPh sb="8" eb="11">
      <t>ケイゾクテキ</t>
    </rPh>
    <rPh sb="21" eb="24">
      <t>コウリツテキ</t>
    </rPh>
    <rPh sb="25" eb="27">
      <t>ケイエイ</t>
    </rPh>
    <rPh sb="42" eb="44">
      <t>カコ</t>
    </rPh>
    <rPh sb="45" eb="47">
      <t>トウシ</t>
    </rPh>
    <rPh sb="50" eb="52">
      <t>キギョウ</t>
    </rPh>
    <rPh sb="52" eb="53">
      <t>サイ</t>
    </rPh>
    <rPh sb="53" eb="55">
      <t>ショウカン</t>
    </rPh>
    <rPh sb="56" eb="58">
      <t>タガク</t>
    </rPh>
    <rPh sb="64" eb="66">
      <t>ケイエイ</t>
    </rPh>
    <rPh sb="67" eb="69">
      <t>アッパク</t>
    </rPh>
    <rPh sb="78" eb="80">
      <t>シセツ</t>
    </rPh>
    <rPh sb="81" eb="83">
      <t>コウシン</t>
    </rPh>
    <rPh sb="83" eb="85">
      <t>ジュヨウ</t>
    </rPh>
    <rPh sb="86" eb="87">
      <t>タカ</t>
    </rPh>
    <rPh sb="93" eb="96">
      <t>ケイゾクテキ</t>
    </rPh>
    <rPh sb="97" eb="99">
      <t>アンゼン</t>
    </rPh>
    <rPh sb="100" eb="102">
      <t>ショリ</t>
    </rPh>
    <rPh sb="103" eb="104">
      <t>オコナ</t>
    </rPh>
    <rPh sb="106" eb="108">
      <t>テキセイ</t>
    </rPh>
    <rPh sb="109" eb="111">
      <t>キボ</t>
    </rPh>
    <rPh sb="112" eb="113">
      <t>タモ</t>
    </rPh>
    <rPh sb="117" eb="119">
      <t>シセツ</t>
    </rPh>
    <rPh sb="120" eb="123">
      <t>トウハイゴウ</t>
    </rPh>
    <rPh sb="124" eb="126">
      <t>オデイ</t>
    </rPh>
    <rPh sb="126" eb="128">
      <t>ショリ</t>
    </rPh>
    <rPh sb="129" eb="132">
      <t>シュウヤクカ</t>
    </rPh>
    <rPh sb="132" eb="133">
      <t>トウ</t>
    </rPh>
    <rPh sb="134" eb="137">
      <t>ケイカクテキ</t>
    </rPh>
    <rPh sb="138" eb="141">
      <t>コウリツテキ</t>
    </rPh>
    <rPh sb="142" eb="144">
      <t>シサン</t>
    </rPh>
    <rPh sb="144" eb="146">
      <t>カンリ</t>
    </rPh>
    <rPh sb="147" eb="1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</si>
</sst>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0.06</c:v>
                </c:pt>
                <c:pt idx="1">
                  <c:v>0.11</c:v>
                </c:pt>
                <c:pt idx="2">
                  <c:v>0.1</c:v>
                </c:pt>
                <c:pt idx="3">
                  <c:v>0.42</c:v>
                </c:pt>
                <c:pt idx="4">
                  <c:v>0.05</c:v>
                </c:pt>
              </c:numCache>
            </c:numRef>
          </c:val>
        </c:ser>
        <c:dLbls>
          <c:showLegendKey val="0"/>
          <c:showVal val="0"/>
          <c:showCatName val="0"/>
          <c:showSerName val="0"/>
          <c:showPercent val="0"/>
          <c:showBubbleSize val="0"/>
        </c:dLbls>
        <c:gapWidth val="150"/>
        <c:axId val="453373208"/>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453373208"/>
        <c:axId val="453374384"/>
      </c:lineChart>
      <c:dateAx>
        <c:axId val="453373208"/>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110.45</c:v>
                </c:pt>
                <c:pt idx="1">
                  <c:v>113.7</c:v>
                </c:pt>
                <c:pt idx="2">
                  <c:v>111.33</c:v>
                </c:pt>
                <c:pt idx="3">
                  <c:v>115.64</c:v>
                </c:pt>
                <c:pt idx="4">
                  <c:v>106.34</c:v>
                </c:pt>
              </c:numCache>
            </c:numRef>
          </c:val>
        </c:ser>
        <c:dLbls>
          <c:showLegendKey val="0"/>
          <c:showVal val="0"/>
          <c:showCatName val="0"/>
          <c:showSerName val="0"/>
          <c:showPercent val="0"/>
          <c:showBubbleSize val="0"/>
        </c:dLbls>
        <c:gapWidth val="150"/>
        <c:axId val="453370856"/>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453370856"/>
        <c:axId val="453373600"/>
      </c:lineChart>
      <c:dateAx>
        <c:axId val="453370856"/>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20.47</c:v>
                </c:pt>
                <c:pt idx="1">
                  <c:v>21.6</c:v>
                </c:pt>
                <c:pt idx="2">
                  <c:v>34.61</c:v>
                </c:pt>
                <c:pt idx="3">
                  <c:v>36.229999999999997</c:v>
                </c:pt>
                <c:pt idx="4">
                  <c:v>42.25</c:v>
                </c:pt>
              </c:numCache>
            </c:numRef>
          </c:val>
        </c:ser>
        <c:dLbls>
          <c:showLegendKey val="0"/>
          <c:showVal val="0"/>
          <c:showCatName val="0"/>
          <c:showSerName val="0"/>
          <c:showPercent val="0"/>
          <c:showBubbleSize val="0"/>
        </c:dLbls>
        <c:gapWidth val="150"/>
        <c:axId val="453369680"/>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3369680"/>
        <c:axId val="453370464"/>
      </c:lineChart>
      <c:dateAx>
        <c:axId val="453369680"/>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153.54</c:v>
                </c:pt>
                <c:pt idx="1">
                  <c:v>272.72000000000003</c:v>
                </c:pt>
                <c:pt idx="2">
                  <c:v>34.44</c:v>
                </c:pt>
                <c:pt idx="3">
                  <c:v>34.9</c:v>
                </c:pt>
                <c:pt idx="4">
                  <c:v>43.44</c:v>
                </c:pt>
              </c:numCache>
            </c:numRef>
          </c:val>
        </c:ser>
        <c:dLbls>
          <c:showLegendKey val="0"/>
          <c:showVal val="0"/>
          <c:showCatName val="0"/>
          <c:showSerName val="0"/>
          <c:showPercent val="0"/>
          <c:showBubbleSize val="0"/>
        </c:dLbls>
        <c:gapWidth val="150"/>
        <c:axId val="277242104"/>
        <c:axId val="2772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77242104"/>
        <c:axId val="277240144"/>
      </c:lineChart>
      <c:dateAx>
        <c:axId val="277242104"/>
        <c:scaling>
          <c:orientation val="minMax"/>
        </c:scaling>
        <c:delete val="1"/>
        <c:axPos val="b"/>
        <c:numFmt formatCode="ge" sourceLinked="1"/>
        <c:majorTickMark val="none"/>
        <c:minorTickMark val="none"/>
        <c:tickLblPos val="none"/>
        <c:crossAx val="277240144"/>
        <c:crosses val="autoZero"/>
        <c:auto val="1"/>
        <c:lblOffset val="100"/>
        <c:baseTimeUnit val="years"/>
      </c:dateAx>
      <c:valAx>
        <c:axId val="2772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929.03</c:v>
                </c:pt>
                <c:pt idx="1">
                  <c:v>782.68</c:v>
                </c:pt>
                <c:pt idx="2">
                  <c:v>780.73</c:v>
                </c:pt>
                <c:pt idx="3">
                  <c:v>724.93</c:v>
                </c:pt>
                <c:pt idx="4">
                  <c:v>776.26</c:v>
                </c:pt>
              </c:numCache>
            </c:numRef>
          </c:val>
        </c:ser>
        <c:dLbls>
          <c:showLegendKey val="0"/>
          <c:showVal val="0"/>
          <c:showCatName val="0"/>
          <c:showSerName val="0"/>
          <c:showPercent val="0"/>
          <c:showBubbleSize val="0"/>
        </c:dLbls>
        <c:gapWidth val="150"/>
        <c:axId val="664513968"/>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664513968"/>
        <c:axId val="664513184"/>
      </c:lineChart>
      <c:dateAx>
        <c:axId val="664513968"/>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110.22</c:v>
                </c:pt>
                <c:pt idx="1">
                  <c:v>118.97</c:v>
                </c:pt>
                <c:pt idx="2">
                  <c:v>122.18</c:v>
                </c:pt>
                <c:pt idx="3">
                  <c:v>132.83000000000001</c:v>
                </c:pt>
                <c:pt idx="4">
                  <c:v>113.98</c:v>
                </c:pt>
              </c:numCache>
            </c:numRef>
          </c:val>
        </c:ser>
        <c:dLbls>
          <c:showLegendKey val="0"/>
          <c:showVal val="0"/>
          <c:showCatName val="0"/>
          <c:showSerName val="0"/>
          <c:showPercent val="0"/>
          <c:showBubbleSize val="0"/>
        </c:dLbls>
        <c:gapWidth val="150"/>
        <c:axId val="664512008"/>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664512008"/>
        <c:axId val="664511616"/>
      </c:lineChart>
      <c:dateAx>
        <c:axId val="664512008"/>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122.75</c:v>
                </c:pt>
                <c:pt idx="1">
                  <c:v>117.19</c:v>
                </c:pt>
                <c:pt idx="2">
                  <c:v>113.99</c:v>
                </c:pt>
                <c:pt idx="3">
                  <c:v>104.78</c:v>
                </c:pt>
                <c:pt idx="4">
                  <c:v>122.22</c:v>
                </c:pt>
              </c:numCache>
            </c:numRef>
          </c:val>
        </c:ser>
        <c:dLbls>
          <c:showLegendKey val="0"/>
          <c:showVal val="0"/>
          <c:showCatName val="0"/>
          <c:showSerName val="0"/>
          <c:showPercent val="0"/>
          <c:showBubbleSize val="0"/>
        </c:dLbls>
        <c:gapWidth val="150"/>
        <c:axId val="66451044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664510440"/>
        <c:axId val="664507304"/>
      </c:lineChart>
      <c:dateAx>
        <c:axId val="66451044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72.33</c:v>
                </c:pt>
                <c:pt idx="1">
                  <c:v>72.33</c:v>
                </c:pt>
                <c:pt idx="2">
                  <c:v>72.98</c:v>
                </c:pt>
                <c:pt idx="3">
                  <c:v>72.55</c:v>
                </c:pt>
                <c:pt idx="4">
                  <c:v>70.55</c:v>
                </c:pt>
              </c:numCache>
            </c:numRef>
          </c:val>
        </c:ser>
        <c:dLbls>
          <c:showLegendKey val="0"/>
          <c:showVal val="0"/>
          <c:showCatName val="0"/>
          <c:showSerName val="0"/>
          <c:showPercent val="0"/>
          <c:showBubbleSize val="0"/>
        </c:dLbls>
        <c:gapWidth val="150"/>
        <c:axId val="664509264"/>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664509264"/>
        <c:axId val="501695968"/>
      </c:lineChart>
      <c:dateAx>
        <c:axId val="664509264"/>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95.45</c:v>
                </c:pt>
                <c:pt idx="1">
                  <c:v>95.84</c:v>
                </c:pt>
                <c:pt idx="2">
                  <c:v>96.16</c:v>
                </c:pt>
                <c:pt idx="3">
                  <c:v>96.43</c:v>
                </c:pt>
                <c:pt idx="4">
                  <c:v>96.79</c:v>
                </c:pt>
              </c:numCache>
            </c:numRef>
          </c:val>
        </c:ser>
        <c:dLbls>
          <c:showLegendKey val="0"/>
          <c:showVal val="0"/>
          <c:showCatName val="0"/>
          <c:showSerName val="0"/>
          <c:showPercent val="0"/>
          <c:showBubbleSize val="0"/>
        </c:dLbls>
        <c:gapWidth val="150"/>
        <c:axId val="501689304"/>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501689304"/>
        <c:axId val="501695184"/>
      </c:lineChart>
      <c:dateAx>
        <c:axId val="501689304"/>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静岡県　浜松市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120</v>
      </c>
      <c r="AE8" s="74"/>
      <c r="AF8" s="74"/>
      <c r="AG8" s="74"/>
      <c r="AH8" s="74"/>
      <c r="AI8" s="74"/>
      <c r="AJ8" s="74"/>
      <c r="AK8" s="4"/>
      <c r="AL8" s="68">
        <f>データ!S6</f>
        <v>807893</v>
      </c>
      <c r="AM8" s="68"/>
      <c r="AN8" s="68"/>
      <c r="AO8" s="68"/>
      <c r="AP8" s="68"/>
      <c r="AQ8" s="68"/>
      <c r="AR8" s="68"/>
      <c r="AS8" s="68"/>
      <c r="AT8" s="67">
        <f>データ!T6</f>
        <v>1558.06</v>
      </c>
      <c r="AU8" s="67"/>
      <c r="AV8" s="67"/>
      <c r="AW8" s="67"/>
      <c r="AX8" s="67"/>
      <c r="AY8" s="67"/>
      <c r="AZ8" s="67"/>
      <c r="BA8" s="67"/>
      <c r="BB8" s="67">
        <f>データ!U6</f>
        <v>518.52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55.6</v>
      </c>
      <c r="J10" s="67"/>
      <c r="K10" s="67"/>
      <c r="L10" s="67"/>
      <c r="M10" s="67"/>
      <c r="N10" s="67"/>
      <c r="O10" s="67"/>
      <c r="P10" s="67">
        <f>データ!P6</f>
        <v>71.38</v>
      </c>
      <c r="Q10" s="67"/>
      <c r="R10" s="67"/>
      <c r="S10" s="67"/>
      <c r="T10" s="67"/>
      <c r="U10" s="67"/>
      <c r="V10" s="67"/>
      <c r="W10" s="67">
        <f>データ!Q6</f>
        <v>83.73</v>
      </c>
      <c r="X10" s="67"/>
      <c r="Y10" s="67"/>
      <c r="Z10" s="67"/>
      <c r="AA10" s="67"/>
      <c r="AB10" s="67"/>
      <c r="AC10" s="67"/>
      <c r="AD10" s="68">
        <f>データ!R6</f>
        <v>2516</v>
      </c>
      <c r="AE10" s="68"/>
      <c r="AF10" s="68"/>
      <c r="AG10" s="68"/>
      <c r="AH10" s="68"/>
      <c r="AI10" s="68"/>
      <c r="AJ10" s="68"/>
      <c r="AK10" s="2"/>
      <c r="AL10" s="68">
        <f>データ!V6</f>
        <v>575599</v>
      </c>
      <c r="AM10" s="68"/>
      <c r="AN10" s="68"/>
      <c r="AO10" s="68"/>
      <c r="AP10" s="68"/>
      <c r="AQ10" s="68"/>
      <c r="AR10" s="68"/>
      <c r="AS10" s="68"/>
      <c r="AT10" s="67">
        <f>データ!W6</f>
        <v>116</v>
      </c>
      <c r="AU10" s="67"/>
      <c r="AV10" s="67"/>
      <c r="AW10" s="67"/>
      <c r="AX10" s="67"/>
      <c r="AY10" s="67"/>
      <c r="AZ10" s="67"/>
      <c r="BA10" s="67"/>
      <c r="BB10" s="67">
        <f>データ!X6</f>
        <v>4962.0600000000004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221309</v>
      </c>
      <c r="D6" s="34">
        <f t="shared" si="3"/>
        <v>46</v>
      </c>
      <c r="E6" s="34">
        <f t="shared" si="3"/>
        <v>17</v>
      </c>
      <c r="F6" s="34">
        <f t="shared" si="3"/>
        <v>1</v>
      </c>
      <c r="G6" s="34">
        <f t="shared" si="3"/>
        <v>0</v>
      </c>
      <c r="H6" s="34" t="str">
        <f t="shared" si="3"/>
        <v>静岡県　浜松市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55.6</v>
      </c>
      <c r="P6" s="35">
        <f t="shared" si="3"/>
        <v>71.38</v>
      </c>
      <c r="Q6" s="35">
        <f t="shared" si="3"/>
        <v>83.73</v>
      </c>
      <c r="R6" s="35">
        <f t="shared" si="3"/>
        <v>2516</v>
      </c>
      <c r="S6" s="35">
        <f t="shared" si="3"/>
        <v>807893</v>
      </c>
      <c r="T6" s="35">
        <f t="shared" si="3"/>
        <v>1558.06</v>
      </c>
      <c r="U6" s="35">
        <f t="shared" si="3"/>
        <v>518.52</v>
      </c>
      <c r="V6" s="35">
        <f t="shared" si="3"/>
        <v>575599</v>
      </c>
      <c r="W6" s="35">
        <f t="shared" si="3"/>
        <v>116</v>
      </c>
      <c r="X6" s="35">
        <f t="shared" si="3"/>
        <v>4962.0600000000004</v>
      </c>
      <c r="Y6" s="36">
        <f>IF(Y7="",NA(),Y7)</f>
        <v>110.45</v>
      </c>
      <c r="Z6" s="36">
        <f t="shared" ref="Z6:AH6" si="4">IF(Z7="",NA(),Z7)</f>
        <v>113.7</v>
      </c>
      <c r="AA6" s="36">
        <f t="shared" si="4"/>
        <v>111.33</v>
      </c>
      <c r="AB6" s="36">
        <f t="shared" si="4"/>
        <v>115.64</v>
      </c>
      <c r="AC6" s="36">
        <f t="shared" si="4"/>
        <v>106.34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153.54</v>
      </c>
      <c r="AV6" s="36">
        <f t="shared" ref="AV6:BD6" si="6">IF(AV7="",NA(),AV7)</f>
        <v>272.72000000000003</v>
      </c>
      <c r="AW6" s="36">
        <f t="shared" si="6"/>
        <v>34.44</v>
      </c>
      <c r="AX6" s="36">
        <f t="shared" si="6"/>
        <v>34.9</v>
      </c>
      <c r="AY6" s="36">
        <f t="shared" si="6"/>
        <v>43.44</v>
      </c>
      <c r="AZ6" s="36">
        <f t="shared" si="6"/>
        <v>182.39</v>
      </c>
      <c r="BA6" s="36">
        <f t="shared" si="6"/>
        <v>187.05</v>
      </c>
      <c r="BB6" s="36">
        <f t="shared" si="6"/>
        <v>55.68</v>
      </c>
      <c r="BC6" s="36">
        <f t="shared" si="6"/>
        <v>56.18</v>
      </c>
      <c r="BD6" s="36">
        <f t="shared" si="6"/>
        <v>59.45</v>
      </c>
      <c r="BE6" s="35" t="str">
        <f>IF(BE7="","",IF(BE7="-","【-】","【"&amp;SUBSTITUTE(TEXT(BE7,"#,##0.00"),"-","△")&amp;"】"))</f>
        <v>【59.95】</v>
      </c>
      <c r="BF6" s="36">
        <f>IF(BF7="",NA(),BF7)</f>
        <v>929.03</v>
      </c>
      <c r="BG6" s="36">
        <f t="shared" ref="BG6:BO6" si="7">IF(BG7="",NA(),BG7)</f>
        <v>782.68</v>
      </c>
      <c r="BH6" s="36">
        <f t="shared" si="7"/>
        <v>780.73</v>
      </c>
      <c r="BI6" s="36">
        <f t="shared" si="7"/>
        <v>724.93</v>
      </c>
      <c r="BJ6" s="36">
        <f t="shared" si="7"/>
        <v>776.26</v>
      </c>
      <c r="BK6" s="36">
        <f t="shared" si="7"/>
        <v>671.46</v>
      </c>
      <c r="BL6" s="36">
        <f t="shared" si="7"/>
        <v>644.47</v>
      </c>
      <c r="BM6" s="36">
        <f t="shared" si="7"/>
        <v>627.59</v>
      </c>
      <c r="BN6" s="36">
        <f t="shared" si="7"/>
        <v>594.09</v>
      </c>
      <c r="BO6" s="36">
        <f t="shared" si="7"/>
        <v>576.02</v>
      </c>
      <c r="BP6" s="35" t="str">
        <f>IF(BP7="","",IF(BP7="-","【-】","【"&amp;SUBSTITUTE(TEXT(BP7,"#,##0.00"),"-","△")&amp;"】"))</f>
        <v>【728.30】</v>
      </c>
      <c r="BQ6" s="36">
        <f>IF(BQ7="",NA(),BQ7)</f>
        <v>110.22</v>
      </c>
      <c r="BR6" s="36">
        <f t="shared" ref="BR6:BZ6" si="8">IF(BR7="",NA(),BR7)</f>
        <v>118.97</v>
      </c>
      <c r="BS6" s="36">
        <f t="shared" si="8"/>
        <v>122.18</v>
      </c>
      <c r="BT6" s="36">
        <f t="shared" si="8"/>
        <v>132.83000000000001</v>
      </c>
      <c r="BU6" s="36">
        <f t="shared" si="8"/>
        <v>113.98</v>
      </c>
      <c r="BV6" s="36">
        <f t="shared" si="8"/>
        <v>107.64</v>
      </c>
      <c r="BW6" s="36">
        <f t="shared" si="8"/>
        <v>109.25</v>
      </c>
      <c r="BX6" s="36">
        <f t="shared" si="8"/>
        <v>113.93</v>
      </c>
      <c r="BY6" s="36">
        <f t="shared" si="8"/>
        <v>114.03</v>
      </c>
      <c r="BZ6" s="36">
        <f t="shared" si="8"/>
        <v>113.34</v>
      </c>
      <c r="CA6" s="35" t="str">
        <f>IF(CA7="","",IF(CA7="-","【-】","【"&amp;SUBSTITUTE(TEXT(CA7,"#,##0.00"),"-","△")&amp;"】"))</f>
        <v>【100.04】</v>
      </c>
      <c r="CB6" s="36">
        <f>IF(CB7="",NA(),CB7)</f>
        <v>122.75</v>
      </c>
      <c r="CC6" s="36">
        <f t="shared" ref="CC6:CK6" si="9">IF(CC7="",NA(),CC7)</f>
        <v>117.19</v>
      </c>
      <c r="CD6" s="36">
        <f t="shared" si="9"/>
        <v>113.99</v>
      </c>
      <c r="CE6" s="36">
        <f t="shared" si="9"/>
        <v>104.78</v>
      </c>
      <c r="CF6" s="36">
        <f t="shared" si="9"/>
        <v>122.22</v>
      </c>
      <c r="CG6" s="36">
        <f t="shared" si="9"/>
        <v>123.36</v>
      </c>
      <c r="CH6" s="36">
        <f t="shared" si="9"/>
        <v>121.96</v>
      </c>
      <c r="CI6" s="36">
        <f t="shared" si="9"/>
        <v>116.77</v>
      </c>
      <c r="CJ6" s="36">
        <f t="shared" si="9"/>
        <v>116.93</v>
      </c>
      <c r="CK6" s="36">
        <f t="shared" si="9"/>
        <v>117.4</v>
      </c>
      <c r="CL6" s="35" t="str">
        <f>IF(CL7="","",IF(CL7="-","【-】","【"&amp;SUBSTITUTE(TEXT(CL7,"#,##0.00"),"-","△")&amp;"】"))</f>
        <v>【137.82】</v>
      </c>
      <c r="CM6" s="36">
        <f>IF(CM7="",NA(),CM7)</f>
        <v>72.33</v>
      </c>
      <c r="CN6" s="36">
        <f t="shared" ref="CN6:CV6" si="10">IF(CN7="",NA(),CN7)</f>
        <v>72.33</v>
      </c>
      <c r="CO6" s="36">
        <f t="shared" si="10"/>
        <v>72.98</v>
      </c>
      <c r="CP6" s="36">
        <f t="shared" si="10"/>
        <v>72.55</v>
      </c>
      <c r="CQ6" s="36">
        <f t="shared" si="10"/>
        <v>70.55</v>
      </c>
      <c r="CR6" s="36">
        <f t="shared" si="10"/>
        <v>57.95</v>
      </c>
      <c r="CS6" s="36">
        <f t="shared" si="10"/>
        <v>59.8</v>
      </c>
      <c r="CT6" s="36">
        <f t="shared" si="10"/>
        <v>59.58</v>
      </c>
      <c r="CU6" s="36">
        <f t="shared" si="10"/>
        <v>58.79</v>
      </c>
      <c r="CV6" s="36">
        <f t="shared" si="10"/>
        <v>59.16</v>
      </c>
      <c r="CW6" s="35" t="str">
        <f>IF(CW7="","",IF(CW7="-","【-】","【"&amp;SUBSTITUTE(TEXT(CW7,"#,##0.00"),"-","△")&amp;"】"))</f>
        <v>【60.09】</v>
      </c>
      <c r="CX6" s="36">
        <f>IF(CX7="",NA(),CX7)</f>
        <v>95.45</v>
      </c>
      <c r="CY6" s="36">
        <f t="shared" ref="CY6:DG6" si="11">IF(CY7="",NA(),CY7)</f>
        <v>95.84</v>
      </c>
      <c r="CZ6" s="36">
        <f t="shared" si="11"/>
        <v>96.16</v>
      </c>
      <c r="DA6" s="36">
        <f t="shared" si="11"/>
        <v>96.43</v>
      </c>
      <c r="DB6" s="36">
        <f t="shared" si="11"/>
        <v>96.79</v>
      </c>
      <c r="DC6" s="36">
        <f t="shared" si="11"/>
        <v>98.56</v>
      </c>
      <c r="DD6" s="36">
        <f t="shared" si="11"/>
        <v>98.64</v>
      </c>
      <c r="DE6" s="36">
        <f t="shared" si="11"/>
        <v>98.71</v>
      </c>
      <c r="DF6" s="36">
        <f t="shared" si="11"/>
        <v>98.76</v>
      </c>
      <c r="DG6" s="36">
        <f t="shared" si="11"/>
        <v>98.86</v>
      </c>
      <c r="DH6" s="35" t="str">
        <f>IF(DH7="","",IF(DH7="-","【-】","【"&amp;SUBSTITUTE(TEXT(DH7,"#,##0.00"),"-","△")&amp;"】"))</f>
        <v>【94.90】</v>
      </c>
      <c r="DI6" s="36">
        <f>IF(DI7="",NA(),DI7)</f>
        <v>20.47</v>
      </c>
      <c r="DJ6" s="36">
        <f t="shared" ref="DJ6:DR6" si="12">IF(DJ7="",NA(),DJ7)</f>
        <v>21.6</v>
      </c>
      <c r="DK6" s="36">
        <f t="shared" si="12"/>
        <v>34.61</v>
      </c>
      <c r="DL6" s="36">
        <f t="shared" si="12"/>
        <v>36.229999999999997</v>
      </c>
      <c r="DM6" s="36">
        <f t="shared" si="12"/>
        <v>42.25</v>
      </c>
      <c r="DN6" s="36">
        <f t="shared" si="12"/>
        <v>30.56</v>
      </c>
      <c r="DO6" s="36">
        <f t="shared" si="12"/>
        <v>31.06</v>
      </c>
      <c r="DP6" s="36">
        <f t="shared" si="12"/>
        <v>42</v>
      </c>
      <c r="DQ6" s="36">
        <f t="shared" si="12"/>
        <v>43.2</v>
      </c>
      <c r="DR6" s="36">
        <f t="shared" si="12"/>
        <v>44.55</v>
      </c>
      <c r="DS6" s="35" t="str">
        <f>IF(DS7="","",IF(DS7="-","【-】","【"&amp;SUBSTITUTE(TEXT(DS7,"#,##0.00"),"-","△")&amp;"】"))</f>
        <v>【37.36】</v>
      </c>
      <c r="DT6" s="35">
        <f>IF(DT7="",NA(),DT7)</f>
        <v>0</v>
      </c>
      <c r="DU6" s="35">
        <f t="shared" ref="DU6:EC6" si="13">IF(DU7="",NA(),DU7)</f>
        <v>0</v>
      </c>
      <c r="DV6" s="35">
        <f t="shared" si="13"/>
        <v>0</v>
      </c>
      <c r="DW6" s="35">
        <f t="shared" si="13"/>
        <v>0</v>
      </c>
      <c r="DX6" s="35">
        <f t="shared" si="13"/>
        <v>0</v>
      </c>
      <c r="DY6" s="36">
        <f t="shared" si="13"/>
        <v>6.24</v>
      </c>
      <c r="DZ6" s="36">
        <f t="shared" si="13"/>
        <v>6.43</v>
      </c>
      <c r="EA6" s="36">
        <f t="shared" si="13"/>
        <v>6.95</v>
      </c>
      <c r="EB6" s="36">
        <f t="shared" si="13"/>
        <v>7.39</v>
      </c>
      <c r="EC6" s="36">
        <f t="shared" si="13"/>
        <v>8.25</v>
      </c>
      <c r="ED6" s="35" t="str">
        <f>IF(ED7="","",IF(ED7="-","【-】","【"&amp;SUBSTITUTE(TEXT(ED7,"#,##0.00"),"-","△")&amp;"】"))</f>
        <v>【4.96】</v>
      </c>
      <c r="EE6" s="36">
        <f>IF(EE7="",NA(),EE7)</f>
        <v>0.06</v>
      </c>
      <c r="EF6" s="36">
        <f t="shared" ref="EF6:EN6" si="14">IF(EF7="",NA(),EF7)</f>
        <v>0.11</v>
      </c>
      <c r="EG6" s="36">
        <f t="shared" si="14"/>
        <v>0.1</v>
      </c>
      <c r="EH6" s="36">
        <f t="shared" si="14"/>
        <v>0.42</v>
      </c>
      <c r="EI6" s="36">
        <f t="shared" si="14"/>
        <v>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221309</v>
      </c>
      <c r="D7" s="38">
        <v>46</v>
      </c>
      <c r="E7" s="38">
        <v>17</v>
      </c>
      <c r="F7" s="38">
        <v>1</v>
      </c>
      <c r="G7" s="38">
        <v>0</v>
      </c>
      <c r="H7" s="38" t="s">
        <v>108</v>
      </c>
      <c r="I7" s="38" t="s">
        <v>109</v>
      </c>
      <c r="J7" s="38" t="s">
        <v>110</v>
      </c>
      <c r="K7" s="38" t="s">
        <v>111</v>
      </c>
      <c r="L7" s="38" t="s">
        <v>112</v>
      </c>
      <c r="M7" s="38"/>
      <c r="N7" s="39" t="s">
        <v>113</v>
      </c>
      <c r="O7" s="39">
        <v>55.6</v>
      </c>
      <c r="P7" s="39">
        <v>71.38</v>
      </c>
      <c r="Q7" s="39">
        <v>83.73</v>
      </c>
      <c r="R7" s="39">
        <v>2516</v>
      </c>
      <c r="S7" s="39">
        <v>807893</v>
      </c>
      <c r="T7" s="39">
        <v>1558.06</v>
      </c>
      <c r="U7" s="39">
        <v>518.52</v>
      </c>
      <c r="V7" s="39">
        <v>575599</v>
      </c>
      <c r="W7" s="39">
        <v>116</v>
      </c>
      <c r="X7" s="39">
        <v>4962.0600000000004</v>
      </c>
      <c r="Y7" s="39">
        <v>110.45</v>
      </c>
      <c r="Z7" s="39">
        <v>113.7</v>
      </c>
      <c r="AA7" s="39">
        <v>111.33</v>
      </c>
      <c r="AB7" s="39">
        <v>115.64</v>
      </c>
      <c r="AC7" s="39">
        <v>106.34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153.54</v>
      </c>
      <c r="AV7" s="39">
        <v>272.72000000000003</v>
      </c>
      <c r="AW7" s="39">
        <v>34.44</v>
      </c>
      <c r="AX7" s="39">
        <v>34.9</v>
      </c>
      <c r="AY7" s="39">
        <v>43.44</v>
      </c>
      <c r="AZ7" s="39">
        <v>182.39</v>
      </c>
      <c r="BA7" s="39">
        <v>187.05</v>
      </c>
      <c r="BB7" s="39">
        <v>55.68</v>
      </c>
      <c r="BC7" s="39">
        <v>56.18</v>
      </c>
      <c r="BD7" s="39">
        <v>59.45</v>
      </c>
      <c r="BE7" s="39">
        <v>59.95</v>
      </c>
      <c r="BF7" s="39">
        <v>929.03</v>
      </c>
      <c r="BG7" s="39">
        <v>782.68</v>
      </c>
      <c r="BH7" s="39">
        <v>780.73</v>
      </c>
      <c r="BI7" s="39">
        <v>724.93</v>
      </c>
      <c r="BJ7" s="39">
        <v>776.26</v>
      </c>
      <c r="BK7" s="39">
        <v>671.46</v>
      </c>
      <c r="BL7" s="39">
        <v>644.47</v>
      </c>
      <c r="BM7" s="39">
        <v>627.59</v>
      </c>
      <c r="BN7" s="39">
        <v>594.09</v>
      </c>
      <c r="BO7" s="39">
        <v>576.02</v>
      </c>
      <c r="BP7" s="39">
        <v>728.3</v>
      </c>
      <c r="BQ7" s="39">
        <v>110.22</v>
      </c>
      <c r="BR7" s="39">
        <v>118.97</v>
      </c>
      <c r="BS7" s="39">
        <v>122.18</v>
      </c>
      <c r="BT7" s="39">
        <v>132.83000000000001</v>
      </c>
      <c r="BU7" s="39">
        <v>113.98</v>
      </c>
      <c r="BV7" s="39">
        <v>107.64</v>
      </c>
      <c r="BW7" s="39">
        <v>109.25</v>
      </c>
      <c r="BX7" s="39">
        <v>113.93</v>
      </c>
      <c r="BY7" s="39">
        <v>114.03</v>
      </c>
      <c r="BZ7" s="39">
        <v>113.34</v>
      </c>
      <c r="CA7" s="39">
        <v>100.04</v>
      </c>
      <c r="CB7" s="39">
        <v>122.75</v>
      </c>
      <c r="CC7" s="39">
        <v>117.19</v>
      </c>
      <c r="CD7" s="39">
        <v>113.99</v>
      </c>
      <c r="CE7" s="39">
        <v>104.78</v>
      </c>
      <c r="CF7" s="39">
        <v>122.22</v>
      </c>
      <c r="CG7" s="39">
        <v>123.36</v>
      </c>
      <c r="CH7" s="39">
        <v>121.96</v>
      </c>
      <c r="CI7" s="39">
        <v>116.77</v>
      </c>
      <c r="CJ7" s="39">
        <v>116.93</v>
      </c>
      <c r="CK7" s="39">
        <v>117.4</v>
      </c>
      <c r="CL7" s="39">
        <v>137.82</v>
      </c>
      <c r="CM7" s="39">
        <v>72.33</v>
      </c>
      <c r="CN7" s="39">
        <v>72.33</v>
      </c>
      <c r="CO7" s="39">
        <v>72.98</v>
      </c>
      <c r="CP7" s="39">
        <v>72.55</v>
      </c>
      <c r="CQ7" s="39">
        <v>70.55</v>
      </c>
      <c r="CR7" s="39">
        <v>57.95</v>
      </c>
      <c r="CS7" s="39">
        <v>59.8</v>
      </c>
      <c r="CT7" s="39">
        <v>59.58</v>
      </c>
      <c r="CU7" s="39">
        <v>58.79</v>
      </c>
      <c r="CV7" s="39">
        <v>59.16</v>
      </c>
      <c r="CW7" s="39">
        <v>60.09</v>
      </c>
      <c r="CX7" s="39">
        <v>95.45</v>
      </c>
      <c r="CY7" s="39">
        <v>95.84</v>
      </c>
      <c r="CZ7" s="39">
        <v>96.16</v>
      </c>
      <c r="DA7" s="39">
        <v>96.43</v>
      </c>
      <c r="DB7" s="39">
        <v>96.79</v>
      </c>
      <c r="DC7" s="39">
        <v>98.56</v>
      </c>
      <c r="DD7" s="39">
        <v>98.64</v>
      </c>
      <c r="DE7" s="39">
        <v>98.71</v>
      </c>
      <c r="DF7" s="39">
        <v>98.76</v>
      </c>
      <c r="DG7" s="39">
        <v>98.86</v>
      </c>
      <c r="DH7" s="39">
        <v>94.9</v>
      </c>
      <c r="DI7" s="39">
        <v>20.47</v>
      </c>
      <c r="DJ7" s="39">
        <v>21.6</v>
      </c>
      <c r="DK7" s="39">
        <v>34.61</v>
      </c>
      <c r="DL7" s="39">
        <v>36.229999999999997</v>
      </c>
      <c r="DM7" s="39">
        <v>42.25</v>
      </c>
      <c r="DN7" s="39">
        <v>30.56</v>
      </c>
      <c r="DO7" s="39">
        <v>31.06</v>
      </c>
      <c r="DP7" s="39">
        <v>42</v>
      </c>
      <c r="DQ7" s="39">
        <v>43.2</v>
      </c>
      <c r="DR7" s="39">
        <v>44.55</v>
      </c>
      <c r="DS7" s="39">
        <v>37.36</v>
      </c>
      <c r="DT7" s="39">
        <v>0</v>
      </c>
      <c r="DU7" s="39">
        <v>0</v>
      </c>
      <c r="DV7" s="39">
        <v>0</v>
      </c>
      <c r="DW7" s="39">
        <v>0</v>
      </c>
      <c r="DX7" s="39">
        <v>0</v>
      </c>
      <c r="DY7" s="39">
        <v>6.24</v>
      </c>
      <c r="DZ7" s="39">
        <v>6.43</v>
      </c>
      <c r="EA7" s="39">
        <v>6.95</v>
      </c>
      <c r="EB7" s="39">
        <v>7.39</v>
      </c>
      <c r="EC7" s="39">
        <v>8.25</v>
      </c>
      <c r="ED7" s="39">
        <v>4.96</v>
      </c>
      <c r="EE7" s="39">
        <v>0.06</v>
      </c>
      <c r="EF7" s="39">
        <v>0.11</v>
      </c>
      <c r="EG7" s="39">
        <v>0.1</v>
      </c>
      <c r="EH7" s="39">
        <v>0.42</v>
      </c>
      <c r="EI7" s="39">
        <v>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2018-02-15T06:47:02Z</cp:lastPrinted>
  <dcterms:created xsi:type="dcterms:W3CDTF">2017-12-25T01:51:40Z</dcterms:created>
  <dcterms:modified xsi:type="dcterms:W3CDTF">2018-02-22T15:15:24Z</dcterms:modified>
</cp:coreProperties>
</file>