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1 法適\"/>
    </mc:Choice>
  </mc:AlternateContent>
  <workbookProtection workbookPassword="B319" lockStructure="1"/>
  <bookViews>
    <workbookView xWindow="-12" yWindow="5448" windowWidth="20520" windowHeight="277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AT8" i="4" s="1"/>
  <c r="S6" i="5"/>
  <c r="AL8" i="4" s="1"/>
  <c r="R6" i="5"/>
  <c r="Q6" i="5"/>
  <c r="P6" i="5"/>
  <c r="P10" i="4" s="1"/>
  <c r="O6" i="5"/>
  <c r="I10" i="4" s="1"/>
  <c r="N6" i="5"/>
  <c r="M6" i="5"/>
  <c r="L6" i="5"/>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I86" i="4"/>
  <c r="G86" i="4"/>
  <c r="F86" i="4"/>
  <c r="E86" i="4"/>
  <c r="AD10" i="4"/>
  <c r="W10" i="4"/>
  <c r="B10" i="4"/>
  <c r="BB8" i="4"/>
  <c r="W8" i="4"/>
  <c r="B8"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<sst xmlns="http://schemas.openxmlformats.org/spreadsheetml/2006/main" count="235" uniqueCount="123">
  <si>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</si>
  <si>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</si>
  <si>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</si>
  <si>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</si>
  <si>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</si>
  <si>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</si>
  <si>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</si>
  <si>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</si>
  <si>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</si>
  <si>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</si>
  <si>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</si>
  <si>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</si>
  <si>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</si>
  <si>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</si>
  <si>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</si>
  <si>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</si>
  <si>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</si>
  <si>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</si>
  <si>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</si>
  <si>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</si>
  <si>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</si>
  <si>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</si>
  <si>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</si>
  <si>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</si>
  <si>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</si>
  <si>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</si>
  <si>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</si>
  <si>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</si>
  <si>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</si>
  <si>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</si>
  <si>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</si>
  <si>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</si>
  <si>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</si>
  <si>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</si>
  <si>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</si>
  <si>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</si>
  <si>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</si>
  <si>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</si>
  <si>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</si>
  <si>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</si>
  <si>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</si>
  <si>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</si>
  <si>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</si>
  <si>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</si>
  <si>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</si>
  <si>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</si>
  <si>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</si>
  <si>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</si>
  <si>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</si>
  <si>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</si>
  <si>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</si>
  <si>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</si>
  <si>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</si>
  <si>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</si>
  <si>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</si>
  <si>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</si>
  <si>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</si>
  <si>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</si>
  <si>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</si>
  <si>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</si>
  <si>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</si>
  <si>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</si>
  <si>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</si>
  <si>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</si>
  <si>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</si>
  <si>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</si>
  <si>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</si>
  <si>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</si>
  <si>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</si>
  <si>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</si>
  <si>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</si>
  <si>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</si>
  <si>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</si>
  <si>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</si>
  <si>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</si>
  <si>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</si>
  <si>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</si>
  <si>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</si>
  <si>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</si>
  <si>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</si>
  <si>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</si>
  <si>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</si>
  <si>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</si>
  <si>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</si>
  <si>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</si>
  <si>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</si>
  <si>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</si>
  <si>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</si>
  <si>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</si>
  <si>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</si>
  <si>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</si>
  <si>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</si>
  <si>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</si>
  <si>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</si>
  <si>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</si>
  <si>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</si>
  <si>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</si>
  <si>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</si>
  <si>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</si>
  <si>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</si>
  <si>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</si>
  <si>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</si>
  <si>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</si>
  <si>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</si>
  <si>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</si>
  <si>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</si>
  <si>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</si>
  <si>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</si>
  <si>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浜松市</t>
  </si>
  <si>
    <t>法適用</t>
  </si>
  <si>
    <t>下水道事業</t>
  </si>
  <si>
    <t>公共下水道</t>
  </si>
  <si>
    <t>政令市等</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</si>
  <si>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</si>
  <si>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</si>
  <si>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</si>
  <si>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</si>
  <si>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</si>
  <si>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</si>
  <si>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①有形固定資産減価償却率
平均を下回っているものの、施設更新需要は年々増加していると認識している。
②管渠老朽化率
現在のところ法定耐用年数を超えた管きょはないものの、29年度より発生し年々上昇する見込である。
③管渠改善率
平均を下回っているものの、地震対策・老朽化対策として重点的に修繕・改良・更新を進め、適切な規模での更新に努めていく。
本市は広大な面積の処理を行っていることから管渠延長が長く、今後は施設・管渠とも更新需要が年々増加していくことから、効率的な更新計画が必要となる。</t>
    <rPh sb="1" eb="3">
      <t>ユウケイ</t>
    </rPh>
    <rPh sb="3" eb="5">
      <t>コテイ</t>
    </rPh>
    <rPh sb="5" eb="7">
      <t>シサン</t>
    </rPh>
    <rPh sb="7" eb="9">
      <t>ゲンカ</t>
    </rPh>
    <rPh sb="9" eb="11">
      <t>ショウキャク</t>
    </rPh>
    <rPh sb="11" eb="12">
      <t>リツ</t>
    </rPh>
    <rPh sb="42" eb="44">
      <t>ニンシキ</t>
    </rPh>
    <rPh sb="51" eb="52">
      <t>カン</t>
    </rPh>
    <rPh sb="52" eb="53">
      <t>キョ</t>
    </rPh>
    <rPh sb="58" eb="60">
      <t>ゲンザイ</t>
    </rPh>
    <rPh sb="66" eb="68">
      <t>タイヨウ</t>
    </rPh>
    <rPh sb="68" eb="70">
      <t>ネンスウ</t>
    </rPh>
    <rPh sb="71" eb="72">
      <t>コ</t>
    </rPh>
    <rPh sb="74" eb="75">
      <t>カン</t>
    </rPh>
    <rPh sb="86" eb="88">
      <t>ネンド</t>
    </rPh>
    <rPh sb="90" eb="92">
      <t>ハッセイ</t>
    </rPh>
    <rPh sb="93" eb="95">
      <t>ネンネン</t>
    </rPh>
    <rPh sb="95" eb="97">
      <t>ジョウショウ</t>
    </rPh>
    <rPh sb="99" eb="101">
      <t>ミコミ</t>
    </rPh>
    <rPh sb="109" eb="111">
      <t>カイゼン</t>
    </rPh>
    <rPh sb="111" eb="112">
      <t>リツ</t>
    </rPh>
    <rPh sb="113" eb="115">
      <t>ヘイキン</t>
    </rPh>
    <rPh sb="116" eb="118">
      <t>シタマワ</t>
    </rPh>
    <rPh sb="126" eb="128">
      <t>ジシン</t>
    </rPh>
    <rPh sb="128" eb="130">
      <t>タイサク</t>
    </rPh>
    <rPh sb="131" eb="134">
      <t>ロウキュウカ</t>
    </rPh>
    <rPh sb="134" eb="136">
      <t>タイサク</t>
    </rPh>
    <rPh sb="139" eb="141">
      <t>ジュウテン</t>
    </rPh>
    <rPh sb="141" eb="142">
      <t>テキ</t>
    </rPh>
    <rPh sb="143" eb="145">
      <t>シュウゼン</t>
    </rPh>
    <rPh sb="146" eb="148">
      <t>カイリョウ</t>
    </rPh>
    <rPh sb="155" eb="157">
      <t>テキセツ</t>
    </rPh>
    <rPh sb="158" eb="160">
      <t>キボ</t>
    </rPh>
    <rPh sb="162" eb="164">
      <t>コウシン</t>
    </rPh>
    <rPh sb="182" eb="184">
      <t>ショリ</t>
    </rPh>
    <rPh sb="195" eb="196">
      <t>キョ</t>
    </rPh>
    <rPh sb="202" eb="204">
      <t>コンゴ</t>
    </rPh>
    <rPh sb="205" eb="207">
      <t>シセツ</t>
    </rPh>
    <rPh sb="208" eb="209">
      <t>カン</t>
    </rPh>
    <rPh sb="209" eb="210">
      <t>キョ</t>
    </rPh>
    <rPh sb="212" eb="214">
      <t>コウシン</t>
    </rPh>
    <rPh sb="214" eb="216">
      <t>ジュヨウ</t>
    </rPh>
    <rPh sb="217" eb="219">
      <t>ネンネン</t>
    </rPh>
    <rPh sb="219" eb="221">
      <t>ゾウカ</t>
    </rPh>
    <rPh sb="230" eb="233">
      <t>コウリツテキ</t>
    </rPh>
    <rPh sb="234" eb="236">
      <t>コウシン</t>
    </rPh>
    <rPh sb="236" eb="238">
      <t>ケイカク</t>
    </rPh>
    <rPh sb="239" eb="241">
      <t>ヒツヨウ</t>
    </rPh>
    <phoneticPr fontId="4"/>
  </si>
  <si>
    <t>自治体職員</t>
    <rPh sb="0" eb="3">
      <t>ジチタイ</t>
    </rPh>
    <rPh sb="3" eb="5">
      <t>ショクイン</t>
    </rPh>
    <phoneticPr fontId="4"/>
  </si>
  <si>
    <t>①経常収支比率、
単年度の収支が黒字を示す100％超で継続的に推移している。29年度に使用料改定を予定しているものの、今後も人口減少等による使用料収入の減少が見込まれるため、引き続き費用削減を図っていく必要がある。
②累積欠損金比率
累積欠損は発生していない。
③流動比率
特に企業債の償還額が多く横ばいの推移となっている。
④企業債残高対事業規模比率
普及率や水洗化率の向上に伴い使用料収入は増加しているものの、西遠流域下水道に移管により企業債を承継した影響から、比率は一時的に上昇している。
⑤経費回収率、⑥汚水処理原価
経費回収率は平均とほぼ変わらないものの、汚水処理原価は平均を上回っていることから、引き続き水洗化率の向上や維持管理費の削減に努めていく。
⑦施設利用率
継続的に平均値を上回っていることから適正な施設規模を保っているといえる。
⑧水洗化率
平均を下回り推移している。使用料増収や水質保全への影響を踏まえ、未接続世帯への接続依頼を継続していく。</t>
    <rPh sb="9" eb="12">
      <t>タンネンド</t>
    </rPh>
    <rPh sb="40" eb="42">
      <t>ネンド</t>
    </rPh>
    <rPh sb="43" eb="45">
      <t>シヨウ</t>
    </rPh>
    <rPh sb="45" eb="46">
      <t>リョウ</t>
    </rPh>
    <rPh sb="46" eb="48">
      <t>カイテイ</t>
    </rPh>
    <rPh sb="49" eb="51">
      <t>ヨテイ</t>
    </rPh>
    <rPh sb="59" eb="61">
      <t>コンゴ</t>
    </rPh>
    <rPh sb="70" eb="72">
      <t>シヨウ</t>
    </rPh>
    <rPh sb="72" eb="73">
      <t>リョウ</t>
    </rPh>
    <rPh sb="73" eb="75">
      <t>シュウニュウ</t>
    </rPh>
    <rPh sb="76" eb="78">
      <t>ゲンショウ</t>
    </rPh>
    <rPh sb="79" eb="81">
      <t>ミコ</t>
    </rPh>
    <rPh sb="87" eb="88">
      <t>ヒ</t>
    </rPh>
    <rPh sb="89" eb="90">
      <t>ツヅ</t>
    </rPh>
    <rPh sb="137" eb="138">
      <t>トク</t>
    </rPh>
    <rPh sb="139" eb="141">
      <t>キギョウ</t>
    </rPh>
    <rPh sb="141" eb="142">
      <t>サイ</t>
    </rPh>
    <rPh sb="143" eb="145">
      <t>ショウカン</t>
    </rPh>
    <rPh sb="145" eb="146">
      <t>ガク</t>
    </rPh>
    <rPh sb="147" eb="148">
      <t>オオ</t>
    </rPh>
    <rPh sb="149" eb="150">
      <t>ヨコ</t>
    </rPh>
    <rPh sb="153" eb="155">
      <t>スイイ</t>
    </rPh>
    <rPh sb="170" eb="172">
      <t>ジギョウ</t>
    </rPh>
    <rPh sb="172" eb="174">
      <t>キボ</t>
    </rPh>
    <rPh sb="189" eb="190">
      <t>トモナ</t>
    </rPh>
    <rPh sb="191" eb="193">
      <t>シヨウ</t>
    </rPh>
    <rPh sb="193" eb="194">
      <t>リョウ</t>
    </rPh>
    <rPh sb="194" eb="196">
      <t>シュウニュウ</t>
    </rPh>
    <rPh sb="197" eb="199">
      <t>ゾウカ</t>
    </rPh>
    <rPh sb="207" eb="209">
      <t>セイエン</t>
    </rPh>
    <rPh sb="209" eb="211">
      <t>リュウイキ</t>
    </rPh>
    <rPh sb="211" eb="214">
      <t>ゲスイドウ</t>
    </rPh>
    <rPh sb="215" eb="217">
      <t>イカン</t>
    </rPh>
    <rPh sb="220" eb="222">
      <t>キギョウ</t>
    </rPh>
    <rPh sb="222" eb="223">
      <t>サイ</t>
    </rPh>
    <rPh sb="224" eb="226">
      <t>ショウケイ</t>
    </rPh>
    <rPh sb="236" eb="239">
      <t>イチジテキ</t>
    </rPh>
    <rPh sb="240" eb="242">
      <t>ジョウショウ</t>
    </rPh>
    <rPh sb="249" eb="251">
      <t>ケイヒ</t>
    </rPh>
    <rPh sb="251" eb="253">
      <t>カイシュウ</t>
    </rPh>
    <rPh sb="253" eb="254">
      <t>リツ</t>
    </rPh>
    <rPh sb="256" eb="258">
      <t>オスイ</t>
    </rPh>
    <rPh sb="258" eb="260">
      <t>ショリ</t>
    </rPh>
    <rPh sb="260" eb="262">
      <t>ゲンカ</t>
    </rPh>
    <rPh sb="263" eb="265">
      <t>ケイヒ</t>
    </rPh>
    <rPh sb="274" eb="275">
      <t>カ</t>
    </rPh>
    <rPh sb="283" eb="285">
      <t>オスイ</t>
    </rPh>
    <rPh sb="285" eb="287">
      <t>ショリ</t>
    </rPh>
    <rPh sb="293" eb="295">
      <t>ウワマワ</t>
    </rPh>
    <rPh sb="304" eb="305">
      <t>ヒ</t>
    </rPh>
    <rPh sb="306" eb="307">
      <t>ツヅ</t>
    </rPh>
    <rPh sb="308" eb="311">
      <t>スイセンカ</t>
    </rPh>
    <rPh sb="311" eb="312">
      <t>リツ</t>
    </rPh>
    <rPh sb="313" eb="315">
      <t>コウジョウ</t>
    </rPh>
    <rPh sb="316" eb="318">
      <t>イジ</t>
    </rPh>
    <rPh sb="318" eb="321">
      <t>カンリヒ</t>
    </rPh>
    <rPh sb="322" eb="324">
      <t>サクゲン</t>
    </rPh>
    <rPh sb="325" eb="326">
      <t>ツト</t>
    </rPh>
    <rPh sb="382" eb="384">
      <t>ヘイキン</t>
    </rPh>
    <rPh sb="385" eb="387">
      <t>シタマワ</t>
    </rPh>
    <rPh sb="388" eb="390">
      <t>スイイ</t>
    </rPh>
    <rPh sb="395" eb="397">
      <t>シヨウ</t>
    </rPh>
    <rPh sb="397" eb="398">
      <t>リョウ</t>
    </rPh>
    <rPh sb="398" eb="400">
      <t>ゾウシュウ</t>
    </rPh>
    <rPh sb="401" eb="403">
      <t>スイシツ</t>
    </rPh>
    <rPh sb="403" eb="405">
      <t>ホゼン</t>
    </rPh>
    <rPh sb="407" eb="409">
      <t>エイキョウ</t>
    </rPh>
    <rPh sb="410" eb="411">
      <t>フ</t>
    </rPh>
    <rPh sb="414" eb="417">
      <t>ミセツゾク</t>
    </rPh>
    <rPh sb="417" eb="419">
      <t>セタイ</t>
    </rPh>
    <rPh sb="421" eb="423">
      <t>セツゾク</t>
    </rPh>
    <rPh sb="423" eb="425">
      <t>イライ</t>
    </rPh>
    <rPh sb="426" eb="428">
      <t>ケイゾク</t>
    </rPh>
    <phoneticPr fontId="4"/>
  </si>
  <si>
    <t>経営の観点からは継続的に経常利益を計上し、効率的な経営ができている。
しかしながら、過去の投資による企業債償還が多額となっており経営を圧迫している。
また、施設の更新需要は高まっており、継続的に安全な処理を行い、適正な規模を保つため、施設の統廃合や汚泥処理の集約化等、計画的で効率的な資産管理に努めていく。</t>
    <rPh sb="0" eb="2">
      <t>ケイエイ</t>
    </rPh>
    <rPh sb="3" eb="5">
      <t>カンテン</t>
    </rPh>
    <rPh sb="8" eb="11">
      <t>ケイゾクテキ</t>
    </rPh>
    <rPh sb="21" eb="24">
      <t>コウリツテキ</t>
    </rPh>
    <rPh sb="25" eb="27">
      <t>ケイエイ</t>
    </rPh>
    <rPh sb="42" eb="44">
      <t>カコ</t>
    </rPh>
    <rPh sb="45" eb="47">
      <t>トウシ</t>
    </rPh>
    <rPh sb="50" eb="52">
      <t>キギョウ</t>
    </rPh>
    <rPh sb="52" eb="53">
      <t>サイ</t>
    </rPh>
    <rPh sb="53" eb="55">
      <t>ショウカン</t>
    </rPh>
    <rPh sb="56" eb="58">
      <t>タガク</t>
    </rPh>
    <rPh sb="64" eb="66">
      <t>ケイエイ</t>
    </rPh>
    <rPh sb="67" eb="69">
      <t>アッパク</t>
    </rPh>
    <rPh sb="78" eb="80">
      <t>シセツ</t>
    </rPh>
    <rPh sb="81" eb="83">
      <t>コウシン</t>
    </rPh>
    <rPh sb="83" eb="85">
      <t>ジュヨウ</t>
    </rPh>
    <rPh sb="86" eb="87">
      <t>タカ</t>
    </rPh>
    <rPh sb="93" eb="96">
      <t>ケイゾクテキ</t>
    </rPh>
    <rPh sb="97" eb="99">
      <t>アンゼン</t>
    </rPh>
    <rPh sb="100" eb="102">
      <t>ショリ</t>
    </rPh>
    <rPh sb="103" eb="104">
      <t>オコナ</t>
    </rPh>
    <rPh sb="106" eb="108">
      <t>テキセイ</t>
    </rPh>
    <rPh sb="109" eb="111">
      <t>キボ</t>
    </rPh>
    <rPh sb="112" eb="113">
      <t>タモ</t>
    </rPh>
    <rPh sb="117" eb="119">
      <t>シセツ</t>
    </rPh>
    <rPh sb="120" eb="123">
      <t>トウハイゴウ</t>
    </rPh>
    <rPh sb="124" eb="126">
      <t>オデイ</t>
    </rPh>
    <rPh sb="126" eb="128">
      <t>ショリ</t>
    </rPh>
    <rPh sb="129" eb="132">
      <t>シュウヤクカ</t>
    </rPh>
    <rPh sb="132" eb="133">
      <t>トウ</t>
    </rPh>
    <rPh sb="134" eb="137">
      <t>ケイカクテキ</t>
    </rPh>
    <rPh sb="138" eb="141">
      <t>コウリツテキ</t>
    </rPh>
    <rPh sb="142" eb="144">
      <t>シサン</t>
    </rPh>
    <rPh sb="144" eb="146">
      <t>カンリ</t>
    </rPh>
    <rPh sb="147" eb="148">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</si>
</sst>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0.06</c:v>
                </c:pt>
                <c:pt idx="1">
                  <c:v>0.11</c:v>
                </c:pt>
                <c:pt idx="2">
                  <c:v>0.1</c:v>
                </c:pt>
                <c:pt idx="3">
                  <c:v>0.42</c:v>
                </c:pt>
                <c:pt idx="4">
                  <c:v>0.05</c:v>
                </c:pt>
              </c:numCache>
            </c:numRef>
          </c:val>
        </c:ser>
        <c:dLbls>
          <c:showLegendKey val="0"/>
          <c:showVal val="0"/>
          <c:showCatName val="0"/>
          <c:showSerName val="0"/>
          <c:showPercent val="0"/>
          <c:showBubbleSize val="0"/>
        </c:dLbls>
        <c:gapWidth val="150"/>
        <c:axId val="453373208"/>
        <c:axId val="45337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0.35</c:v>
                </c:pt>
                <c:pt idx="1">
                  <c:v>0.37</c:v>
                </c:pt>
                <c:pt idx="2">
                  <c:v>0.38</c:v>
                </c:pt>
                <c:pt idx="3">
                  <c:v>0.35</c:v>
                </c:pt>
                <c:pt idx="4">
                  <c:v>0.39</c:v>
                </c:pt>
              </c:numCache>
            </c:numRef>
          </c:val>
          <c:smooth val="0"/>
        </c:ser>
        <c:dLbls>
          <c:showLegendKey val="0"/>
          <c:showVal val="0"/>
          <c:showCatName val="0"/>
          <c:showSerName val="0"/>
          <c:showPercent val="0"/>
          <c:showBubbleSize val="0"/>
        </c:dLbls>
        <c:marker val="1"/>
        <c:smooth val="0"/>
        <c:axId val="453373208"/>
        <c:axId val="453374384"/>
      </c:lineChart>
      <c:dateAx>
        <c:axId val="453373208"/>
        <c:scaling>
          <c:orientation val="minMax"/>
        </c:scaling>
        <c:delete val="1"/>
        <c:axPos val="b"/>
        <c:numFmt formatCode="ge" sourceLinked="1"/>
        <c:majorTickMark val="none"/>
        <c:minorTickMark val="none"/>
        <c:tickLblPos val="none"/>
        <c:crossAx val="453374384"/>
        <c:crosses val="autoZero"/>
        <c:auto val="1"/>
        <c:lblOffset val="100"/>
        <c:baseTimeUnit val="years"/>
      </c:dateAx>
      <c:valAx>
        <c:axId val="45337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72.33</c:v>
                </c:pt>
                <c:pt idx="1">
                  <c:v>72.33</c:v>
                </c:pt>
                <c:pt idx="2">
                  <c:v>72.98</c:v>
                </c:pt>
                <c:pt idx="3">
                  <c:v>72.55</c:v>
                </c:pt>
                <c:pt idx="4">
                  <c:v>70.55</c:v>
                </c:pt>
              </c:numCache>
            </c:numRef>
          </c:val>
        </c:ser>
        <c:dLbls>
          <c:showLegendKey val="0"/>
          <c:showVal val="0"/>
          <c:showCatName val="0"/>
          <c:showSerName val="0"/>
          <c:showPercent val="0"/>
          <c:showBubbleSize val="0"/>
        </c:dLbls>
        <c:gapWidth val="150"/>
        <c:axId val="664509264"/>
        <c:axId val="50169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57.95</c:v>
                </c:pt>
                <c:pt idx="1">
                  <c:v>59.8</c:v>
                </c:pt>
                <c:pt idx="2">
                  <c:v>59.58</c:v>
                </c:pt>
                <c:pt idx="3">
                  <c:v>58.79</c:v>
                </c:pt>
                <c:pt idx="4">
                  <c:v>59.16</c:v>
                </c:pt>
              </c:numCache>
            </c:numRef>
          </c:val>
          <c:smooth val="0"/>
        </c:ser>
        <c:dLbls>
          <c:showLegendKey val="0"/>
          <c:showVal val="0"/>
          <c:showCatName val="0"/>
          <c:showSerName val="0"/>
          <c:showPercent val="0"/>
          <c:showBubbleSize val="0"/>
        </c:dLbls>
        <c:marker val="1"/>
        <c:smooth val="0"/>
        <c:axId val="664509264"/>
        <c:axId val="501695968"/>
      </c:lineChart>
      <c:dateAx>
        <c:axId val="664509264"/>
        <c:scaling>
          <c:orientation val="minMax"/>
        </c:scaling>
        <c:delete val="1"/>
        <c:axPos val="b"/>
        <c:numFmt formatCode="ge" sourceLinked="1"/>
        <c:majorTickMark val="none"/>
        <c:minorTickMark val="none"/>
        <c:tickLblPos val="none"/>
        <c:crossAx val="501695968"/>
        <c:crosses val="autoZero"/>
        <c:auto val="1"/>
        <c:lblOffset val="100"/>
        <c:baseTimeUnit val="years"/>
      </c:dateAx>
      <c:valAx>
        <c:axId val="50169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50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95.45</c:v>
                </c:pt>
                <c:pt idx="1">
                  <c:v>95.84</c:v>
                </c:pt>
                <c:pt idx="2">
                  <c:v>96.16</c:v>
                </c:pt>
                <c:pt idx="3">
                  <c:v>96.43</c:v>
                </c:pt>
                <c:pt idx="4">
                  <c:v>96.79</c:v>
                </c:pt>
              </c:numCache>
            </c:numRef>
          </c:val>
        </c:ser>
        <c:dLbls>
          <c:showLegendKey val="0"/>
          <c:showVal val="0"/>
          <c:showCatName val="0"/>
          <c:showSerName val="0"/>
          <c:showPercent val="0"/>
          <c:showBubbleSize val="0"/>
        </c:dLbls>
        <c:gapWidth val="150"/>
        <c:axId val="501689304"/>
        <c:axId val="50169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98.56</c:v>
                </c:pt>
                <c:pt idx="1">
                  <c:v>98.64</c:v>
                </c:pt>
                <c:pt idx="2">
                  <c:v>98.71</c:v>
                </c:pt>
                <c:pt idx="3">
                  <c:v>98.76</c:v>
                </c:pt>
                <c:pt idx="4">
                  <c:v>98.86</c:v>
                </c:pt>
              </c:numCache>
            </c:numRef>
          </c:val>
          <c:smooth val="0"/>
        </c:ser>
        <c:dLbls>
          <c:showLegendKey val="0"/>
          <c:showVal val="0"/>
          <c:showCatName val="0"/>
          <c:showSerName val="0"/>
          <c:showPercent val="0"/>
          <c:showBubbleSize val="0"/>
        </c:dLbls>
        <c:marker val="1"/>
        <c:smooth val="0"/>
        <c:axId val="501689304"/>
        <c:axId val="501695184"/>
      </c:lineChart>
      <c:dateAx>
        <c:axId val="501689304"/>
        <c:scaling>
          <c:orientation val="minMax"/>
        </c:scaling>
        <c:delete val="1"/>
        <c:axPos val="b"/>
        <c:numFmt formatCode="ge" sourceLinked="1"/>
        <c:majorTickMark val="none"/>
        <c:minorTickMark val="none"/>
        <c:tickLblPos val="none"/>
        <c:crossAx val="501695184"/>
        <c:crosses val="autoZero"/>
        <c:auto val="1"/>
        <c:lblOffset val="100"/>
        <c:baseTimeUnit val="years"/>
      </c:dateAx>
      <c:valAx>
        <c:axId val="50169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8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110.45</c:v>
                </c:pt>
                <c:pt idx="1">
                  <c:v>113.7</c:v>
                </c:pt>
                <c:pt idx="2">
                  <c:v>111.33</c:v>
                </c:pt>
                <c:pt idx="3">
                  <c:v>115.64</c:v>
                </c:pt>
                <c:pt idx="4">
                  <c:v>106.34</c:v>
                </c:pt>
              </c:numCache>
            </c:numRef>
          </c:val>
        </c:ser>
        <c:dLbls>
          <c:showLegendKey val="0"/>
          <c:showVal val="0"/>
          <c:showCatName val="0"/>
          <c:showSerName val="0"/>
          <c:showPercent val="0"/>
          <c:showBubbleSize val="0"/>
        </c:dLbls>
        <c:gapWidth val="150"/>
        <c:axId val="453370856"/>
        <c:axId val="45337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105.85</c:v>
                </c:pt>
                <c:pt idx="1">
                  <c:v>106.98</c:v>
                </c:pt>
                <c:pt idx="2">
                  <c:v>108.24</c:v>
                </c:pt>
                <c:pt idx="3">
                  <c:v>108.59</c:v>
                </c:pt>
                <c:pt idx="4">
                  <c:v>109.1</c:v>
                </c:pt>
              </c:numCache>
            </c:numRef>
          </c:val>
          <c:smooth val="0"/>
        </c:ser>
        <c:dLbls>
          <c:showLegendKey val="0"/>
          <c:showVal val="0"/>
          <c:showCatName val="0"/>
          <c:showSerName val="0"/>
          <c:showPercent val="0"/>
          <c:showBubbleSize val="0"/>
        </c:dLbls>
        <c:marker val="1"/>
        <c:smooth val="0"/>
        <c:axId val="453370856"/>
        <c:axId val="453373600"/>
      </c:lineChart>
      <c:dateAx>
        <c:axId val="453370856"/>
        <c:scaling>
          <c:orientation val="minMax"/>
        </c:scaling>
        <c:delete val="1"/>
        <c:axPos val="b"/>
        <c:numFmt formatCode="ge" sourceLinked="1"/>
        <c:majorTickMark val="none"/>
        <c:minorTickMark val="none"/>
        <c:tickLblPos val="none"/>
        <c:crossAx val="453373600"/>
        <c:crosses val="autoZero"/>
        <c:auto val="1"/>
        <c:lblOffset val="100"/>
        <c:baseTimeUnit val="years"/>
      </c:dateAx>
      <c:valAx>
        <c:axId val="45337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20.47</c:v>
                </c:pt>
                <c:pt idx="1">
                  <c:v>21.6</c:v>
                </c:pt>
                <c:pt idx="2">
                  <c:v>34.61</c:v>
                </c:pt>
                <c:pt idx="3">
                  <c:v>36.229999999999997</c:v>
                </c:pt>
                <c:pt idx="4">
                  <c:v>42.25</c:v>
                </c:pt>
              </c:numCache>
            </c:numRef>
          </c:val>
        </c:ser>
        <c:dLbls>
          <c:showLegendKey val="0"/>
          <c:showVal val="0"/>
          <c:showCatName val="0"/>
          <c:showSerName val="0"/>
          <c:showPercent val="0"/>
          <c:showBubbleSize val="0"/>
        </c:dLbls>
        <c:gapWidth val="150"/>
        <c:axId val="453369680"/>
        <c:axId val="45337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30.56</c:v>
                </c:pt>
                <c:pt idx="1">
                  <c:v>31.06</c:v>
                </c:pt>
                <c:pt idx="2">
                  <c:v>42</c:v>
                </c:pt>
                <c:pt idx="3">
                  <c:v>43.2</c:v>
                </c:pt>
                <c:pt idx="4">
                  <c:v>44.55</c:v>
                </c:pt>
              </c:numCache>
            </c:numRef>
          </c:val>
          <c:smooth val="0"/>
        </c:ser>
        <c:dLbls>
          <c:showLegendKey val="0"/>
          <c:showVal val="0"/>
          <c:showCatName val="0"/>
          <c:showSerName val="0"/>
          <c:showPercent val="0"/>
          <c:showBubbleSize val="0"/>
        </c:dLbls>
        <c:marker val="1"/>
        <c:smooth val="0"/>
        <c:axId val="453369680"/>
        <c:axId val="453370464"/>
      </c:lineChart>
      <c:dateAx>
        <c:axId val="453369680"/>
        <c:scaling>
          <c:orientation val="minMax"/>
        </c:scaling>
        <c:delete val="1"/>
        <c:axPos val="b"/>
        <c:numFmt formatCode="ge" sourceLinked="1"/>
        <c:majorTickMark val="none"/>
        <c:minorTickMark val="none"/>
        <c:tickLblPos val="none"/>
        <c:crossAx val="453370464"/>
        <c:crosses val="autoZero"/>
        <c:auto val="1"/>
        <c:lblOffset val="100"/>
        <c:baseTimeUnit val="years"/>
      </c:dateAx>
      <c:valAx>
        <c:axId val="45337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6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7243672"/>
        <c:axId val="277245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6.24</c:v>
                </c:pt>
                <c:pt idx="1">
                  <c:v>6.43</c:v>
                </c:pt>
                <c:pt idx="2">
                  <c:v>6.95</c:v>
                </c:pt>
                <c:pt idx="3">
                  <c:v>7.39</c:v>
                </c:pt>
                <c:pt idx="4">
                  <c:v>8.25</c:v>
                </c:pt>
              </c:numCache>
            </c:numRef>
          </c:val>
          <c:smooth val="0"/>
        </c:ser>
        <c:dLbls>
          <c:showLegendKey val="0"/>
          <c:showVal val="0"/>
          <c:showCatName val="0"/>
          <c:showSerName val="0"/>
          <c:showPercent val="0"/>
          <c:showBubbleSize val="0"/>
        </c:dLbls>
        <c:marker val="1"/>
        <c:smooth val="0"/>
        <c:axId val="277243672"/>
        <c:axId val="277245240"/>
      </c:lineChart>
      <c:dateAx>
        <c:axId val="277243672"/>
        <c:scaling>
          <c:orientation val="minMax"/>
        </c:scaling>
        <c:delete val="1"/>
        <c:axPos val="b"/>
        <c:numFmt formatCode="ge" sourceLinked="1"/>
        <c:majorTickMark val="none"/>
        <c:minorTickMark val="none"/>
        <c:tickLblPos val="none"/>
        <c:crossAx val="277245240"/>
        <c:crosses val="autoZero"/>
        <c:auto val="1"/>
        <c:lblOffset val="100"/>
        <c:baseTimeUnit val="years"/>
      </c:dateAx>
      <c:valAx>
        <c:axId val="277245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7244848"/>
        <c:axId val="27724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5.72</c:v>
                </c:pt>
                <c:pt idx="1">
                  <c:v>4.09</c:v>
                </c:pt>
                <c:pt idx="2">
                  <c:v>0.61</c:v>
                </c:pt>
                <c:pt idx="3">
                  <c:v>0.54</c:v>
                </c:pt>
                <c:pt idx="4">
                  <c:v>0.36</c:v>
                </c:pt>
              </c:numCache>
            </c:numRef>
          </c:val>
          <c:smooth val="0"/>
        </c:ser>
        <c:dLbls>
          <c:showLegendKey val="0"/>
          <c:showVal val="0"/>
          <c:showCatName val="0"/>
          <c:showSerName val="0"/>
          <c:showPercent val="0"/>
          <c:showBubbleSize val="0"/>
        </c:dLbls>
        <c:marker val="1"/>
        <c:smooth val="0"/>
        <c:axId val="277244848"/>
        <c:axId val="277240928"/>
      </c:lineChart>
      <c:dateAx>
        <c:axId val="277244848"/>
        <c:scaling>
          <c:orientation val="minMax"/>
        </c:scaling>
        <c:delete val="1"/>
        <c:axPos val="b"/>
        <c:numFmt formatCode="ge" sourceLinked="1"/>
        <c:majorTickMark val="none"/>
        <c:minorTickMark val="none"/>
        <c:tickLblPos val="none"/>
        <c:crossAx val="277240928"/>
        <c:crosses val="autoZero"/>
        <c:auto val="1"/>
        <c:lblOffset val="100"/>
        <c:baseTimeUnit val="years"/>
      </c:dateAx>
      <c:valAx>
        <c:axId val="27724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153.54</c:v>
                </c:pt>
                <c:pt idx="1">
                  <c:v>272.72000000000003</c:v>
                </c:pt>
                <c:pt idx="2">
                  <c:v>34.44</c:v>
                </c:pt>
                <c:pt idx="3">
                  <c:v>34.9</c:v>
                </c:pt>
                <c:pt idx="4">
                  <c:v>43.44</c:v>
                </c:pt>
              </c:numCache>
            </c:numRef>
          </c:val>
        </c:ser>
        <c:dLbls>
          <c:showLegendKey val="0"/>
          <c:showVal val="0"/>
          <c:showCatName val="0"/>
          <c:showSerName val="0"/>
          <c:showPercent val="0"/>
          <c:showBubbleSize val="0"/>
        </c:dLbls>
        <c:gapWidth val="150"/>
        <c:axId val="277242104"/>
        <c:axId val="27724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182.39</c:v>
                </c:pt>
                <c:pt idx="1">
                  <c:v>187.05</c:v>
                </c:pt>
                <c:pt idx="2">
                  <c:v>55.68</c:v>
                </c:pt>
                <c:pt idx="3">
                  <c:v>56.18</c:v>
                </c:pt>
                <c:pt idx="4">
                  <c:v>59.45</c:v>
                </c:pt>
              </c:numCache>
            </c:numRef>
          </c:val>
          <c:smooth val="0"/>
        </c:ser>
        <c:dLbls>
          <c:showLegendKey val="0"/>
          <c:showVal val="0"/>
          <c:showCatName val="0"/>
          <c:showSerName val="0"/>
          <c:showPercent val="0"/>
          <c:showBubbleSize val="0"/>
        </c:dLbls>
        <c:marker val="1"/>
        <c:smooth val="0"/>
        <c:axId val="277242104"/>
        <c:axId val="277240144"/>
      </c:lineChart>
      <c:dateAx>
        <c:axId val="277242104"/>
        <c:scaling>
          <c:orientation val="minMax"/>
        </c:scaling>
        <c:delete val="1"/>
        <c:axPos val="b"/>
        <c:numFmt formatCode="ge" sourceLinked="1"/>
        <c:majorTickMark val="none"/>
        <c:minorTickMark val="none"/>
        <c:tickLblPos val="none"/>
        <c:crossAx val="277240144"/>
        <c:crosses val="autoZero"/>
        <c:auto val="1"/>
        <c:lblOffset val="100"/>
        <c:baseTimeUnit val="years"/>
      </c:dateAx>
      <c:valAx>
        <c:axId val="27724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929.03</c:v>
                </c:pt>
                <c:pt idx="1">
                  <c:v>782.68</c:v>
                </c:pt>
                <c:pt idx="2">
                  <c:v>780.73</c:v>
                </c:pt>
                <c:pt idx="3">
                  <c:v>724.93</c:v>
                </c:pt>
                <c:pt idx="4">
                  <c:v>776.26</c:v>
                </c:pt>
              </c:numCache>
            </c:numRef>
          </c:val>
        </c:ser>
        <c:dLbls>
          <c:showLegendKey val="0"/>
          <c:showVal val="0"/>
          <c:showCatName val="0"/>
          <c:showSerName val="0"/>
          <c:showPercent val="0"/>
          <c:showBubbleSize val="0"/>
        </c:dLbls>
        <c:gapWidth val="150"/>
        <c:axId val="664513968"/>
        <c:axId val="66451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671.46</c:v>
                </c:pt>
                <c:pt idx="1">
                  <c:v>644.47</c:v>
                </c:pt>
                <c:pt idx="2">
                  <c:v>627.59</c:v>
                </c:pt>
                <c:pt idx="3">
                  <c:v>594.09</c:v>
                </c:pt>
                <c:pt idx="4">
                  <c:v>576.02</c:v>
                </c:pt>
              </c:numCache>
            </c:numRef>
          </c:val>
          <c:smooth val="0"/>
        </c:ser>
        <c:dLbls>
          <c:showLegendKey val="0"/>
          <c:showVal val="0"/>
          <c:showCatName val="0"/>
          <c:showSerName val="0"/>
          <c:showPercent val="0"/>
          <c:showBubbleSize val="0"/>
        </c:dLbls>
        <c:marker val="1"/>
        <c:smooth val="0"/>
        <c:axId val="664513968"/>
        <c:axId val="664513184"/>
      </c:lineChart>
      <c:dateAx>
        <c:axId val="664513968"/>
        <c:scaling>
          <c:orientation val="minMax"/>
        </c:scaling>
        <c:delete val="1"/>
        <c:axPos val="b"/>
        <c:numFmt formatCode="ge" sourceLinked="1"/>
        <c:majorTickMark val="none"/>
        <c:minorTickMark val="none"/>
        <c:tickLblPos val="none"/>
        <c:crossAx val="664513184"/>
        <c:crosses val="autoZero"/>
        <c:auto val="1"/>
        <c:lblOffset val="100"/>
        <c:baseTimeUnit val="years"/>
      </c:dateAx>
      <c:valAx>
        <c:axId val="66451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51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110.22</c:v>
                </c:pt>
                <c:pt idx="1">
                  <c:v>118.97</c:v>
                </c:pt>
                <c:pt idx="2">
                  <c:v>122.18</c:v>
                </c:pt>
                <c:pt idx="3">
                  <c:v>132.83000000000001</c:v>
                </c:pt>
                <c:pt idx="4">
                  <c:v>113.98</c:v>
                </c:pt>
              </c:numCache>
            </c:numRef>
          </c:val>
        </c:ser>
        <c:dLbls>
          <c:showLegendKey val="0"/>
          <c:showVal val="0"/>
          <c:showCatName val="0"/>
          <c:showSerName val="0"/>
          <c:showPercent val="0"/>
          <c:showBubbleSize val="0"/>
        </c:dLbls>
        <c:gapWidth val="150"/>
        <c:axId val="664512008"/>
        <c:axId val="66451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107.64</c:v>
                </c:pt>
                <c:pt idx="1">
                  <c:v>109.25</c:v>
                </c:pt>
                <c:pt idx="2">
                  <c:v>113.93</c:v>
                </c:pt>
                <c:pt idx="3">
                  <c:v>114.03</c:v>
                </c:pt>
                <c:pt idx="4">
                  <c:v>113.34</c:v>
                </c:pt>
              </c:numCache>
            </c:numRef>
          </c:val>
          <c:smooth val="0"/>
        </c:ser>
        <c:dLbls>
          <c:showLegendKey val="0"/>
          <c:showVal val="0"/>
          <c:showCatName val="0"/>
          <c:showSerName val="0"/>
          <c:showPercent val="0"/>
          <c:showBubbleSize val="0"/>
        </c:dLbls>
        <c:marker val="1"/>
        <c:smooth val="0"/>
        <c:axId val="664512008"/>
        <c:axId val="664511616"/>
      </c:lineChart>
      <c:dateAx>
        <c:axId val="664512008"/>
        <c:scaling>
          <c:orientation val="minMax"/>
        </c:scaling>
        <c:delete val="1"/>
        <c:axPos val="b"/>
        <c:numFmt formatCode="ge" sourceLinked="1"/>
        <c:majorTickMark val="none"/>
        <c:minorTickMark val="none"/>
        <c:tickLblPos val="none"/>
        <c:crossAx val="664511616"/>
        <c:crosses val="autoZero"/>
        <c:auto val="1"/>
        <c:lblOffset val="100"/>
        <c:baseTimeUnit val="years"/>
      </c:dateAx>
      <c:valAx>
        <c:axId val="66451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51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122.75</c:v>
                </c:pt>
                <c:pt idx="1">
                  <c:v>117.19</c:v>
                </c:pt>
                <c:pt idx="2">
                  <c:v>113.99</c:v>
                </c:pt>
                <c:pt idx="3">
                  <c:v>104.78</c:v>
                </c:pt>
                <c:pt idx="4">
                  <c:v>122.22</c:v>
                </c:pt>
              </c:numCache>
            </c:numRef>
          </c:val>
        </c:ser>
        <c:dLbls>
          <c:showLegendKey val="0"/>
          <c:showVal val="0"/>
          <c:showCatName val="0"/>
          <c:showSerName val="0"/>
          <c:showPercent val="0"/>
          <c:showBubbleSize val="0"/>
        </c:dLbls>
        <c:gapWidth val="150"/>
        <c:axId val="664510440"/>
        <c:axId val="664507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123.36</c:v>
                </c:pt>
                <c:pt idx="1">
                  <c:v>121.96</c:v>
                </c:pt>
                <c:pt idx="2">
                  <c:v>116.77</c:v>
                </c:pt>
                <c:pt idx="3">
                  <c:v>116.93</c:v>
                </c:pt>
                <c:pt idx="4">
                  <c:v>117.4</c:v>
                </c:pt>
              </c:numCache>
            </c:numRef>
          </c:val>
          <c:smooth val="0"/>
        </c:ser>
        <c:dLbls>
          <c:showLegendKey val="0"/>
          <c:showVal val="0"/>
          <c:showCatName val="0"/>
          <c:showSerName val="0"/>
          <c:showPercent val="0"/>
          <c:showBubbleSize val="0"/>
        </c:dLbls>
        <c:marker val="1"/>
        <c:smooth val="0"/>
        <c:axId val="664510440"/>
        <c:axId val="664507304"/>
      </c:lineChart>
      <c:dateAx>
        <c:axId val="664510440"/>
        <c:scaling>
          <c:orientation val="minMax"/>
        </c:scaling>
        <c:delete val="1"/>
        <c:axPos val="b"/>
        <c:numFmt formatCode="ge" sourceLinked="1"/>
        <c:majorTickMark val="none"/>
        <c:minorTickMark val="none"/>
        <c:tickLblPos val="none"/>
        <c:crossAx val="664507304"/>
        <c:crosses val="autoZero"/>
        <c:auto val="1"/>
        <c:lblOffset val="100"/>
        <c:baseTimeUnit val="years"/>
      </c:dateAx>
      <c:valAx>
        <c:axId val="664507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51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静岡県　浜松市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政令市等</v>
      </c>
      <c r="X8" s="73"/>
      <c r="Y8" s="73"/>
      <c r="Z8" s="73"/>
      <c r="AA8" s="73"/>
      <c r="AB8" s="73"/>
      <c r="AC8" s="73"/>
      <c r="AD8" s="74" t="s">
        <v>120</v>
      </c>
      <c r="AE8" s="74"/>
      <c r="AF8" s="74"/>
      <c r="AG8" s="74"/>
      <c r="AH8" s="74"/>
      <c r="AI8" s="74"/>
      <c r="AJ8" s="74"/>
      <c r="AK8" s="4"/>
      <c r="AL8" s="68">
        <f>データ!S6</f>
        <v>807893</v>
      </c>
      <c r="AM8" s="68"/>
      <c r="AN8" s="68"/>
      <c r="AO8" s="68"/>
      <c r="AP8" s="68"/>
      <c r="AQ8" s="68"/>
      <c r="AR8" s="68"/>
      <c r="AS8" s="68"/>
      <c r="AT8" s="67">
        <f>データ!T6</f>
        <v>1558.06</v>
      </c>
      <c r="AU8" s="67"/>
      <c r="AV8" s="67"/>
      <c r="AW8" s="67"/>
      <c r="AX8" s="67"/>
      <c r="AY8" s="67"/>
      <c r="AZ8" s="67"/>
      <c r="BA8" s="67"/>
      <c r="BB8" s="67">
        <f>データ!U6</f>
        <v>518.52</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55.6</v>
      </c>
      <c r="J10" s="67"/>
      <c r="K10" s="67"/>
      <c r="L10" s="67"/>
      <c r="M10" s="67"/>
      <c r="N10" s="67"/>
      <c r="O10" s="67"/>
      <c r="P10" s="67">
        <f>データ!P6</f>
        <v>71.38</v>
      </c>
      <c r="Q10" s="67"/>
      <c r="R10" s="67"/>
      <c r="S10" s="67"/>
      <c r="T10" s="67"/>
      <c r="U10" s="67"/>
      <c r="V10" s="67"/>
      <c r="W10" s="67">
        <f>データ!Q6</f>
        <v>83.73</v>
      </c>
      <c r="X10" s="67"/>
      <c r="Y10" s="67"/>
      <c r="Z10" s="67"/>
      <c r="AA10" s="67"/>
      <c r="AB10" s="67"/>
      <c r="AC10" s="67"/>
      <c r="AD10" s="68">
        <f>データ!R6</f>
        <v>2516</v>
      </c>
      <c r="AE10" s="68"/>
      <c r="AF10" s="68"/>
      <c r="AG10" s="68"/>
      <c r="AH10" s="68"/>
      <c r="AI10" s="68"/>
      <c r="AJ10" s="68"/>
      <c r="AK10" s="2"/>
      <c r="AL10" s="68">
        <f>データ!V6</f>
        <v>575599</v>
      </c>
      <c r="AM10" s="68"/>
      <c r="AN10" s="68"/>
      <c r="AO10" s="68"/>
      <c r="AP10" s="68"/>
      <c r="AQ10" s="68"/>
      <c r="AR10" s="68"/>
      <c r="AS10" s="68"/>
      <c r="AT10" s="67">
        <f>データ!W6</f>
        <v>116</v>
      </c>
      <c r="AU10" s="67"/>
      <c r="AV10" s="67"/>
      <c r="AW10" s="67"/>
      <c r="AX10" s="67"/>
      <c r="AY10" s="67"/>
      <c r="AZ10" s="67"/>
      <c r="BA10" s="67"/>
      <c r="BB10" s="67">
        <f>データ!X6</f>
        <v>4962.0600000000004</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ColWidth="9" defaultRowHeight="13.2"/>
  <cols>
    <col min="1" max="1" width="9" style="3"/>
    <col min="2" max="144" width="11.8867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221309</v>
      </c>
      <c r="D6" s="34">
        <f t="shared" si="3"/>
        <v>46</v>
      </c>
      <c r="E6" s="34">
        <f t="shared" si="3"/>
        <v>17</v>
      </c>
      <c r="F6" s="34">
        <f t="shared" si="3"/>
        <v>1</v>
      </c>
      <c r="G6" s="34">
        <f t="shared" si="3"/>
        <v>0</v>
      </c>
      <c r="H6" s="34" t="str">
        <f t="shared" si="3"/>
        <v>静岡県　浜松市</v>
      </c>
      <c r="I6" s="34" t="str">
        <f t="shared" si="3"/>
        <v>法適用</v>
      </c>
      <c r="J6" s="34" t="str">
        <f t="shared" si="3"/>
        <v>下水道事業</v>
      </c>
      <c r="K6" s="34" t="str">
        <f t="shared" si="3"/>
        <v>公共下水道</v>
      </c>
      <c r="L6" s="34" t="str">
        <f t="shared" si="3"/>
        <v>政令市等</v>
      </c>
      <c r="M6" s="34">
        <f t="shared" si="3"/>
        <v>0</v>
      </c>
      <c r="N6" s="35" t="str">
        <f t="shared" si="3"/>
        <v>-</v>
      </c>
      <c r="O6" s="35">
        <f t="shared" si="3"/>
        <v>55.6</v>
      </c>
      <c r="P6" s="35">
        <f t="shared" si="3"/>
        <v>71.38</v>
      </c>
      <c r="Q6" s="35">
        <f t="shared" si="3"/>
        <v>83.73</v>
      </c>
      <c r="R6" s="35">
        <f t="shared" si="3"/>
        <v>2516</v>
      </c>
      <c r="S6" s="35">
        <f t="shared" si="3"/>
        <v>807893</v>
      </c>
      <c r="T6" s="35">
        <f t="shared" si="3"/>
        <v>1558.06</v>
      </c>
      <c r="U6" s="35">
        <f t="shared" si="3"/>
        <v>518.52</v>
      </c>
      <c r="V6" s="35">
        <f t="shared" si="3"/>
        <v>575599</v>
      </c>
      <c r="W6" s="35">
        <f t="shared" si="3"/>
        <v>116</v>
      </c>
      <c r="X6" s="35">
        <f t="shared" si="3"/>
        <v>4962.0600000000004</v>
      </c>
      <c r="Y6" s="36">
        <f>IF(Y7="",NA(),Y7)</f>
        <v>110.45</v>
      </c>
      <c r="Z6" s="36">
        <f t="shared" ref="Z6:AH6" si="4">IF(Z7="",NA(),Z7)</f>
        <v>113.7</v>
      </c>
      <c r="AA6" s="36">
        <f t="shared" si="4"/>
        <v>111.33</v>
      </c>
      <c r="AB6" s="36">
        <f t="shared" si="4"/>
        <v>115.64</v>
      </c>
      <c r="AC6" s="36">
        <f t="shared" si="4"/>
        <v>106.34</v>
      </c>
      <c r="AD6" s="36">
        <f t="shared" si="4"/>
        <v>105.85</v>
      </c>
      <c r="AE6" s="36">
        <f t="shared" si="4"/>
        <v>106.98</v>
      </c>
      <c r="AF6" s="36">
        <f t="shared" si="4"/>
        <v>108.24</v>
      </c>
      <c r="AG6" s="36">
        <f t="shared" si="4"/>
        <v>108.59</v>
      </c>
      <c r="AH6" s="36">
        <f t="shared" si="4"/>
        <v>109.1</v>
      </c>
      <c r="AI6" s="35" t="str">
        <f>IF(AI7="","",IF(AI7="-","【-】","【"&amp;SUBSTITUTE(TEXT(AI7,"#,##0.00"),"-","△")&amp;"】"))</f>
        <v>【108.57】</v>
      </c>
      <c r="AJ6" s="35">
        <f>IF(AJ7="",NA(),AJ7)</f>
        <v>0</v>
      </c>
      <c r="AK6" s="35">
        <f t="shared" ref="AK6:AS6" si="5">IF(AK7="",NA(),AK7)</f>
        <v>0</v>
      </c>
      <c r="AL6" s="35">
        <f t="shared" si="5"/>
        <v>0</v>
      </c>
      <c r="AM6" s="35">
        <f t="shared" si="5"/>
        <v>0</v>
      </c>
      <c r="AN6" s="35">
        <f t="shared" si="5"/>
        <v>0</v>
      </c>
      <c r="AO6" s="36">
        <f t="shared" si="5"/>
        <v>5.72</v>
      </c>
      <c r="AP6" s="36">
        <f t="shared" si="5"/>
        <v>4.09</v>
      </c>
      <c r="AQ6" s="36">
        <f t="shared" si="5"/>
        <v>0.61</v>
      </c>
      <c r="AR6" s="36">
        <f t="shared" si="5"/>
        <v>0.54</v>
      </c>
      <c r="AS6" s="36">
        <f t="shared" si="5"/>
        <v>0.36</v>
      </c>
      <c r="AT6" s="35" t="str">
        <f>IF(AT7="","",IF(AT7="-","【-】","【"&amp;SUBSTITUTE(TEXT(AT7,"#,##0.00"),"-","△")&amp;"】"))</f>
        <v>【4.38】</v>
      </c>
      <c r="AU6" s="36">
        <f>IF(AU7="",NA(),AU7)</f>
        <v>153.54</v>
      </c>
      <c r="AV6" s="36">
        <f t="shared" ref="AV6:BD6" si="6">IF(AV7="",NA(),AV7)</f>
        <v>272.72000000000003</v>
      </c>
      <c r="AW6" s="36">
        <f t="shared" si="6"/>
        <v>34.44</v>
      </c>
      <c r="AX6" s="36">
        <f t="shared" si="6"/>
        <v>34.9</v>
      </c>
      <c r="AY6" s="36">
        <f t="shared" si="6"/>
        <v>43.44</v>
      </c>
      <c r="AZ6" s="36">
        <f t="shared" si="6"/>
        <v>182.39</v>
      </c>
      <c r="BA6" s="36">
        <f t="shared" si="6"/>
        <v>187.05</v>
      </c>
      <c r="BB6" s="36">
        <f t="shared" si="6"/>
        <v>55.68</v>
      </c>
      <c r="BC6" s="36">
        <f t="shared" si="6"/>
        <v>56.18</v>
      </c>
      <c r="BD6" s="36">
        <f t="shared" si="6"/>
        <v>59.45</v>
      </c>
      <c r="BE6" s="35" t="str">
        <f>IF(BE7="","",IF(BE7="-","【-】","【"&amp;SUBSTITUTE(TEXT(BE7,"#,##0.00"),"-","△")&amp;"】"))</f>
        <v>【59.95】</v>
      </c>
      <c r="BF6" s="36">
        <f>IF(BF7="",NA(),BF7)</f>
        <v>929.03</v>
      </c>
      <c r="BG6" s="36">
        <f t="shared" ref="BG6:BO6" si="7">IF(BG7="",NA(),BG7)</f>
        <v>782.68</v>
      </c>
      <c r="BH6" s="36">
        <f t="shared" si="7"/>
        <v>780.73</v>
      </c>
      <c r="BI6" s="36">
        <f t="shared" si="7"/>
        <v>724.93</v>
      </c>
      <c r="BJ6" s="36">
        <f t="shared" si="7"/>
        <v>776.26</v>
      </c>
      <c r="BK6" s="36">
        <f t="shared" si="7"/>
        <v>671.46</v>
      </c>
      <c r="BL6" s="36">
        <f t="shared" si="7"/>
        <v>644.47</v>
      </c>
      <c r="BM6" s="36">
        <f t="shared" si="7"/>
        <v>627.59</v>
      </c>
      <c r="BN6" s="36">
        <f t="shared" si="7"/>
        <v>594.09</v>
      </c>
      <c r="BO6" s="36">
        <f t="shared" si="7"/>
        <v>576.02</v>
      </c>
      <c r="BP6" s="35" t="str">
        <f>IF(BP7="","",IF(BP7="-","【-】","【"&amp;SUBSTITUTE(TEXT(BP7,"#,##0.00"),"-","△")&amp;"】"))</f>
        <v>【728.30】</v>
      </c>
      <c r="BQ6" s="36">
        <f>IF(BQ7="",NA(),BQ7)</f>
        <v>110.22</v>
      </c>
      <c r="BR6" s="36">
        <f t="shared" ref="BR6:BZ6" si="8">IF(BR7="",NA(),BR7)</f>
        <v>118.97</v>
      </c>
      <c r="BS6" s="36">
        <f t="shared" si="8"/>
        <v>122.18</v>
      </c>
      <c r="BT6" s="36">
        <f t="shared" si="8"/>
        <v>132.83000000000001</v>
      </c>
      <c r="BU6" s="36">
        <f t="shared" si="8"/>
        <v>113.98</v>
      </c>
      <c r="BV6" s="36">
        <f t="shared" si="8"/>
        <v>107.64</v>
      </c>
      <c r="BW6" s="36">
        <f t="shared" si="8"/>
        <v>109.25</v>
      </c>
      <c r="BX6" s="36">
        <f t="shared" si="8"/>
        <v>113.93</v>
      </c>
      <c r="BY6" s="36">
        <f t="shared" si="8"/>
        <v>114.03</v>
      </c>
      <c r="BZ6" s="36">
        <f t="shared" si="8"/>
        <v>113.34</v>
      </c>
      <c r="CA6" s="35" t="str">
        <f>IF(CA7="","",IF(CA7="-","【-】","【"&amp;SUBSTITUTE(TEXT(CA7,"#,##0.00"),"-","△")&amp;"】"))</f>
        <v>【100.04】</v>
      </c>
      <c r="CB6" s="36">
        <f>IF(CB7="",NA(),CB7)</f>
        <v>122.75</v>
      </c>
      <c r="CC6" s="36">
        <f t="shared" ref="CC6:CK6" si="9">IF(CC7="",NA(),CC7)</f>
        <v>117.19</v>
      </c>
      <c r="CD6" s="36">
        <f t="shared" si="9"/>
        <v>113.99</v>
      </c>
      <c r="CE6" s="36">
        <f t="shared" si="9"/>
        <v>104.78</v>
      </c>
      <c r="CF6" s="36">
        <f t="shared" si="9"/>
        <v>122.22</v>
      </c>
      <c r="CG6" s="36">
        <f t="shared" si="9"/>
        <v>123.36</v>
      </c>
      <c r="CH6" s="36">
        <f t="shared" si="9"/>
        <v>121.96</v>
      </c>
      <c r="CI6" s="36">
        <f t="shared" si="9"/>
        <v>116.77</v>
      </c>
      <c r="CJ6" s="36">
        <f t="shared" si="9"/>
        <v>116.93</v>
      </c>
      <c r="CK6" s="36">
        <f t="shared" si="9"/>
        <v>117.4</v>
      </c>
      <c r="CL6" s="35" t="str">
        <f>IF(CL7="","",IF(CL7="-","【-】","【"&amp;SUBSTITUTE(TEXT(CL7,"#,##0.00"),"-","△")&amp;"】"))</f>
        <v>【137.82】</v>
      </c>
      <c r="CM6" s="36">
        <f>IF(CM7="",NA(),CM7)</f>
        <v>72.33</v>
      </c>
      <c r="CN6" s="36">
        <f t="shared" ref="CN6:CV6" si="10">IF(CN7="",NA(),CN7)</f>
        <v>72.33</v>
      </c>
      <c r="CO6" s="36">
        <f t="shared" si="10"/>
        <v>72.98</v>
      </c>
      <c r="CP6" s="36">
        <f t="shared" si="10"/>
        <v>72.55</v>
      </c>
      <c r="CQ6" s="36">
        <f t="shared" si="10"/>
        <v>70.55</v>
      </c>
      <c r="CR6" s="36">
        <f t="shared" si="10"/>
        <v>57.95</v>
      </c>
      <c r="CS6" s="36">
        <f t="shared" si="10"/>
        <v>59.8</v>
      </c>
      <c r="CT6" s="36">
        <f t="shared" si="10"/>
        <v>59.58</v>
      </c>
      <c r="CU6" s="36">
        <f t="shared" si="10"/>
        <v>58.79</v>
      </c>
      <c r="CV6" s="36">
        <f t="shared" si="10"/>
        <v>59.16</v>
      </c>
      <c r="CW6" s="35" t="str">
        <f>IF(CW7="","",IF(CW7="-","【-】","【"&amp;SUBSTITUTE(TEXT(CW7,"#,##0.00"),"-","△")&amp;"】"))</f>
        <v>【60.09】</v>
      </c>
      <c r="CX6" s="36">
        <f>IF(CX7="",NA(),CX7)</f>
        <v>95.45</v>
      </c>
      <c r="CY6" s="36">
        <f t="shared" ref="CY6:DG6" si="11">IF(CY7="",NA(),CY7)</f>
        <v>95.84</v>
      </c>
      <c r="CZ6" s="36">
        <f t="shared" si="11"/>
        <v>96.16</v>
      </c>
      <c r="DA6" s="36">
        <f t="shared" si="11"/>
        <v>96.43</v>
      </c>
      <c r="DB6" s="36">
        <f t="shared" si="11"/>
        <v>96.79</v>
      </c>
      <c r="DC6" s="36">
        <f t="shared" si="11"/>
        <v>98.56</v>
      </c>
      <c r="DD6" s="36">
        <f t="shared" si="11"/>
        <v>98.64</v>
      </c>
      <c r="DE6" s="36">
        <f t="shared" si="11"/>
        <v>98.71</v>
      </c>
      <c r="DF6" s="36">
        <f t="shared" si="11"/>
        <v>98.76</v>
      </c>
      <c r="DG6" s="36">
        <f t="shared" si="11"/>
        <v>98.86</v>
      </c>
      <c r="DH6" s="35" t="str">
        <f>IF(DH7="","",IF(DH7="-","【-】","【"&amp;SUBSTITUTE(TEXT(DH7,"#,##0.00"),"-","△")&amp;"】"))</f>
        <v>【94.90】</v>
      </c>
      <c r="DI6" s="36">
        <f>IF(DI7="",NA(),DI7)</f>
        <v>20.47</v>
      </c>
      <c r="DJ6" s="36">
        <f t="shared" ref="DJ6:DR6" si="12">IF(DJ7="",NA(),DJ7)</f>
        <v>21.6</v>
      </c>
      <c r="DK6" s="36">
        <f t="shared" si="12"/>
        <v>34.61</v>
      </c>
      <c r="DL6" s="36">
        <f t="shared" si="12"/>
        <v>36.229999999999997</v>
      </c>
      <c r="DM6" s="36">
        <f t="shared" si="12"/>
        <v>42.25</v>
      </c>
      <c r="DN6" s="36">
        <f t="shared" si="12"/>
        <v>30.56</v>
      </c>
      <c r="DO6" s="36">
        <f t="shared" si="12"/>
        <v>31.06</v>
      </c>
      <c r="DP6" s="36">
        <f t="shared" si="12"/>
        <v>42</v>
      </c>
      <c r="DQ6" s="36">
        <f t="shared" si="12"/>
        <v>43.2</v>
      </c>
      <c r="DR6" s="36">
        <f t="shared" si="12"/>
        <v>44.55</v>
      </c>
      <c r="DS6" s="35" t="str">
        <f>IF(DS7="","",IF(DS7="-","【-】","【"&amp;SUBSTITUTE(TEXT(DS7,"#,##0.00"),"-","△")&amp;"】"))</f>
        <v>【37.36】</v>
      </c>
      <c r="DT6" s="35">
        <f>IF(DT7="",NA(),DT7)</f>
        <v>0</v>
      </c>
      <c r="DU6" s="35">
        <f t="shared" ref="DU6:EC6" si="13">IF(DU7="",NA(),DU7)</f>
        <v>0</v>
      </c>
      <c r="DV6" s="35">
        <f t="shared" si="13"/>
        <v>0</v>
      </c>
      <c r="DW6" s="35">
        <f t="shared" si="13"/>
        <v>0</v>
      </c>
      <c r="DX6" s="35">
        <f t="shared" si="13"/>
        <v>0</v>
      </c>
      <c r="DY6" s="36">
        <f t="shared" si="13"/>
        <v>6.24</v>
      </c>
      <c r="DZ6" s="36">
        <f t="shared" si="13"/>
        <v>6.43</v>
      </c>
      <c r="EA6" s="36">
        <f t="shared" si="13"/>
        <v>6.95</v>
      </c>
      <c r="EB6" s="36">
        <f t="shared" si="13"/>
        <v>7.39</v>
      </c>
      <c r="EC6" s="36">
        <f t="shared" si="13"/>
        <v>8.25</v>
      </c>
      <c r="ED6" s="35" t="str">
        <f>IF(ED7="","",IF(ED7="-","【-】","【"&amp;SUBSTITUTE(TEXT(ED7,"#,##0.00"),"-","△")&amp;"】"))</f>
        <v>【4.96】</v>
      </c>
      <c r="EE6" s="36">
        <f>IF(EE7="",NA(),EE7)</f>
        <v>0.06</v>
      </c>
      <c r="EF6" s="36">
        <f t="shared" ref="EF6:EN6" si="14">IF(EF7="",NA(),EF7)</f>
        <v>0.11</v>
      </c>
      <c r="EG6" s="36">
        <f t="shared" si="14"/>
        <v>0.1</v>
      </c>
      <c r="EH6" s="36">
        <f t="shared" si="14"/>
        <v>0.42</v>
      </c>
      <c r="EI6" s="36">
        <f t="shared" si="14"/>
        <v>0.05</v>
      </c>
      <c r="EJ6" s="36">
        <f t="shared" si="14"/>
        <v>0.35</v>
      </c>
      <c r="EK6" s="36">
        <f t="shared" si="14"/>
        <v>0.37</v>
      </c>
      <c r="EL6" s="36">
        <f t="shared" si="14"/>
        <v>0.38</v>
      </c>
      <c r="EM6" s="36">
        <f t="shared" si="14"/>
        <v>0.35</v>
      </c>
      <c r="EN6" s="36">
        <f t="shared" si="14"/>
        <v>0.39</v>
      </c>
      <c r="EO6" s="35" t="str">
        <f>IF(EO7="","",IF(EO7="-","【-】","【"&amp;SUBSTITUTE(TEXT(EO7,"#,##0.00"),"-","△")&amp;"】"))</f>
        <v>【0.27】</v>
      </c>
    </row>
    <row r="7" spans="1:148" s="37" customFormat="1">
      <c r="A7" s="29"/>
      <c r="B7" s="38">
        <v>2016</v>
      </c>
      <c r="C7" s="38">
        <v>221309</v>
      </c>
      <c r="D7" s="38">
        <v>46</v>
      </c>
      <c r="E7" s="38">
        <v>17</v>
      </c>
      <c r="F7" s="38">
        <v>1</v>
      </c>
      <c r="G7" s="38">
        <v>0</v>
      </c>
      <c r="H7" s="38" t="s">
        <v>108</v>
      </c>
      <c r="I7" s="38" t="s">
        <v>109</v>
      </c>
      <c r="J7" s="38" t="s">
        <v>110</v>
      </c>
      <c r="K7" s="38" t="s">
        <v>111</v>
      </c>
      <c r="L7" s="38" t="s">
        <v>112</v>
      </c>
      <c r="M7" s="38"/>
      <c r="N7" s="39" t="s">
        <v>113</v>
      </c>
      <c r="O7" s="39">
        <v>55.6</v>
      </c>
      <c r="P7" s="39">
        <v>71.38</v>
      </c>
      <c r="Q7" s="39">
        <v>83.73</v>
      </c>
      <c r="R7" s="39">
        <v>2516</v>
      </c>
      <c r="S7" s="39">
        <v>807893</v>
      </c>
      <c r="T7" s="39">
        <v>1558.06</v>
      </c>
      <c r="U7" s="39">
        <v>518.52</v>
      </c>
      <c r="V7" s="39">
        <v>575599</v>
      </c>
      <c r="W7" s="39">
        <v>116</v>
      </c>
      <c r="X7" s="39">
        <v>4962.0600000000004</v>
      </c>
      <c r="Y7" s="39">
        <v>110.45</v>
      </c>
      <c r="Z7" s="39">
        <v>113.7</v>
      </c>
      <c r="AA7" s="39">
        <v>111.33</v>
      </c>
      <c r="AB7" s="39">
        <v>115.64</v>
      </c>
      <c r="AC7" s="39">
        <v>106.34</v>
      </c>
      <c r="AD7" s="39">
        <v>105.85</v>
      </c>
      <c r="AE7" s="39">
        <v>106.98</v>
      </c>
      <c r="AF7" s="39">
        <v>108.24</v>
      </c>
      <c r="AG7" s="39">
        <v>108.59</v>
      </c>
      <c r="AH7" s="39">
        <v>109.1</v>
      </c>
      <c r="AI7" s="39">
        <v>108.57</v>
      </c>
      <c r="AJ7" s="39">
        <v>0</v>
      </c>
      <c r="AK7" s="39">
        <v>0</v>
      </c>
      <c r="AL7" s="39">
        <v>0</v>
      </c>
      <c r="AM7" s="39">
        <v>0</v>
      </c>
      <c r="AN7" s="39">
        <v>0</v>
      </c>
      <c r="AO7" s="39">
        <v>5.72</v>
      </c>
      <c r="AP7" s="39">
        <v>4.09</v>
      </c>
      <c r="AQ7" s="39">
        <v>0.61</v>
      </c>
      <c r="AR7" s="39">
        <v>0.54</v>
      </c>
      <c r="AS7" s="39">
        <v>0.36</v>
      </c>
      <c r="AT7" s="39">
        <v>4.38</v>
      </c>
      <c r="AU7" s="39">
        <v>153.54</v>
      </c>
      <c r="AV7" s="39">
        <v>272.72000000000003</v>
      </c>
      <c r="AW7" s="39">
        <v>34.44</v>
      </c>
      <c r="AX7" s="39">
        <v>34.9</v>
      </c>
      <c r="AY7" s="39">
        <v>43.44</v>
      </c>
      <c r="AZ7" s="39">
        <v>182.39</v>
      </c>
      <c r="BA7" s="39">
        <v>187.05</v>
      </c>
      <c r="BB7" s="39">
        <v>55.68</v>
      </c>
      <c r="BC7" s="39">
        <v>56.18</v>
      </c>
      <c r="BD7" s="39">
        <v>59.45</v>
      </c>
      <c r="BE7" s="39">
        <v>59.95</v>
      </c>
      <c r="BF7" s="39">
        <v>929.03</v>
      </c>
      <c r="BG7" s="39">
        <v>782.68</v>
      </c>
      <c r="BH7" s="39">
        <v>780.73</v>
      </c>
      <c r="BI7" s="39">
        <v>724.93</v>
      </c>
      <c r="BJ7" s="39">
        <v>776.26</v>
      </c>
      <c r="BK7" s="39">
        <v>671.46</v>
      </c>
      <c r="BL7" s="39">
        <v>644.47</v>
      </c>
      <c r="BM7" s="39">
        <v>627.59</v>
      </c>
      <c r="BN7" s="39">
        <v>594.09</v>
      </c>
      <c r="BO7" s="39">
        <v>576.02</v>
      </c>
      <c r="BP7" s="39">
        <v>728.3</v>
      </c>
      <c r="BQ7" s="39">
        <v>110.22</v>
      </c>
      <c r="BR7" s="39">
        <v>118.97</v>
      </c>
      <c r="BS7" s="39">
        <v>122.18</v>
      </c>
      <c r="BT7" s="39">
        <v>132.83000000000001</v>
      </c>
      <c r="BU7" s="39">
        <v>113.98</v>
      </c>
      <c r="BV7" s="39">
        <v>107.64</v>
      </c>
      <c r="BW7" s="39">
        <v>109.25</v>
      </c>
      <c r="BX7" s="39">
        <v>113.93</v>
      </c>
      <c r="BY7" s="39">
        <v>114.03</v>
      </c>
      <c r="BZ7" s="39">
        <v>113.34</v>
      </c>
      <c r="CA7" s="39">
        <v>100.04</v>
      </c>
      <c r="CB7" s="39">
        <v>122.75</v>
      </c>
      <c r="CC7" s="39">
        <v>117.19</v>
      </c>
      <c r="CD7" s="39">
        <v>113.99</v>
      </c>
      <c r="CE7" s="39">
        <v>104.78</v>
      </c>
      <c r="CF7" s="39">
        <v>122.22</v>
      </c>
      <c r="CG7" s="39">
        <v>123.36</v>
      </c>
      <c r="CH7" s="39">
        <v>121.96</v>
      </c>
      <c r="CI7" s="39">
        <v>116.77</v>
      </c>
      <c r="CJ7" s="39">
        <v>116.93</v>
      </c>
      <c r="CK7" s="39">
        <v>117.4</v>
      </c>
      <c r="CL7" s="39">
        <v>137.82</v>
      </c>
      <c r="CM7" s="39">
        <v>72.33</v>
      </c>
      <c r="CN7" s="39">
        <v>72.33</v>
      </c>
      <c r="CO7" s="39">
        <v>72.98</v>
      </c>
      <c r="CP7" s="39">
        <v>72.55</v>
      </c>
      <c r="CQ7" s="39">
        <v>70.55</v>
      </c>
      <c r="CR7" s="39">
        <v>57.95</v>
      </c>
      <c r="CS7" s="39">
        <v>59.8</v>
      </c>
      <c r="CT7" s="39">
        <v>59.58</v>
      </c>
      <c r="CU7" s="39">
        <v>58.79</v>
      </c>
      <c r="CV7" s="39">
        <v>59.16</v>
      </c>
      <c r="CW7" s="39">
        <v>60.09</v>
      </c>
      <c r="CX7" s="39">
        <v>95.45</v>
      </c>
      <c r="CY7" s="39">
        <v>95.84</v>
      </c>
      <c r="CZ7" s="39">
        <v>96.16</v>
      </c>
      <c r="DA7" s="39">
        <v>96.43</v>
      </c>
      <c r="DB7" s="39">
        <v>96.79</v>
      </c>
      <c r="DC7" s="39">
        <v>98.56</v>
      </c>
      <c r="DD7" s="39">
        <v>98.64</v>
      </c>
      <c r="DE7" s="39">
        <v>98.71</v>
      </c>
      <c r="DF7" s="39">
        <v>98.76</v>
      </c>
      <c r="DG7" s="39">
        <v>98.86</v>
      </c>
      <c r="DH7" s="39">
        <v>94.9</v>
      </c>
      <c r="DI7" s="39">
        <v>20.47</v>
      </c>
      <c r="DJ7" s="39">
        <v>21.6</v>
      </c>
      <c r="DK7" s="39">
        <v>34.61</v>
      </c>
      <c r="DL7" s="39">
        <v>36.229999999999997</v>
      </c>
      <c r="DM7" s="39">
        <v>42.25</v>
      </c>
      <c r="DN7" s="39">
        <v>30.56</v>
      </c>
      <c r="DO7" s="39">
        <v>31.06</v>
      </c>
      <c r="DP7" s="39">
        <v>42</v>
      </c>
      <c r="DQ7" s="39">
        <v>43.2</v>
      </c>
      <c r="DR7" s="39">
        <v>44.55</v>
      </c>
      <c r="DS7" s="39">
        <v>37.36</v>
      </c>
      <c r="DT7" s="39">
        <v>0</v>
      </c>
      <c r="DU7" s="39">
        <v>0</v>
      </c>
      <c r="DV7" s="39">
        <v>0</v>
      </c>
      <c r="DW7" s="39">
        <v>0</v>
      </c>
      <c r="DX7" s="39">
        <v>0</v>
      </c>
      <c r="DY7" s="39">
        <v>6.24</v>
      </c>
      <c r="DZ7" s="39">
        <v>6.43</v>
      </c>
      <c r="EA7" s="39">
        <v>6.95</v>
      </c>
      <c r="EB7" s="39">
        <v>7.39</v>
      </c>
      <c r="EC7" s="39">
        <v>8.25</v>
      </c>
      <c r="ED7" s="39">
        <v>4.96</v>
      </c>
      <c r="EE7" s="39">
        <v>0.06</v>
      </c>
      <c r="EF7" s="39">
        <v>0.11</v>
      </c>
      <c r="EG7" s="39">
        <v>0.1</v>
      </c>
      <c r="EH7" s="39">
        <v>0.42</v>
      </c>
      <c r="EI7" s="39">
        <v>0.05</v>
      </c>
      <c r="EJ7" s="39">
        <v>0.35</v>
      </c>
      <c r="EK7" s="39">
        <v>0.37</v>
      </c>
      <c r="EL7" s="39">
        <v>0.38</v>
      </c>
      <c r="EM7" s="39">
        <v>0.35</v>
      </c>
      <c r="EN7" s="39">
        <v>0.39</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2018-02-15T06:47:02Z</cp:lastPrinted>
  <dcterms:created xsi:type="dcterms:W3CDTF">2017-12-25T01:51:40Z</dcterms:created>
  <dcterms:modified xsi:type="dcterms:W3CDTF">2018-02-22T15:15:24Z</dcterms:modified>
</cp:coreProperties>
</file>