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経営比較分析表\★ H28決算（上水・下水・電気・バス・観光・駐車場）\H300216 ★公表に向けて\01 各事業係提出フォルダ\02 下水道\02 法非適\"/>
    </mc:Choice>
  </mc:AlternateContent>
  <workbookProtection workbookPassword="B319" lockStructure="1"/>
  <bookViews>
    <workbookView xWindow="240" yWindow="60" windowWidth="14940" windowHeight="7872"/>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<sst xmlns="http://schemas.openxmlformats.org/spreadsheetml/2006/main" count="240" uniqueCount="125">
  <si>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</si>
  <si>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</si>
  <si>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</si>
  <si>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</si>
  <si>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</si>
  <si>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</si>
  <si>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</si>
  <si>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</si>
  <si>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</si>
  <si>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</si>
  <si>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</si>
  <si>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</si>
  <si>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</si>
  <si>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</si>
  <si>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</si>
  <si>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</si>
  <si>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</si>
  <si>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</si>
  <si>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</si>
  <si>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</si>
  <si>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</si>
  <si>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</si>
  <si>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</si>
  <si>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</si>
  <si>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</si>
  <si>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</si>
  <si>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</si>
  <si>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</si>
  <si>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</si>
  <si>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</si>
  <si>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</si>
  <si>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</si>
  <si>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</si>
  <si>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</si>
  <si>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</si>
  <si>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</si>
  <si>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</si>
  <si>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</si>
  <si>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</si>
  <si>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</si>
  <si>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</si>
  <si>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</si>
  <si>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</si>
  <si>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</si>
  <si>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</si>
  <si>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</si>
  <si>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</si>
  <si>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</si>
  <si>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</si>
  <si>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</si>
  <si>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</si>
  <si>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</si>
  <si>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</si>
  <si>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</si>
  <si>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</si>
  <si>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</si>
  <si>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</si>
  <si>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</si>
  <si>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</si>
  <si>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</si>
  <si>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</si>
  <si>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</si>
  <si>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</si>
  <si>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</si>
  <si>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</si>
  <si>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</si>
  <si>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</si>
  <si>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</si>
  <si>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</si>
  <si>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</si>
  <si>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</si>
  <si>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</si>
  <si>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</si>
  <si>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</si>
  <si>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</si>
  <si>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</si>
  <si>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</si>
  <si>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</si>
  <si>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</si>
  <si>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</si>
  <si>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</si>
  <si>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</si>
  <si>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</si>
  <si>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</si>
  <si>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</si>
  <si>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</si>
  <si>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</si>
  <si>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</si>
  <si>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</si>
  <si>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</si>
  <si>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</si>
  <si>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</si>
  <si>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</si>
  <si>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</si>
  <si>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</si>
  <si>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</si>
  <si>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</si>
  <si>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</si>
  <si>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</si>
  <si>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</si>
  <si>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</si>
  <si>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</si>
  <si>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</si>
  <si>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</si>
  <si>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</si>
  <si>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</si>
  <si>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</si>
  <si>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</si>
  <si>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</si>
  <si>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静岡県　浜松市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</si>
  <si>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</si>
  <si>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</si>
  <si>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</si>
  <si>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</si>
  <si>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</si>
  <si>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</si>
  <si>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</si>
  <si>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</si>
  <si>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</si>
  <si>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</si>
  <si>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</si>
  <si>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③管きょ改善率　　　　　　　　　　　　　　　　　　　　　　管種のほとんどがVP管のため、管きょの老朽化が深刻化する可能性は低いと思われる。</t>
    <rPh sb="1" eb="2">
      <t>カン</t>
    </rPh>
    <rPh sb="4" eb="6">
      <t>カイゼン</t>
    </rPh>
    <rPh sb="6" eb="7">
      <t>リツ</t>
    </rPh>
    <rPh sb="29" eb="31">
      <t>カンシュ</t>
    </rPh>
    <rPh sb="39" eb="40">
      <t>カン</t>
    </rPh>
    <rPh sb="44" eb="45">
      <t>カン</t>
    </rPh>
    <rPh sb="48" eb="51">
      <t>ロウキュウカ</t>
    </rPh>
    <rPh sb="52" eb="55">
      <t>シンコクカ</t>
    </rPh>
    <rPh sb="57" eb="60">
      <t>カノウセイ</t>
    </rPh>
    <rPh sb="61" eb="62">
      <t>ヒク</t>
    </rPh>
    <rPh sb="64" eb="65">
      <t>オモ</t>
    </rPh>
    <phoneticPr fontId="4"/>
  </si>
  <si>
    <t>①収益的収支比率　　　  　　　　　　　　　　　今後、下水道事業への接続統合に向けた投資が発生するが、収益的収支率は現状維持で推移する見込みである。　　　　　　　　　　　　　　　　　　　　　④企業債残高対事業規模比率　　　　　　　　　　　下水道事業への接続統合に向けた投資が発生し、現状維持で推移する見込みである。　　　　　　　　⑤経費回収率　　　　　　　　　　　　　　　　　　　　　区域内で高齢化が進んでいることにより、使用料の増収が見込めない為、収益バランスの適正化に取り組む必要がある。 　　　　　　　　　           ⑥汚水処理原価　　　　　　　　　　　　　　　　汚水処理費の縮減により減少傾向にあるが、今後は人口減少の傾向にあるため、一層の経費縮減に取り組む必要がある。                             　　　 ⑦施設利用率　　　　　　　　　　　　　　　　　　　　　　　　　　　　　　　　　　　　　　　　高齢化による人口減少が顕著なため、処理水量は減少傾向になる見込みである。　　　　　　　　　　　　　　　　　　　　　　　⑧水洗化率　　　　　　　　　　　　　　　　　　　　　　　今後、益々高齢化が進んでいくことが予想され、増加は見込めない。</t>
    <rPh sb="1" eb="4">
      <t>シュウエキテキ</t>
    </rPh>
    <rPh sb="4" eb="6">
      <t>シュウシ</t>
    </rPh>
    <rPh sb="6" eb="8">
      <t>ヒリツ</t>
    </rPh>
    <rPh sb="24" eb="26">
      <t>コンゴ</t>
    </rPh>
    <rPh sb="27" eb="30">
      <t>ゲスイドウ</t>
    </rPh>
    <rPh sb="30" eb="32">
      <t>ジギョウ</t>
    </rPh>
    <rPh sb="34" eb="36">
      <t>セツゾク</t>
    </rPh>
    <rPh sb="36" eb="38">
      <t>トウゴウ</t>
    </rPh>
    <rPh sb="39" eb="40">
      <t>ム</t>
    </rPh>
    <rPh sb="42" eb="44">
      <t>トウシ</t>
    </rPh>
    <rPh sb="45" eb="47">
      <t>ハッセイ</t>
    </rPh>
    <rPh sb="51" eb="54">
      <t>シュウエキテキ</t>
    </rPh>
    <rPh sb="54" eb="56">
      <t>シュウシ</t>
    </rPh>
    <rPh sb="56" eb="57">
      <t>リツ</t>
    </rPh>
    <rPh sb="58" eb="60">
      <t>ゲンジョウ</t>
    </rPh>
    <rPh sb="60" eb="62">
      <t>イジ</t>
    </rPh>
    <rPh sb="63" eb="65">
      <t>スイイ</t>
    </rPh>
    <rPh sb="67" eb="69">
      <t>ミコ</t>
    </rPh>
    <rPh sb="96" eb="98">
      <t>キギョウ</t>
    </rPh>
    <rPh sb="98" eb="99">
      <t>サイ</t>
    </rPh>
    <rPh sb="99" eb="101">
      <t>ザンダカ</t>
    </rPh>
    <rPh sb="101" eb="102">
      <t>タイ</t>
    </rPh>
    <rPh sb="102" eb="104">
      <t>ジギョウ</t>
    </rPh>
    <rPh sb="104" eb="106">
      <t>キボ</t>
    </rPh>
    <rPh sb="106" eb="108">
      <t>ヒリツ</t>
    </rPh>
    <rPh sb="119" eb="122">
      <t>ゲスイドウ</t>
    </rPh>
    <rPh sb="122" eb="124">
      <t>ジギョウ</t>
    </rPh>
    <rPh sb="126" eb="128">
      <t>セツゾク</t>
    </rPh>
    <rPh sb="128" eb="130">
      <t>トウゴウ</t>
    </rPh>
    <rPh sb="131" eb="132">
      <t>ム</t>
    </rPh>
    <rPh sb="134" eb="136">
      <t>トウシ</t>
    </rPh>
    <rPh sb="137" eb="139">
      <t>ハッセイ</t>
    </rPh>
    <rPh sb="141" eb="143">
      <t>ゲンジョウ</t>
    </rPh>
    <rPh sb="143" eb="145">
      <t>イジ</t>
    </rPh>
    <rPh sb="146" eb="148">
      <t>スイイ</t>
    </rPh>
    <rPh sb="150" eb="152">
      <t>ミコ</t>
    </rPh>
    <rPh sb="166" eb="168">
      <t>ケイヒ</t>
    </rPh>
    <rPh sb="168" eb="170">
      <t>カイシュウ</t>
    </rPh>
    <rPh sb="170" eb="171">
      <t>リツ</t>
    </rPh>
    <rPh sb="192" eb="195">
      <t>クイキナイ</t>
    </rPh>
    <rPh sb="200" eb="201">
      <t>スス</t>
    </rPh>
    <rPh sb="211" eb="214">
      <t>シヨウリョウ</t>
    </rPh>
    <rPh sb="215" eb="217">
      <t>ゾウシュウ</t>
    </rPh>
    <rPh sb="218" eb="220">
      <t>ミコ</t>
    </rPh>
    <rPh sb="223" eb="224">
      <t>タメ</t>
    </rPh>
    <rPh sb="225" eb="227">
      <t>シュウエキ</t>
    </rPh>
    <rPh sb="232" eb="235">
      <t>テキセイカ</t>
    </rPh>
    <rPh sb="236" eb="237">
      <t>ト</t>
    </rPh>
    <rPh sb="238" eb="239">
      <t>ク</t>
    </rPh>
    <rPh sb="240" eb="242">
      <t>ヒツヨウ</t>
    </rPh>
    <rPh sb="268" eb="270">
      <t>オスイ</t>
    </rPh>
    <rPh sb="270" eb="272">
      <t>ショリ</t>
    </rPh>
    <rPh sb="272" eb="274">
      <t>ゲンカ</t>
    </rPh>
    <rPh sb="296" eb="298">
      <t>シュクゲン</t>
    </rPh>
    <rPh sb="301" eb="303">
      <t>ゲンショウ</t>
    </rPh>
    <rPh sb="303" eb="305">
      <t>ケイコウ</t>
    </rPh>
    <rPh sb="310" eb="312">
      <t>コンゴ</t>
    </rPh>
    <rPh sb="313" eb="315">
      <t>ジンコウ</t>
    </rPh>
    <rPh sb="315" eb="317">
      <t>ゲンショウ</t>
    </rPh>
    <rPh sb="318" eb="320">
      <t>ケイコウ</t>
    </rPh>
    <rPh sb="326" eb="328">
      <t>イッソウ</t>
    </rPh>
    <rPh sb="329" eb="331">
      <t>ケイヒ</t>
    </rPh>
    <rPh sb="331" eb="333">
      <t>シュクゲン</t>
    </rPh>
    <rPh sb="334" eb="335">
      <t>ト</t>
    </rPh>
    <rPh sb="336" eb="337">
      <t>ク</t>
    </rPh>
    <rPh sb="338" eb="340">
      <t>ヒツヨウ</t>
    </rPh>
    <rPh sb="378" eb="380">
      <t>シセツ</t>
    </rPh>
    <rPh sb="380" eb="383">
      <t>リヨウリツ</t>
    </rPh>
    <rPh sb="423" eb="426">
      <t>コウレイカ</t>
    </rPh>
    <rPh sb="429" eb="431">
      <t>ジンコウ</t>
    </rPh>
    <rPh sb="431" eb="433">
      <t>ゲンショウ</t>
    </rPh>
    <rPh sb="434" eb="436">
      <t>ケンチョ</t>
    </rPh>
    <rPh sb="440" eb="442">
      <t>ショリ</t>
    </rPh>
    <rPh sb="442" eb="444">
      <t>スイリョウ</t>
    </rPh>
    <rPh sb="445" eb="447">
      <t>ゲンショウ</t>
    </rPh>
    <rPh sb="447" eb="449">
      <t>ケイコウ</t>
    </rPh>
    <rPh sb="452" eb="454">
      <t>ミコ</t>
    </rPh>
    <rPh sb="483" eb="486">
      <t>スイセンカ</t>
    </rPh>
    <rPh sb="486" eb="487">
      <t>リツ</t>
    </rPh>
    <rPh sb="510" eb="512">
      <t>コンゴ</t>
    </rPh>
    <rPh sb="513" eb="515">
      <t>マスマス</t>
    </rPh>
    <rPh sb="515" eb="518">
      <t>コウレイカ</t>
    </rPh>
    <rPh sb="519" eb="520">
      <t>スス</t>
    </rPh>
    <rPh sb="527" eb="529">
      <t>ヨソウ</t>
    </rPh>
    <rPh sb="532" eb="534">
      <t>ゾウカ</t>
    </rPh>
    <rPh sb="535" eb="537">
      <t>ミコ</t>
    </rPh>
    <phoneticPr fontId="7"/>
  </si>
  <si>
    <t>今後は、法的化に向けて検討を進めて行くため、市民生活に密接に関連したサービスの提供が求められる。また、改築更新等にかかる将来の財政負担を視野に計画的に行う必要が生じていく。</t>
    <rPh sb="0" eb="2">
      <t>コンゴ</t>
    </rPh>
    <rPh sb="4" eb="6">
      <t>ホウテキ</t>
    </rPh>
    <rPh sb="6" eb="7">
      <t>カ</t>
    </rPh>
    <rPh sb="8" eb="9">
      <t>ム</t>
    </rPh>
    <rPh sb="11" eb="13">
      <t>ケントウ</t>
    </rPh>
    <rPh sb="14" eb="15">
      <t>スス</t>
    </rPh>
    <rPh sb="17" eb="18">
      <t>イ</t>
    </rPh>
    <rPh sb="22" eb="24">
      <t>シミン</t>
    </rPh>
    <rPh sb="24" eb="26">
      <t>セイカツ</t>
    </rPh>
    <rPh sb="27" eb="29">
      <t>ミッセツ</t>
    </rPh>
    <rPh sb="30" eb="32">
      <t>カンレン</t>
    </rPh>
    <rPh sb="39" eb="41">
      <t>テイキョウ</t>
    </rPh>
    <rPh sb="42" eb="43">
      <t>モト</t>
    </rPh>
    <rPh sb="51" eb="53">
      <t>カイチク</t>
    </rPh>
    <rPh sb="53" eb="55">
      <t>コウシン</t>
    </rPh>
    <rPh sb="55" eb="56">
      <t>トウ</t>
    </rPh>
    <rPh sb="60" eb="62">
      <t>ショウライ</t>
    </rPh>
    <rPh sb="63" eb="65">
      <t>ザイセイ</t>
    </rPh>
    <rPh sb="65" eb="67">
      <t>フタン</t>
    </rPh>
    <rPh sb="68" eb="70">
      <t>シヤ</t>
    </rPh>
    <rPh sb="71" eb="74">
      <t>ケイカクテキ</t>
    </rPh>
    <rPh sb="75" eb="76">
      <t>オコナ</t>
    </rPh>
    <rPh sb="77" eb="79">
      <t>ヒツヨウ</t>
    </rPh>
    <rPh sb="80" eb="81">
      <t>ショウ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</si>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</sst>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0314096"/>
        <c:axId val="440314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40314096"/>
        <c:axId val="440314488"/>
      </c:lineChart>
      <c:dateAx>
        <c:axId val="440314096"/>
        <c:scaling>
          <c:orientation val="minMax"/>
        </c:scaling>
        <c:delete val="1"/>
        <c:axPos val="b"/>
        <c:numFmt formatCode="ge" sourceLinked="1"/>
        <c:majorTickMark val="none"/>
        <c:minorTickMark val="none"/>
        <c:tickLblPos val="none"/>
        <c:crossAx val="440314488"/>
        <c:crosses val="autoZero"/>
        <c:auto val="1"/>
        <c:lblOffset val="100"/>
        <c:baseTimeUnit val="years"/>
      </c:dateAx>
      <c:valAx>
        <c:axId val="44031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31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38.950000000000003</c:v>
                </c:pt>
                <c:pt idx="1">
                  <c:v>37.64</c:v>
                </c:pt>
                <c:pt idx="2">
                  <c:v>39.61</c:v>
                </c:pt>
                <c:pt idx="3">
                  <c:v>37.78</c:v>
                </c:pt>
                <c:pt idx="4">
                  <c:v>35.94</c:v>
                </c:pt>
              </c:numCache>
            </c:numRef>
          </c:val>
        </c:ser>
        <c:dLbls>
          <c:showLegendKey val="0"/>
          <c:showVal val="0"/>
          <c:showCatName val="0"/>
          <c:showSerName val="0"/>
          <c:showPercent val="0"/>
          <c:showBubbleSize val="0"/>
        </c:dLbls>
        <c:gapWidth val="150"/>
        <c:axId val="273937304"/>
        <c:axId val="27393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73937304"/>
        <c:axId val="273937696"/>
      </c:lineChart>
      <c:dateAx>
        <c:axId val="273937304"/>
        <c:scaling>
          <c:orientation val="minMax"/>
        </c:scaling>
        <c:delete val="1"/>
        <c:axPos val="b"/>
        <c:numFmt formatCode="ge" sourceLinked="1"/>
        <c:majorTickMark val="none"/>
        <c:minorTickMark val="none"/>
        <c:tickLblPos val="none"/>
        <c:crossAx val="273937696"/>
        <c:crosses val="autoZero"/>
        <c:auto val="1"/>
        <c:lblOffset val="100"/>
        <c:baseTimeUnit val="years"/>
      </c:dateAx>
      <c:valAx>
        <c:axId val="27393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93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91.42</c:v>
                </c:pt>
                <c:pt idx="1">
                  <c:v>91.58</c:v>
                </c:pt>
                <c:pt idx="2">
                  <c:v>92.08</c:v>
                </c:pt>
                <c:pt idx="3">
                  <c:v>91.84</c:v>
                </c:pt>
                <c:pt idx="4">
                  <c:v>92.78</c:v>
                </c:pt>
              </c:numCache>
            </c:numRef>
          </c:val>
        </c:ser>
        <c:dLbls>
          <c:showLegendKey val="0"/>
          <c:showVal val="0"/>
          <c:showCatName val="0"/>
          <c:showSerName val="0"/>
          <c:showPercent val="0"/>
          <c:showBubbleSize val="0"/>
        </c:dLbls>
        <c:gapWidth val="150"/>
        <c:axId val="273938872"/>
        <c:axId val="27393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73938872"/>
        <c:axId val="273939264"/>
      </c:lineChart>
      <c:dateAx>
        <c:axId val="273938872"/>
        <c:scaling>
          <c:orientation val="minMax"/>
        </c:scaling>
        <c:delete val="1"/>
        <c:axPos val="b"/>
        <c:numFmt formatCode="ge" sourceLinked="1"/>
        <c:majorTickMark val="none"/>
        <c:minorTickMark val="none"/>
        <c:tickLblPos val="none"/>
        <c:crossAx val="273939264"/>
        <c:crosses val="autoZero"/>
        <c:auto val="1"/>
        <c:lblOffset val="100"/>
        <c:baseTimeUnit val="years"/>
      </c:dateAx>
      <c:valAx>
        <c:axId val="27393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93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66.11</c:v>
                </c:pt>
                <c:pt idx="1">
                  <c:v>65.959999999999994</c:v>
                </c:pt>
                <c:pt idx="2">
                  <c:v>64.319999999999993</c:v>
                </c:pt>
                <c:pt idx="3">
                  <c:v>99.14</c:v>
                </c:pt>
                <c:pt idx="4">
                  <c:v>99.88</c:v>
                </c:pt>
              </c:numCache>
            </c:numRef>
          </c:val>
        </c:ser>
        <c:dLbls>
          <c:showLegendKey val="0"/>
          <c:showVal val="0"/>
          <c:showCatName val="0"/>
          <c:showSerName val="0"/>
          <c:showPercent val="0"/>
          <c:showBubbleSize val="0"/>
        </c:dLbls>
        <c:gapWidth val="150"/>
        <c:axId val="503220200"/>
        <c:axId val="50322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3220200"/>
        <c:axId val="503220592"/>
      </c:lineChart>
      <c:dateAx>
        <c:axId val="503220200"/>
        <c:scaling>
          <c:orientation val="minMax"/>
        </c:scaling>
        <c:delete val="1"/>
        <c:axPos val="b"/>
        <c:numFmt formatCode="ge" sourceLinked="1"/>
        <c:majorTickMark val="none"/>
        <c:minorTickMark val="none"/>
        <c:tickLblPos val="none"/>
        <c:crossAx val="503220592"/>
        <c:crosses val="autoZero"/>
        <c:auto val="1"/>
        <c:lblOffset val="100"/>
        <c:baseTimeUnit val="years"/>
      </c:dateAx>
      <c:valAx>
        <c:axId val="50322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22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3221768"/>
        <c:axId val="50322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3221768"/>
        <c:axId val="503222160"/>
      </c:lineChart>
      <c:dateAx>
        <c:axId val="503221768"/>
        <c:scaling>
          <c:orientation val="minMax"/>
        </c:scaling>
        <c:delete val="1"/>
        <c:axPos val="b"/>
        <c:numFmt formatCode="ge" sourceLinked="1"/>
        <c:majorTickMark val="none"/>
        <c:minorTickMark val="none"/>
        <c:tickLblPos val="none"/>
        <c:crossAx val="503222160"/>
        <c:crosses val="autoZero"/>
        <c:auto val="1"/>
        <c:lblOffset val="100"/>
        <c:baseTimeUnit val="years"/>
      </c:dateAx>
      <c:valAx>
        <c:axId val="50322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22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3223336"/>
        <c:axId val="47890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3223336"/>
        <c:axId val="478907640"/>
      </c:lineChart>
      <c:dateAx>
        <c:axId val="503223336"/>
        <c:scaling>
          <c:orientation val="minMax"/>
        </c:scaling>
        <c:delete val="1"/>
        <c:axPos val="b"/>
        <c:numFmt formatCode="ge" sourceLinked="1"/>
        <c:majorTickMark val="none"/>
        <c:minorTickMark val="none"/>
        <c:tickLblPos val="none"/>
        <c:crossAx val="478907640"/>
        <c:crosses val="autoZero"/>
        <c:auto val="1"/>
        <c:lblOffset val="100"/>
        <c:baseTimeUnit val="years"/>
      </c:dateAx>
      <c:valAx>
        <c:axId val="47890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22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8908816"/>
        <c:axId val="47890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8908816"/>
        <c:axId val="478909208"/>
      </c:lineChart>
      <c:dateAx>
        <c:axId val="478908816"/>
        <c:scaling>
          <c:orientation val="minMax"/>
        </c:scaling>
        <c:delete val="1"/>
        <c:axPos val="b"/>
        <c:numFmt formatCode="ge" sourceLinked="1"/>
        <c:majorTickMark val="none"/>
        <c:minorTickMark val="none"/>
        <c:tickLblPos val="none"/>
        <c:crossAx val="478909208"/>
        <c:crosses val="autoZero"/>
        <c:auto val="1"/>
        <c:lblOffset val="100"/>
        <c:baseTimeUnit val="years"/>
      </c:dateAx>
      <c:valAx>
        <c:axId val="47890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90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8910384"/>
        <c:axId val="478910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8910384"/>
        <c:axId val="478910776"/>
      </c:lineChart>
      <c:dateAx>
        <c:axId val="478910384"/>
        <c:scaling>
          <c:orientation val="minMax"/>
        </c:scaling>
        <c:delete val="1"/>
        <c:axPos val="b"/>
        <c:numFmt formatCode="ge" sourceLinked="1"/>
        <c:majorTickMark val="none"/>
        <c:minorTickMark val="none"/>
        <c:tickLblPos val="none"/>
        <c:crossAx val="478910776"/>
        <c:crosses val="autoZero"/>
        <c:auto val="1"/>
        <c:lblOffset val="100"/>
        <c:baseTimeUnit val="years"/>
      </c:dateAx>
      <c:valAx>
        <c:axId val="47891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91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57080744"/>
        <c:axId val="65708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657080744"/>
        <c:axId val="657081136"/>
      </c:lineChart>
      <c:dateAx>
        <c:axId val="657080744"/>
        <c:scaling>
          <c:orientation val="minMax"/>
        </c:scaling>
        <c:delete val="1"/>
        <c:axPos val="b"/>
        <c:numFmt formatCode="ge" sourceLinked="1"/>
        <c:majorTickMark val="none"/>
        <c:minorTickMark val="none"/>
        <c:tickLblPos val="none"/>
        <c:crossAx val="657081136"/>
        <c:crosses val="autoZero"/>
        <c:auto val="1"/>
        <c:lblOffset val="100"/>
        <c:baseTimeUnit val="years"/>
      </c:dateAx>
      <c:valAx>
        <c:axId val="65708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708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29.5</c:v>
                </c:pt>
                <c:pt idx="1">
                  <c:v>32.630000000000003</c:v>
                </c:pt>
                <c:pt idx="2">
                  <c:v>49.54</c:v>
                </c:pt>
                <c:pt idx="3">
                  <c:v>46.3</c:v>
                </c:pt>
                <c:pt idx="4">
                  <c:v>45.79</c:v>
                </c:pt>
              </c:numCache>
            </c:numRef>
          </c:val>
        </c:ser>
        <c:dLbls>
          <c:showLegendKey val="0"/>
          <c:showVal val="0"/>
          <c:showCatName val="0"/>
          <c:showSerName val="0"/>
          <c:showPercent val="0"/>
          <c:showBubbleSize val="0"/>
        </c:dLbls>
        <c:gapWidth val="150"/>
        <c:axId val="657082312"/>
        <c:axId val="65708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657082312"/>
        <c:axId val="657082704"/>
      </c:lineChart>
      <c:dateAx>
        <c:axId val="657082312"/>
        <c:scaling>
          <c:orientation val="minMax"/>
        </c:scaling>
        <c:delete val="1"/>
        <c:axPos val="b"/>
        <c:numFmt formatCode="ge" sourceLinked="1"/>
        <c:majorTickMark val="none"/>
        <c:minorTickMark val="none"/>
        <c:tickLblPos val="none"/>
        <c:crossAx val="657082704"/>
        <c:crosses val="autoZero"/>
        <c:auto val="1"/>
        <c:lblOffset val="100"/>
        <c:baseTimeUnit val="years"/>
      </c:dateAx>
      <c:valAx>
        <c:axId val="65708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7082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450.41</c:v>
                </c:pt>
                <c:pt idx="1">
                  <c:v>420.94</c:v>
                </c:pt>
                <c:pt idx="2">
                  <c:v>283.85000000000002</c:v>
                </c:pt>
                <c:pt idx="3">
                  <c:v>303.91000000000003</c:v>
                </c:pt>
                <c:pt idx="4">
                  <c:v>308.39</c:v>
                </c:pt>
              </c:numCache>
            </c:numRef>
          </c:val>
        </c:ser>
        <c:dLbls>
          <c:showLegendKey val="0"/>
          <c:showVal val="0"/>
          <c:showCatName val="0"/>
          <c:showSerName val="0"/>
          <c:showPercent val="0"/>
          <c:showBubbleSize val="0"/>
        </c:dLbls>
        <c:gapWidth val="150"/>
        <c:axId val="657083880"/>
        <c:axId val="27393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657083880"/>
        <c:axId val="273936128"/>
      </c:lineChart>
      <c:dateAx>
        <c:axId val="657083880"/>
        <c:scaling>
          <c:orientation val="minMax"/>
        </c:scaling>
        <c:delete val="1"/>
        <c:axPos val="b"/>
        <c:numFmt formatCode="ge" sourceLinked="1"/>
        <c:majorTickMark val="none"/>
        <c:minorTickMark val="none"/>
        <c:tickLblPos val="none"/>
        <c:crossAx val="273936128"/>
        <c:crosses val="autoZero"/>
        <c:auto val="1"/>
        <c:lblOffset val="100"/>
        <c:baseTimeUnit val="years"/>
      </c:dateAx>
      <c:valAx>
        <c:axId val="27393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708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60" zoomScaleNormal="60" workbookViewId="0"/>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静岡県　浜松市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807893</v>
      </c>
      <c r="AM8" s="50"/>
      <c r="AN8" s="50"/>
      <c r="AO8" s="50"/>
      <c r="AP8" s="50"/>
      <c r="AQ8" s="50"/>
      <c r="AR8" s="50"/>
      <c r="AS8" s="50"/>
      <c r="AT8" s="45">
        <f>データ!T6</f>
        <v>1558.06</v>
      </c>
      <c r="AU8" s="45"/>
      <c r="AV8" s="45"/>
      <c r="AW8" s="45"/>
      <c r="AX8" s="45"/>
      <c r="AY8" s="45"/>
      <c r="AZ8" s="45"/>
      <c r="BA8" s="45"/>
      <c r="BB8" s="45">
        <f>データ!U6</f>
        <v>518.52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0.33</v>
      </c>
      <c r="Q10" s="45"/>
      <c r="R10" s="45"/>
      <c r="S10" s="45"/>
      <c r="T10" s="45"/>
      <c r="U10" s="45"/>
      <c r="V10" s="45"/>
      <c r="W10" s="45">
        <f>データ!Q6</f>
        <v>94.77</v>
      </c>
      <c r="X10" s="45"/>
      <c r="Y10" s="45"/>
      <c r="Z10" s="45"/>
      <c r="AA10" s="45"/>
      <c r="AB10" s="45"/>
      <c r="AC10" s="45"/>
      <c r="AD10" s="50">
        <f>データ!R6</f>
        <v>2516</v>
      </c>
      <c r="AE10" s="50"/>
      <c r="AF10" s="50"/>
      <c r="AG10" s="50"/>
      <c r="AH10" s="50"/>
      <c r="AI10" s="50"/>
      <c r="AJ10" s="50"/>
      <c r="AK10" s="2"/>
      <c r="AL10" s="50">
        <f>データ!V6</f>
        <v>2701</v>
      </c>
      <c r="AM10" s="50"/>
      <c r="AN10" s="50"/>
      <c r="AO10" s="50"/>
      <c r="AP10" s="50"/>
      <c r="AQ10" s="50"/>
      <c r="AR10" s="50"/>
      <c r="AS10" s="50"/>
      <c r="AT10" s="45">
        <f>データ!W6</f>
        <v>1.52</v>
      </c>
      <c r="AU10" s="45"/>
      <c r="AV10" s="45"/>
      <c r="AW10" s="45"/>
      <c r="AX10" s="45"/>
      <c r="AY10" s="45"/>
      <c r="AZ10" s="45"/>
      <c r="BA10" s="45"/>
      <c r="BB10" s="45">
        <f>データ!X6</f>
        <v>1776.97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cols>
    <col min="1" max="1" width="9" style="3"/>
    <col min="2" max="144" width="11.8867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221309</v>
      </c>
      <c r="D6" s="33">
        <f t="shared" si="3"/>
        <v>47</v>
      </c>
      <c r="E6" s="33">
        <f t="shared" si="3"/>
        <v>17</v>
      </c>
      <c r="F6" s="33">
        <f t="shared" si="3"/>
        <v>5</v>
      </c>
      <c r="G6" s="33">
        <f t="shared" si="3"/>
        <v>0</v>
      </c>
      <c r="H6" s="33" t="str">
        <f t="shared" si="3"/>
        <v>静岡県　浜松市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0.33</v>
      </c>
      <c r="Q6" s="34">
        <f t="shared" si="3"/>
        <v>94.77</v>
      </c>
      <c r="R6" s="34">
        <f t="shared" si="3"/>
        <v>2516</v>
      </c>
      <c r="S6" s="34">
        <f t="shared" si="3"/>
        <v>807893</v>
      </c>
      <c r="T6" s="34">
        <f t="shared" si="3"/>
        <v>1558.06</v>
      </c>
      <c r="U6" s="34">
        <f t="shared" si="3"/>
        <v>518.52</v>
      </c>
      <c r="V6" s="34">
        <f t="shared" si="3"/>
        <v>2701</v>
      </c>
      <c r="W6" s="34">
        <f t="shared" si="3"/>
        <v>1.52</v>
      </c>
      <c r="X6" s="34">
        <f t="shared" si="3"/>
        <v>1776.97</v>
      </c>
      <c r="Y6" s="35">
        <f>IF(Y7="",NA(),Y7)</f>
        <v>66.11</v>
      </c>
      <c r="Z6" s="35">
        <f t="shared" ref="Z6:AH6" si="4">IF(Z7="",NA(),Z7)</f>
        <v>65.959999999999994</v>
      </c>
      <c r="AA6" s="35">
        <f t="shared" si="4"/>
        <v>64.319999999999993</v>
      </c>
      <c r="AB6" s="35">
        <f t="shared" si="4"/>
        <v>99.14</v>
      </c>
      <c r="AC6" s="35">
        <f t="shared" si="4"/>
        <v>99.88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29.5</v>
      </c>
      <c r="BR6" s="35">
        <f t="shared" ref="BR6:BZ6" si="8">IF(BR7="",NA(),BR7)</f>
        <v>32.630000000000003</v>
      </c>
      <c r="BS6" s="35">
        <f t="shared" si="8"/>
        <v>49.54</v>
      </c>
      <c r="BT6" s="35">
        <f t="shared" si="8"/>
        <v>46.3</v>
      </c>
      <c r="BU6" s="35">
        <f t="shared" si="8"/>
        <v>45.79</v>
      </c>
      <c r="BV6" s="35">
        <f t="shared" si="8"/>
        <v>51.03</v>
      </c>
      <c r="BW6" s="35">
        <f t="shared" si="8"/>
        <v>50.9</v>
      </c>
      <c r="BX6" s="35">
        <f t="shared" si="8"/>
        <v>50.82</v>
      </c>
      <c r="BY6" s="35">
        <f t="shared" si="8"/>
        <v>52.19</v>
      </c>
      <c r="BZ6" s="35">
        <f t="shared" si="8"/>
        <v>55.32</v>
      </c>
      <c r="CA6" s="34" t="str">
        <f>IF(CA7="","",IF(CA7="-","【-】","【"&amp;SUBSTITUTE(TEXT(CA7,"#,##0.00"),"-","△")&amp;"】"))</f>
        <v>【55.73】</v>
      </c>
      <c r="CB6" s="35">
        <f>IF(CB7="",NA(),CB7)</f>
        <v>450.41</v>
      </c>
      <c r="CC6" s="35">
        <f t="shared" ref="CC6:CK6" si="9">IF(CC7="",NA(),CC7)</f>
        <v>420.94</v>
      </c>
      <c r="CD6" s="35">
        <f t="shared" si="9"/>
        <v>283.85000000000002</v>
      </c>
      <c r="CE6" s="35">
        <f t="shared" si="9"/>
        <v>303.91000000000003</v>
      </c>
      <c r="CF6" s="35">
        <f t="shared" si="9"/>
        <v>308.39</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38.950000000000003</v>
      </c>
      <c r="CN6" s="35">
        <f t="shared" ref="CN6:CV6" si="10">IF(CN7="",NA(),CN7)</f>
        <v>37.64</v>
      </c>
      <c r="CO6" s="35">
        <f t="shared" si="10"/>
        <v>39.61</v>
      </c>
      <c r="CP6" s="35">
        <f t="shared" si="10"/>
        <v>37.78</v>
      </c>
      <c r="CQ6" s="35">
        <f t="shared" si="10"/>
        <v>35.94</v>
      </c>
      <c r="CR6" s="35">
        <f t="shared" si="10"/>
        <v>54.74</v>
      </c>
      <c r="CS6" s="35">
        <f t="shared" si="10"/>
        <v>53.78</v>
      </c>
      <c r="CT6" s="35">
        <f t="shared" si="10"/>
        <v>53.24</v>
      </c>
      <c r="CU6" s="35">
        <f t="shared" si="10"/>
        <v>52.31</v>
      </c>
      <c r="CV6" s="35">
        <f t="shared" si="10"/>
        <v>60.65</v>
      </c>
      <c r="CW6" s="34" t="str">
        <f>IF(CW7="","",IF(CW7="-","【-】","【"&amp;SUBSTITUTE(TEXT(CW7,"#,##0.00"),"-","△")&amp;"】"))</f>
        <v>【59.15】</v>
      </c>
      <c r="CX6" s="35">
        <f>IF(CX7="",NA(),CX7)</f>
        <v>91.42</v>
      </c>
      <c r="CY6" s="35">
        <f t="shared" ref="CY6:DG6" si="11">IF(CY7="",NA(),CY7)</f>
        <v>91.58</v>
      </c>
      <c r="CZ6" s="35">
        <f t="shared" si="11"/>
        <v>92.08</v>
      </c>
      <c r="DA6" s="35">
        <f t="shared" si="11"/>
        <v>91.84</v>
      </c>
      <c r="DB6" s="35">
        <f t="shared" si="11"/>
        <v>92.78</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221309</v>
      </c>
      <c r="D7" s="37">
        <v>47</v>
      </c>
      <c r="E7" s="37">
        <v>17</v>
      </c>
      <c r="F7" s="37">
        <v>5</v>
      </c>
      <c r="G7" s="37">
        <v>0</v>
      </c>
      <c r="H7" s="37" t="s">
        <v>109</v>
      </c>
      <c r="I7" s="37" t="s">
        <v>110</v>
      </c>
      <c r="J7" s="37" t="s">
        <v>111</v>
      </c>
      <c r="K7" s="37" t="s">
        <v>112</v>
      </c>
      <c r="L7" s="37" t="s">
        <v>113</v>
      </c>
      <c r="M7" s="37"/>
      <c r="N7" s="38" t="s">
        <v>114</v>
      </c>
      <c r="O7" s="38" t="s">
        <v>115</v>
      </c>
      <c r="P7" s="38">
        <v>0.33</v>
      </c>
      <c r="Q7" s="38">
        <v>94.77</v>
      </c>
      <c r="R7" s="38">
        <v>2516</v>
      </c>
      <c r="S7" s="38">
        <v>807893</v>
      </c>
      <c r="T7" s="38">
        <v>1558.06</v>
      </c>
      <c r="U7" s="38">
        <v>518.52</v>
      </c>
      <c r="V7" s="38">
        <v>2701</v>
      </c>
      <c r="W7" s="38">
        <v>1.52</v>
      </c>
      <c r="X7" s="38">
        <v>1776.97</v>
      </c>
      <c r="Y7" s="38">
        <v>66.11</v>
      </c>
      <c r="Z7" s="38">
        <v>65.959999999999994</v>
      </c>
      <c r="AA7" s="38">
        <v>64.319999999999993</v>
      </c>
      <c r="AB7" s="38">
        <v>99.14</v>
      </c>
      <c r="AC7" s="38">
        <v>99.88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29.5</v>
      </c>
      <c r="BR7" s="38">
        <v>32.630000000000003</v>
      </c>
      <c r="BS7" s="38">
        <v>49.54</v>
      </c>
      <c r="BT7" s="38">
        <v>46.3</v>
      </c>
      <c r="BU7" s="38">
        <v>45.79</v>
      </c>
      <c r="BV7" s="38">
        <v>51.03</v>
      </c>
      <c r="BW7" s="38">
        <v>50.9</v>
      </c>
      <c r="BX7" s="38">
        <v>50.82</v>
      </c>
      <c r="BY7" s="38">
        <v>52.19</v>
      </c>
      <c r="BZ7" s="38">
        <v>55.32</v>
      </c>
      <c r="CA7" s="38">
        <v>55.73</v>
      </c>
      <c r="CB7" s="38">
        <v>450.41</v>
      </c>
      <c r="CC7" s="38">
        <v>420.94</v>
      </c>
      <c r="CD7" s="38">
        <v>283.85000000000002</v>
      </c>
      <c r="CE7" s="38">
        <v>303.91000000000003</v>
      </c>
      <c r="CF7" s="38">
        <v>308.39</v>
      </c>
      <c r="CG7" s="38">
        <v>289.60000000000002</v>
      </c>
      <c r="CH7" s="38">
        <v>293.27</v>
      </c>
      <c r="CI7" s="38">
        <v>300.52</v>
      </c>
      <c r="CJ7" s="38">
        <v>296.14</v>
      </c>
      <c r="CK7" s="38">
        <v>283.17</v>
      </c>
      <c r="CL7" s="38">
        <v>276.77999999999997</v>
      </c>
      <c r="CM7" s="38">
        <v>38.950000000000003</v>
      </c>
      <c r="CN7" s="38">
        <v>37.64</v>
      </c>
      <c r="CO7" s="38">
        <v>39.61</v>
      </c>
      <c r="CP7" s="38">
        <v>37.78</v>
      </c>
      <c r="CQ7" s="38">
        <v>35.94</v>
      </c>
      <c r="CR7" s="38">
        <v>54.74</v>
      </c>
      <c r="CS7" s="38">
        <v>53.78</v>
      </c>
      <c r="CT7" s="38">
        <v>53.24</v>
      </c>
      <c r="CU7" s="38">
        <v>52.31</v>
      </c>
      <c r="CV7" s="38">
        <v>60.65</v>
      </c>
      <c r="CW7" s="38">
        <v>59.15</v>
      </c>
      <c r="CX7" s="38">
        <v>91.42</v>
      </c>
      <c r="CY7" s="38">
        <v>91.58</v>
      </c>
      <c r="CZ7" s="38">
        <v>92.08</v>
      </c>
      <c r="DA7" s="38">
        <v>91.84</v>
      </c>
      <c r="DB7" s="38">
        <v>92.78</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2018-02-15T01:45:32Z</cp:lastPrinted>
  <dcterms:created xsi:type="dcterms:W3CDTF">2017-12-25T02:29:42Z</dcterms:created>
  <dcterms:modified xsi:type="dcterms:W3CDTF">2018-02-22T15:27:32Z</dcterms:modified>
</cp:coreProperties>
</file>