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12" yWindow="6216" windowWidth="28836" windowHeight="6156"/>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BF9" i="4" s="1"/>
  <c r="AI6" i="5"/>
  <c r="AH6" i="5"/>
  <c r="AG6" i="5"/>
  <c r="AQ9" i="4" s="1"/>
  <c r="AF6" i="5"/>
  <c r="BK8" i="4" s="1"/>
  <c r="AE6" i="5"/>
  <c r="AD6" i="5"/>
  <c r="AC6" i="5"/>
  <c r="AB6" i="5"/>
  <c r="AQ8" i="4" s="1"/>
  <c r="AA6" i="5"/>
  <c r="Z6" i="5"/>
  <c r="R12" i="4" s="1"/>
  <c r="Y6" i="5"/>
  <c r="J12" i="4" s="1"/>
  <c r="X6" i="5"/>
  <c r="B12" i="4" s="1"/>
  <c r="W6" i="5"/>
  <c r="V6" i="5"/>
  <c r="U6" i="5"/>
  <c r="J10" i="4" s="1"/>
  <c r="T6" i="5"/>
  <c r="B10" i="4" s="1"/>
  <c r="S6" i="5"/>
  <c r="R6" i="5"/>
  <c r="R8" i="4" s="1"/>
  <c r="Q6" i="5"/>
  <c r="J8" i="4" s="1"/>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R10" i="4"/>
  <c r="BA9" i="4"/>
  <c r="AV9" i="4"/>
  <c r="BF8" i="4"/>
  <c r="BA8" i="4"/>
  <c r="AV8" i="4"/>
  <c r="B6" i="4"/>
  <c r="K10" i="5" l="1"/>
  <c r="EM16" i="5" s="1"/>
  <c r="FI16" i="5"/>
  <c r="DU16" i="5"/>
  <c r="BK16" i="5"/>
  <c r="AO11" i="5"/>
  <c r="EE10" i="5"/>
  <c r="CG10" i="5"/>
  <c r="EY16" i="5"/>
  <c r="DK16" i="5"/>
  <c r="AZ16" i="5"/>
  <c r="FI10" i="5"/>
  <c r="DU10" i="5"/>
  <c r="BV10" i="5"/>
  <c r="EO16" i="5"/>
  <c r="DA16" i="5"/>
  <c r="EY10" i="5"/>
  <c r="DK10" i="5"/>
  <c r="BK10" i="5"/>
  <c r="CG17" i="5"/>
  <c r="AO17" i="5"/>
  <c r="EE16" i="5"/>
  <c r="BV16" i="5"/>
  <c r="EO10" i="5"/>
  <c r="DA10" i="5"/>
  <c r="AZ10" i="5"/>
  <c r="BK7" i="4"/>
  <c r="J10" i="5"/>
  <c r="L10" i="5"/>
  <c r="I10" i="5"/>
  <c r="CY16" i="5" l="1"/>
  <c r="AM11" i="5"/>
  <c r="DI16" i="5"/>
  <c r="BT10" i="5"/>
  <c r="EC16" i="5"/>
  <c r="AX10" i="5"/>
  <c r="BI16" i="5"/>
  <c r="EW16" i="5"/>
  <c r="DS10" i="5"/>
  <c r="EW10" i="5"/>
  <c r="BA7" i="4"/>
  <c r="BT16" i="5"/>
  <c r="DI10" i="5"/>
  <c r="CE17" i="5"/>
  <c r="EM10" i="5"/>
  <c r="FG16" i="5"/>
  <c r="EC10" i="5"/>
  <c r="AX16" i="5"/>
  <c r="BI10" i="5"/>
  <c r="AM17" i="5"/>
  <c r="CY10" i="5"/>
  <c r="DS16" i="5"/>
  <c r="CE10" i="5"/>
  <c r="FG10" i="5"/>
  <c r="FE16" i="5"/>
  <c r="DQ16" i="5"/>
  <c r="BG16" i="5"/>
  <c r="AK11" i="5"/>
  <c r="EA10" i="5"/>
  <c r="CC10" i="5"/>
  <c r="AQ7" i="4"/>
  <c r="EU16" i="5"/>
  <c r="DG16" i="5"/>
  <c r="AV16" i="5"/>
  <c r="FE10" i="5"/>
  <c r="DQ10" i="5"/>
  <c r="BR10" i="5"/>
  <c r="EK16" i="5"/>
  <c r="CW16" i="5"/>
  <c r="EU10" i="5"/>
  <c r="DG10" i="5"/>
  <c r="BG10" i="5"/>
  <c r="CC17" i="5"/>
  <c r="AK17" i="5"/>
  <c r="EA16" i="5"/>
  <c r="BR16" i="5"/>
  <c r="EK10" i="5"/>
  <c r="CW10" i="5"/>
  <c r="AV10" i="5"/>
  <c r="EV16" i="5"/>
  <c r="DH16" i="5"/>
  <c r="AW16" i="5"/>
  <c r="FF10" i="5"/>
  <c r="DR10" i="5"/>
  <c r="BS10" i="5"/>
  <c r="EL16" i="5"/>
  <c r="CX16" i="5"/>
  <c r="EV10" i="5"/>
  <c r="DH10" i="5"/>
  <c r="BH10" i="5"/>
  <c r="AV7" i="4"/>
  <c r="CD17" i="5"/>
  <c r="AL17" i="5"/>
  <c r="EB16" i="5"/>
  <c r="BS16" i="5"/>
  <c r="EL10" i="5"/>
  <c r="CX10" i="5"/>
  <c r="AW10" i="5"/>
  <c r="FF16" i="5"/>
  <c r="DR16" i="5"/>
  <c r="BH16" i="5"/>
  <c r="AL11" i="5"/>
  <c r="EB10" i="5"/>
  <c r="CD10" i="5"/>
  <c r="CF17" i="5"/>
  <c r="AN17" i="5"/>
  <c r="ED16" i="5"/>
  <c r="BU16" i="5"/>
  <c r="EN10" i="5"/>
  <c r="CZ10" i="5"/>
  <c r="AY10" i="5"/>
  <c r="FH16" i="5"/>
  <c r="DT16" i="5"/>
  <c r="BJ16" i="5"/>
  <c r="AN11" i="5"/>
  <c r="ED10" i="5"/>
  <c r="CF10" i="5"/>
  <c r="EX16" i="5"/>
  <c r="DJ16" i="5"/>
  <c r="AY16" i="5"/>
  <c r="FH10" i="5"/>
  <c r="DT10" i="5"/>
  <c r="BU10" i="5"/>
  <c r="EN16" i="5"/>
  <c r="CZ16" i="5"/>
  <c r="EX10" i="5"/>
  <c r="DJ10" i="5"/>
  <c r="BJ10" i="5"/>
  <c r="BF7" i="4"/>
</calcChain>
</file>

<file path=xl/sharedStrings.xml><?xml version="1.0" encoding="utf-8"?>
<sst xmlns="http://schemas.openxmlformats.org/spreadsheetml/2006/main" count="317" uniqueCount="131">
  <si>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</si>
  <si>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</si>
  <si>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</si>
  <si>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</si>
  <si>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</si>
  <si>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</si>
  <si>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</si>
  <si>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</si>
  <si>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</si>
  <si>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</si>
  <si>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</si>
  <si>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</si>
  <si>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</si>
  <si>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</si>
  <si>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</si>
  <si>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</si>
  <si>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</si>
  <si>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</si>
  <si>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</si>
  <si>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</si>
  <si>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</si>
  <si>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</si>
  <si>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</si>
  <si>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</si>
  <si>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</si>
  <si>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</si>
  <si>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</si>
  <si>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</si>
  <si>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</si>
  <si>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</si>
  <si>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</si>
  <si>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</si>
  <si>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</si>
  <si>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</si>
  <si>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</si>
  <si>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</si>
  <si>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</si>
  <si>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</si>
  <si>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</si>
  <si>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</si>
  <si>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</si>
  <si>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</si>
  <si>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</si>
  <si>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</si>
  <si>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</si>
  <si>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</si>
  <si>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</si>
  <si>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</si>
  <si>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</si>
  <si>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</si>
  <si>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</si>
  <si>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</si>
  <si>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</si>
  <si>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</si>
  <si>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</si>
  <si>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</si>
  <si>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</si>
  <si>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</si>
  <si>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</si>
  <si>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</si>
  <si>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</si>
  <si>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</si>
  <si>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</si>
  <si>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</si>
  <si>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</si>
  <si>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</si>
  <si>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</si>
  <si>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</si>
  <si>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</si>
  <si>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</si>
  <si>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</si>
  <si>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</si>
  <si>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</si>
  <si>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</si>
  <si>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</si>
  <si>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</si>
  <si>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</si>
  <si>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</si>
  <si>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</si>
  <si>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</si>
  <si>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</si>
  <si>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</si>
  <si>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</si>
  <si>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</si>
  <si>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</si>
  <si>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</si>
  <si>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</si>
  <si>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</si>
  <si>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</si>
  <si>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231002</t>
  </si>
  <si>
    <t>46</t>
  </si>
  <si>
    <t>03</t>
  </si>
  <si>
    <t>3</t>
  </si>
  <si>
    <t>000</t>
  </si>
  <si>
    <t>愛知県　名古屋市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</si>
  <si>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</si>
  <si>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</si>
  <si>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</si>
  <si>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</si>
  <si>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</si>
  <si>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</si>
  <si>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</si>
  <si>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</si>
  <si>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</si>
  <si>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</si>
  <si>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</si>
  <si>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</si>
  <si>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</si>
  <si>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</si>
  <si>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</si>
  <si>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</si>
  <si>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</si>
  <si>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</si>
  <si>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</si>
  <si>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</si>
  <si>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</si>
  <si>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</si>
  <si>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</si>
  <si>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</si>
  <si>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</si>
  <si>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</si>
  <si>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</si>
  <si>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</si>
  <si>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</si>
  <si>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</si>
  <si>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</si>
  <si>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</si>
  <si>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自治体職員</t>
    <rPh sb="0" eb="3">
      <t>ジチタイ</t>
    </rPh>
    <rPh sb="3" eb="5">
      <t>ショクイン</t>
    </rPh>
    <phoneticPr fontId="4"/>
  </si>
  <si>
    <t>　①経常収支比率は過去５ヶ年黒字を確保しており、公営企業平均値や目標値を上回っているものの、②営業収支比率は過去５ヶ年赤字である。営業収支比率については、目標値を下回っているが、改善傾向にあり平成28年度は公営企業平均値を上回った。
　主に一般会計からの補助等により経常黒字を確保しており⑤利用者１回当たり他会計負担額や⑦他会計負担比率は公営企業平均値を上回っているものの、減少傾向にあった。しかし平成28年度において前年度をやや上回った。これはバス車両のノンステップバス整備率を100％とするための更新車両数増加に伴う資本費補助の増などによるものである。
　一方⑥利用者１回当たり運行経費は公営企業平均値並みとなっており減少傾向にある。
　④累積欠損金比率は公営企業平均値や目標値を上回っているものの、改善傾向にある。
　③流動比率は公営企業平均値や目標値を下回っているものの、改善傾向にある。平成26年度に減少しているのは地方公営企業会計制度が見直され、1年以内に返済期限が到来する企業債等を流動負債に分類したことによるもので、経営実態に変化はない。
　⑧企業債残高対料金収入比率は減少傾向にあったが、平成28年度は前年度に比べ、企業債残高の増により増加した。
　また、⑨有形固定資産減価償却率は増加傾向にあったが、平成28年度は前年度に比べ、減価償却累計額の減により減少した。これらは、バス車両のノンステップバス整備率を100％とするための更新車両数増加により、それぞれ購入に伴う企業債発行額の増、除却に伴う減価償却累計額の減によるものである。</t>
    <rPh sb="47" eb="49">
      <t>エイギョウ</t>
    </rPh>
    <rPh sb="49" eb="51">
      <t>シュウシ</t>
    </rPh>
    <rPh sb="51" eb="53">
      <t>ヒリツ</t>
    </rPh>
    <rPh sb="59" eb="61">
      <t>アカジ</t>
    </rPh>
    <rPh sb="65" eb="67">
      <t>エイギョウ</t>
    </rPh>
    <rPh sb="67" eb="69">
      <t>シュウシ</t>
    </rPh>
    <rPh sb="69" eb="71">
      <t>ヒリツ</t>
    </rPh>
    <rPh sb="77" eb="79">
      <t>モクヒョウ</t>
    </rPh>
    <rPh sb="79" eb="80">
      <t>アタイ</t>
    </rPh>
    <rPh sb="81" eb="83">
      <t>シタマワ</t>
    </rPh>
    <rPh sb="96" eb="98">
      <t>ヘイセイ</t>
    </rPh>
    <rPh sb="100" eb="102">
      <t>ネンド</t>
    </rPh>
    <rPh sb="103" eb="105">
      <t>コウエイ</t>
    </rPh>
    <rPh sb="105" eb="107">
      <t>キギョウ</t>
    </rPh>
    <rPh sb="107" eb="110">
      <t>ヘイキンチ</t>
    </rPh>
    <rPh sb="111" eb="113">
      <t>ウワマワ</t>
    </rPh>
    <rPh sb="145" eb="148">
      <t>リヨウシャ</t>
    </rPh>
    <rPh sb="149" eb="150">
      <t>カイ</t>
    </rPh>
    <rPh sb="150" eb="151">
      <t>ア</t>
    </rPh>
    <rPh sb="153" eb="154">
      <t>タ</t>
    </rPh>
    <rPh sb="154" eb="156">
      <t>カイケイ</t>
    </rPh>
    <rPh sb="156" eb="158">
      <t>フタン</t>
    </rPh>
    <rPh sb="158" eb="159">
      <t>ガク</t>
    </rPh>
    <rPh sb="161" eb="162">
      <t>タ</t>
    </rPh>
    <rPh sb="162" eb="164">
      <t>カイケイ</t>
    </rPh>
    <rPh sb="164" eb="166">
      <t>フタン</t>
    </rPh>
    <rPh sb="166" eb="168">
      <t>ヒリツ</t>
    </rPh>
    <rPh sb="169" eb="171">
      <t>コウエイ</t>
    </rPh>
    <rPh sb="171" eb="173">
      <t>キギョウ</t>
    </rPh>
    <rPh sb="173" eb="176">
      <t>ヘイキンチ</t>
    </rPh>
    <rPh sb="177" eb="179">
      <t>ウワマワ</t>
    </rPh>
    <rPh sb="187" eb="189">
      <t>ゲンショウ</t>
    </rPh>
    <rPh sb="189" eb="191">
      <t>ケイコウ</t>
    </rPh>
    <rPh sb="199" eb="201">
      <t>ヘイセイ</t>
    </rPh>
    <rPh sb="203" eb="205">
      <t>ネンド</t>
    </rPh>
    <rPh sb="209" eb="212">
      <t>ゼンネンド</t>
    </rPh>
    <rPh sb="215" eb="217">
      <t>ウワマワ</t>
    </rPh>
    <rPh sb="225" eb="227">
      <t>シャリョウ</t>
    </rPh>
    <rPh sb="236" eb="238">
      <t>セイビ</t>
    </rPh>
    <rPh sb="238" eb="239">
      <t>リツ</t>
    </rPh>
    <rPh sb="250" eb="252">
      <t>コウシン</t>
    </rPh>
    <rPh sb="252" eb="254">
      <t>シャリョウ</t>
    </rPh>
    <rPh sb="254" eb="255">
      <t>スウ</t>
    </rPh>
    <rPh sb="255" eb="257">
      <t>ゾウカ</t>
    </rPh>
    <rPh sb="258" eb="259">
      <t>トモナ</t>
    </rPh>
    <rPh sb="260" eb="262">
      <t>シホン</t>
    </rPh>
    <rPh sb="262" eb="263">
      <t>ヒ</t>
    </rPh>
    <rPh sb="266" eb="267">
      <t>ゾウ</t>
    </rPh>
    <rPh sb="280" eb="282">
      <t>イッポウ</t>
    </rPh>
    <rPh sb="283" eb="286">
      <t>リヨウシャ</t>
    </rPh>
    <rPh sb="287" eb="288">
      <t>カイ</t>
    </rPh>
    <rPh sb="288" eb="289">
      <t>ア</t>
    </rPh>
    <rPh sb="291" eb="293">
      <t>ウンコウ</t>
    </rPh>
    <rPh sb="293" eb="295">
      <t>ケイヒ</t>
    </rPh>
    <rPh sb="296" eb="298">
      <t>コウエイ</t>
    </rPh>
    <rPh sb="298" eb="300">
      <t>キギョウ</t>
    </rPh>
    <rPh sb="300" eb="303">
      <t>ヘイキンチ</t>
    </rPh>
    <rPh sb="303" eb="304">
      <t>ナ</t>
    </rPh>
    <rPh sb="322" eb="324">
      <t>ルイセキ</t>
    </rPh>
    <rPh sb="324" eb="327">
      <t>ケッソンキン</t>
    </rPh>
    <rPh sb="327" eb="329">
      <t>ヒリツ</t>
    </rPh>
    <rPh sb="330" eb="332">
      <t>コウエイ</t>
    </rPh>
    <rPh sb="332" eb="334">
      <t>キギョウ</t>
    </rPh>
    <rPh sb="334" eb="337">
      <t>ヘイキンチ</t>
    </rPh>
    <rPh sb="338" eb="341">
      <t>モクヒョウチ</t>
    </rPh>
    <rPh sb="342" eb="344">
      <t>ウワマワ</t>
    </rPh>
    <rPh sb="363" eb="365">
      <t>リュウドウ</t>
    </rPh>
    <rPh sb="365" eb="367">
      <t>ヒリツ</t>
    </rPh>
    <rPh sb="368" eb="370">
      <t>コウエイ</t>
    </rPh>
    <rPh sb="370" eb="372">
      <t>キギョウ</t>
    </rPh>
    <rPh sb="372" eb="375">
      <t>ヘイキンチ</t>
    </rPh>
    <rPh sb="376" eb="379">
      <t>モクヒョウチ</t>
    </rPh>
    <rPh sb="380" eb="382">
      <t>シタマワ</t>
    </rPh>
    <rPh sb="390" eb="392">
      <t>カイゼン</t>
    </rPh>
    <rPh sb="392" eb="394">
      <t>ケイコウ</t>
    </rPh>
    <rPh sb="398" eb="400">
      <t>ヘイセイ</t>
    </rPh>
    <rPh sb="402" eb="404">
      <t>ネンド</t>
    </rPh>
    <rPh sb="405" eb="407">
      <t>ゲンショウ</t>
    </rPh>
    <rPh sb="413" eb="415">
      <t>チホウ</t>
    </rPh>
    <rPh sb="415" eb="417">
      <t>コウエイ</t>
    </rPh>
    <rPh sb="417" eb="419">
      <t>キギョウ</t>
    </rPh>
    <rPh sb="419" eb="421">
      <t>カイケイ</t>
    </rPh>
    <rPh sb="421" eb="423">
      <t>セイド</t>
    </rPh>
    <rPh sb="424" eb="426">
      <t>ミナオ</t>
    </rPh>
    <rPh sb="430" eb="431">
      <t>ネン</t>
    </rPh>
    <rPh sb="431" eb="433">
      <t>イナイ</t>
    </rPh>
    <rPh sb="434" eb="436">
      <t>ヘンサイ</t>
    </rPh>
    <rPh sb="436" eb="438">
      <t>キゲン</t>
    </rPh>
    <rPh sb="439" eb="441">
      <t>トウライ</t>
    </rPh>
    <rPh sb="443" eb="445">
      <t>キギョウ</t>
    </rPh>
    <rPh sb="445" eb="446">
      <t>サイ</t>
    </rPh>
    <rPh sb="446" eb="447">
      <t>トウ</t>
    </rPh>
    <rPh sb="448" eb="450">
      <t>リュウドウ</t>
    </rPh>
    <rPh sb="450" eb="452">
      <t>フサイ</t>
    </rPh>
    <rPh sb="453" eb="455">
      <t>ブンルイ</t>
    </rPh>
    <rPh sb="466" eb="468">
      <t>ケイエイ</t>
    </rPh>
    <rPh sb="468" eb="470">
      <t>ジッタイ</t>
    </rPh>
    <rPh sb="471" eb="473">
      <t>ヘンカ</t>
    </rPh>
    <rPh sb="485" eb="486">
      <t>タイ</t>
    </rPh>
    <rPh sb="486" eb="488">
      <t>リョウキン</t>
    </rPh>
    <rPh sb="488" eb="490">
      <t>シュウニュウ</t>
    </rPh>
    <rPh sb="490" eb="492">
      <t>ヒリツ</t>
    </rPh>
    <rPh sb="493" eb="495">
      <t>ゲンショウ</t>
    </rPh>
    <rPh sb="495" eb="497">
      <t>ケイコウ</t>
    </rPh>
    <rPh sb="503" eb="505">
      <t>ヘイセイ</t>
    </rPh>
    <rPh sb="507" eb="509">
      <t>ネンド</t>
    </rPh>
    <rPh sb="510" eb="513">
      <t>ゼンネンド</t>
    </rPh>
    <rPh sb="514" eb="515">
      <t>ヒ</t>
    </rPh>
    <rPh sb="517" eb="519">
      <t>キギョウ</t>
    </rPh>
    <rPh sb="519" eb="520">
      <t>サイ</t>
    </rPh>
    <rPh sb="520" eb="522">
      <t>ザンダカ</t>
    </rPh>
    <rPh sb="523" eb="524">
      <t>ゾウ</t>
    </rPh>
    <rPh sb="527" eb="529">
      <t>ゾウカ</t>
    </rPh>
    <rPh sb="574" eb="576">
      <t>ゲンカ</t>
    </rPh>
    <rPh sb="576" eb="578">
      <t>ショウキャク</t>
    </rPh>
    <rPh sb="578" eb="580">
      <t>ルイケイ</t>
    </rPh>
    <rPh sb="580" eb="581">
      <t>ガク</t>
    </rPh>
    <rPh sb="582" eb="583">
      <t>ゲン</t>
    </rPh>
    <rPh sb="586" eb="588">
      <t>ゲンショウ</t>
    </rPh>
    <rPh sb="623" eb="625">
      <t>コウシン</t>
    </rPh>
    <rPh sb="625" eb="627">
      <t>シャリョウ</t>
    </rPh>
    <rPh sb="627" eb="628">
      <t>スウ</t>
    </rPh>
    <rPh sb="628" eb="630">
      <t>ゾウカ</t>
    </rPh>
    <rPh sb="638" eb="640">
      <t>コウニュウ</t>
    </rPh>
    <rPh sb="641" eb="642">
      <t>トモナ</t>
    </rPh>
    <rPh sb="643" eb="645">
      <t>キギョウ</t>
    </rPh>
    <rPh sb="645" eb="646">
      <t>サイ</t>
    </rPh>
    <rPh sb="646" eb="649">
      <t>ハッコウガク</t>
    </rPh>
    <rPh sb="650" eb="651">
      <t>ゾウ</t>
    </rPh>
    <rPh sb="652" eb="654">
      <t>ジョキャク</t>
    </rPh>
    <rPh sb="655" eb="656">
      <t>トモナ</t>
    </rPh>
    <rPh sb="657" eb="659">
      <t>ゲンカ</t>
    </rPh>
    <rPh sb="659" eb="661">
      <t>ショウキャク</t>
    </rPh>
    <rPh sb="661" eb="663">
      <t>ルイケイ</t>
    </rPh>
    <rPh sb="663" eb="664">
      <t>ガク</t>
    </rPh>
    <rPh sb="665" eb="666">
      <t>ゲン</t>
    </rPh>
    <phoneticPr fontId="4"/>
  </si>
  <si>
    <t>　①走行キロ当たりの収入は同じ地域内の民間事業者の平均値を上回っており、また増加傾向にある。
　一方、②走行キロ当たりの運送原価も民間事業者平均値を上回っており、これは③走行キロ当たりの人件費が民間事業者平均値を上回っていることが主な要因となっており、引き続き管理委託等の経営改善を進めることとしている。
　④乗車効率は公営企業平均値を下回っているものの、上昇傾向にあったが、平成28年度においては、バス車両の更新にあたり定員のより多い車両を購入したため、平均乗車定員数が増となったことにより前年度に比べ下がった。</t>
    <rPh sb="2" eb="4">
      <t>ソウコウ</t>
    </rPh>
    <rPh sb="6" eb="7">
      <t>ア</t>
    </rPh>
    <rPh sb="10" eb="12">
      <t>シュウニュウ</t>
    </rPh>
    <rPh sb="23" eb="24">
      <t>シャ</t>
    </rPh>
    <rPh sb="25" eb="28">
      <t>ヘイキンチ</t>
    </rPh>
    <rPh sb="29" eb="31">
      <t>ウワマワ</t>
    </rPh>
    <rPh sb="38" eb="40">
      <t>ゾウカ</t>
    </rPh>
    <rPh sb="40" eb="42">
      <t>ケイコウ</t>
    </rPh>
    <rPh sb="48" eb="50">
      <t>イッポウ</t>
    </rPh>
    <rPh sb="52" eb="54">
      <t>ソウコウ</t>
    </rPh>
    <rPh sb="56" eb="57">
      <t>ア</t>
    </rPh>
    <rPh sb="60" eb="62">
      <t>ウンソウ</t>
    </rPh>
    <rPh sb="62" eb="64">
      <t>ゲンカ</t>
    </rPh>
    <rPh sb="65" eb="67">
      <t>ミンカン</t>
    </rPh>
    <rPh sb="67" eb="69">
      <t>ジギョウ</t>
    </rPh>
    <rPh sb="69" eb="70">
      <t>シャ</t>
    </rPh>
    <rPh sb="85" eb="87">
      <t>ソウコウ</t>
    </rPh>
    <rPh sb="89" eb="90">
      <t>ア</t>
    </rPh>
    <rPh sb="93" eb="96">
      <t>ジンケンヒ</t>
    </rPh>
    <rPh sb="97" eb="99">
      <t>ミンカン</t>
    </rPh>
    <rPh sb="99" eb="101">
      <t>ジギョウ</t>
    </rPh>
    <rPh sb="101" eb="102">
      <t>シャ</t>
    </rPh>
    <rPh sb="102" eb="105">
      <t>ヘイキンチ</t>
    </rPh>
    <rPh sb="106" eb="108">
      <t>ウワマワ</t>
    </rPh>
    <rPh sb="115" eb="116">
      <t>オモ</t>
    </rPh>
    <rPh sb="117" eb="119">
      <t>ヨウイン</t>
    </rPh>
    <rPh sb="126" eb="127">
      <t>ヒ</t>
    </rPh>
    <rPh sb="128" eb="129">
      <t>ツヅ</t>
    </rPh>
    <rPh sb="130" eb="132">
      <t>カンリ</t>
    </rPh>
    <rPh sb="132" eb="134">
      <t>イタク</t>
    </rPh>
    <rPh sb="134" eb="135">
      <t>トウ</t>
    </rPh>
    <rPh sb="136" eb="138">
      <t>ケイエイ</t>
    </rPh>
    <rPh sb="138" eb="140">
      <t>カイゼン</t>
    </rPh>
    <rPh sb="141" eb="142">
      <t>スス</t>
    </rPh>
    <rPh sb="155" eb="157">
      <t>ジョウシャ</t>
    </rPh>
    <rPh sb="157" eb="159">
      <t>コウリツ</t>
    </rPh>
    <rPh sb="178" eb="180">
      <t>ジョウショウ</t>
    </rPh>
    <rPh sb="180" eb="182">
      <t>ケイコウ</t>
    </rPh>
    <rPh sb="188" eb="190">
      <t>ヘイセイ</t>
    </rPh>
    <rPh sb="192" eb="194">
      <t>ネンド</t>
    </rPh>
    <rPh sb="202" eb="204">
      <t>シャリョウ</t>
    </rPh>
    <rPh sb="205" eb="207">
      <t>コウシン</t>
    </rPh>
    <rPh sb="211" eb="213">
      <t>テイイン</t>
    </rPh>
    <rPh sb="216" eb="217">
      <t>オオ</t>
    </rPh>
    <rPh sb="218" eb="220">
      <t>シャリョウ</t>
    </rPh>
    <rPh sb="221" eb="223">
      <t>コウニュウ</t>
    </rPh>
    <rPh sb="228" eb="230">
      <t>ヘイキン</t>
    </rPh>
    <rPh sb="230" eb="232">
      <t>ジョウシャ</t>
    </rPh>
    <rPh sb="232" eb="234">
      <t>テイイン</t>
    </rPh>
    <rPh sb="234" eb="235">
      <t>スウ</t>
    </rPh>
    <rPh sb="246" eb="249">
      <t>ゼンネンド</t>
    </rPh>
    <rPh sb="250" eb="251">
      <t>クラ</t>
    </rPh>
    <rPh sb="252" eb="253">
      <t>サ</t>
    </rPh>
    <phoneticPr fontId="4"/>
  </si>
  <si>
    <t xml:space="preserve">　経常収支は黒字となっており、資金不足については平成27年に策定した経営計画（2015-2018）では、計画期間中の解消を目標としていたが、２年前倒しで解消することができた。
　しかしながら一般会計から繰り入れている補助金などを除いた営業収支では赤字となっている。累積欠損金についても、減少傾向にあるものの多額となっている。
　このような状況をふまえ、今後も市営交通として、安定的・継続的な運行サービスを提供し続けることができるように、平成３１年度を目途に経営戦略の策定を予定しているが、引き続き経営改善を図り、営業収支の改善に向けて努力するとともに、経常収支の黒字を維持し、累積欠損金の縮減に努めていく。
</t>
    <rPh sb="1" eb="3">
      <t>ケイジョウ</t>
    </rPh>
    <rPh sb="3" eb="5">
      <t>シュウシ</t>
    </rPh>
    <rPh sb="6" eb="8">
      <t>クロジ</t>
    </rPh>
    <rPh sb="95" eb="97">
      <t>イッパン</t>
    </rPh>
    <rPh sb="97" eb="99">
      <t>カイケイ</t>
    </rPh>
    <rPh sb="101" eb="102">
      <t>ク</t>
    </rPh>
    <rPh sb="103" eb="104">
      <t>イ</t>
    </rPh>
    <rPh sb="108" eb="111">
      <t>ホジョキン</t>
    </rPh>
    <rPh sb="114" eb="115">
      <t>ノゾ</t>
    </rPh>
    <rPh sb="117" eb="119">
      <t>エイギョウ</t>
    </rPh>
    <rPh sb="119" eb="121">
      <t>シュウシ</t>
    </rPh>
    <rPh sb="123" eb="125">
      <t>アカジ</t>
    </rPh>
    <rPh sb="132" eb="134">
      <t>ルイセキ</t>
    </rPh>
    <rPh sb="134" eb="137">
      <t>ケッソンキン</t>
    </rPh>
    <rPh sb="143" eb="145">
      <t>ゲンショウ</t>
    </rPh>
    <rPh sb="145" eb="147">
      <t>ケイコウ</t>
    </rPh>
    <rPh sb="153" eb="155">
      <t>タガク</t>
    </rPh>
    <rPh sb="169" eb="171">
      <t>ジョウキョウ</t>
    </rPh>
    <rPh sb="176" eb="178">
      <t>コンゴ</t>
    </rPh>
    <rPh sb="179" eb="181">
      <t>シエイ</t>
    </rPh>
    <rPh sb="181" eb="183">
      <t>コウツウ</t>
    </rPh>
    <rPh sb="187" eb="190">
      <t>アンテイテキ</t>
    </rPh>
    <rPh sb="191" eb="193">
      <t>ケイゾク</t>
    </rPh>
    <rPh sb="193" eb="194">
      <t>テキ</t>
    </rPh>
    <rPh sb="195" eb="197">
      <t>ウンコウ</t>
    </rPh>
    <rPh sb="202" eb="204">
      <t>テイキョウ</t>
    </rPh>
    <rPh sb="205" eb="206">
      <t>ツヅ</t>
    </rPh>
    <rPh sb="218" eb="220">
      <t>ヘイセイ</t>
    </rPh>
    <rPh sb="222" eb="224">
      <t>ネンド</t>
    </rPh>
    <rPh sb="225" eb="227">
      <t>メド</t>
    </rPh>
    <rPh sb="233" eb="235">
      <t>サクテイ</t>
    </rPh>
    <rPh sb="236" eb="238">
      <t>ヨテイ</t>
    </rPh>
    <rPh sb="244" eb="245">
      <t>ヒ</t>
    </rPh>
    <rPh sb="246" eb="247">
      <t>ツヅ</t>
    </rPh>
    <rPh sb="248" eb="250">
      <t>ケイエイ</t>
    </rPh>
    <rPh sb="250" eb="252">
      <t>カイゼン</t>
    </rPh>
    <rPh sb="253" eb="254">
      <t>ハカ</t>
    </rPh>
    <rPh sb="256" eb="258">
      <t>エイギョウ</t>
    </rPh>
    <rPh sb="258" eb="260">
      <t>シュウシ</t>
    </rPh>
    <rPh sb="261" eb="263">
      <t>カイゼン</t>
    </rPh>
    <rPh sb="264" eb="265">
      <t>ム</t>
    </rPh>
    <rPh sb="267" eb="269">
      <t>ドリョク</t>
    </rPh>
    <rPh sb="276" eb="278">
      <t>ケイジョウ</t>
    </rPh>
    <rPh sb="278" eb="280">
      <t>シュウシ</t>
    </rPh>
    <rPh sb="281" eb="283">
      <t>クロジ</t>
    </rPh>
    <rPh sb="284" eb="286">
      <t>イジ</t>
    </rPh>
    <rPh sb="288" eb="290">
      <t>ルイセキ</t>
    </rPh>
    <rPh sb="290" eb="293">
      <t>ケッソンキン</t>
    </rPh>
    <rPh sb="294" eb="296">
      <t>シュクゲン</t>
    </rPh>
    <rPh sb="297" eb="2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</si>
</sst>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106.4</c:v>
                </c:pt>
                <c:pt idx="1">
                  <c:v>106.8</c:v>
                </c:pt>
                <c:pt idx="2">
                  <c:v>106.3</c:v>
                </c:pt>
                <c:pt idx="3">
                  <c:v>107</c:v>
                </c:pt>
                <c:pt idx="4">
                  <c:v>109.8</c:v>
                </c:pt>
              </c:numCache>
            </c:numRef>
          </c:val>
        </c:ser>
        <c:dLbls>
          <c:showLegendKey val="0"/>
          <c:showVal val="0"/>
          <c:showCatName val="0"/>
          <c:showSerName val="0"/>
          <c:showPercent val="0"/>
          <c:showBubbleSize val="0"/>
        </c:dLbls>
        <c:gapWidth val="180"/>
        <c:overlap val="-90"/>
        <c:axId val="200554352"/>
        <c:axId val="200576912"/>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0554352"/>
        <c:axId val="200576912"/>
      </c:lineChart>
      <c:catAx>
        <c:axId val="200554352"/>
        <c:scaling>
          <c:orientation val="minMax"/>
        </c:scaling>
        <c:delete val="0"/>
        <c:axPos val="b"/>
        <c:numFmt formatCode="ge" sourceLinked="1"/>
        <c:majorTickMark val="none"/>
        <c:minorTickMark val="none"/>
        <c:tickLblPos val="none"/>
        <c:crossAx val="200576912"/>
        <c:crosses val="autoZero"/>
        <c:auto val="0"/>
        <c:lblAlgn val="ctr"/>
        <c:lblOffset val="100"/>
        <c:noMultiLvlLbl val="1"/>
      </c:catAx>
      <c:valAx>
        <c:axId val="20057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554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85.1</c:v>
                </c:pt>
                <c:pt idx="1">
                  <c:v>89.1</c:v>
                </c:pt>
                <c:pt idx="2">
                  <c:v>89.2</c:v>
                </c:pt>
                <c:pt idx="3">
                  <c:v>92.1</c:v>
                </c:pt>
                <c:pt idx="4">
                  <c:v>94.4</c:v>
                </c:pt>
              </c:numCache>
            </c:numRef>
          </c:val>
        </c:ser>
        <c:dLbls>
          <c:showLegendKey val="0"/>
          <c:showVal val="0"/>
          <c:showCatName val="0"/>
          <c:showSerName val="0"/>
          <c:showPercent val="0"/>
          <c:showBubbleSize val="0"/>
        </c:dLbls>
        <c:gapWidth val="180"/>
        <c:overlap val="-90"/>
        <c:axId val="200780400"/>
        <c:axId val="20078078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0780400"/>
        <c:axId val="200780784"/>
      </c:lineChart>
      <c:catAx>
        <c:axId val="200780400"/>
        <c:scaling>
          <c:orientation val="minMax"/>
        </c:scaling>
        <c:delete val="0"/>
        <c:axPos val="b"/>
        <c:numFmt formatCode="ge" sourceLinked="1"/>
        <c:majorTickMark val="none"/>
        <c:minorTickMark val="none"/>
        <c:tickLblPos val="none"/>
        <c:crossAx val="200780784"/>
        <c:crosses val="autoZero"/>
        <c:auto val="0"/>
        <c:lblAlgn val="ctr"/>
        <c:lblOffset val="100"/>
        <c:noMultiLvlLbl val="1"/>
      </c:catAx>
      <c:valAx>
        <c:axId val="20078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780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24.9</c:v>
                </c:pt>
                <c:pt idx="1">
                  <c:v>38.9</c:v>
                </c:pt>
                <c:pt idx="2">
                  <c:v>21.4</c:v>
                </c:pt>
                <c:pt idx="3">
                  <c:v>28.5</c:v>
                </c:pt>
                <c:pt idx="4">
                  <c:v>54.8</c:v>
                </c:pt>
              </c:numCache>
            </c:numRef>
          </c:val>
        </c:ser>
        <c:dLbls>
          <c:showLegendKey val="0"/>
          <c:showVal val="0"/>
          <c:showCatName val="0"/>
          <c:showSerName val="0"/>
          <c:showPercent val="0"/>
          <c:showBubbleSize val="0"/>
        </c:dLbls>
        <c:gapWidth val="180"/>
        <c:overlap val="-90"/>
        <c:axId val="200842304"/>
        <c:axId val="200844736"/>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0842304"/>
        <c:axId val="200844736"/>
      </c:lineChart>
      <c:catAx>
        <c:axId val="200842304"/>
        <c:scaling>
          <c:orientation val="minMax"/>
        </c:scaling>
        <c:delete val="0"/>
        <c:axPos val="b"/>
        <c:numFmt formatCode="ge" sourceLinked="1"/>
        <c:majorTickMark val="none"/>
        <c:minorTickMark val="none"/>
        <c:tickLblPos val="none"/>
        <c:crossAx val="200844736"/>
        <c:crosses val="autoZero"/>
        <c:auto val="0"/>
        <c:lblAlgn val="ctr"/>
        <c:lblOffset val="100"/>
        <c:noMultiLvlLbl val="1"/>
      </c:catAx>
      <c:valAx>
        <c:axId val="20084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842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43.8</c:v>
                </c:pt>
                <c:pt idx="1">
                  <c:v>35.1</c:v>
                </c:pt>
                <c:pt idx="2">
                  <c:v>32.299999999999997</c:v>
                </c:pt>
                <c:pt idx="3">
                  <c:v>28.1</c:v>
                </c:pt>
                <c:pt idx="4">
                  <c:v>28.7</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196.8</c:v>
                </c:pt>
                <c:pt idx="1">
                  <c:v>187.1</c:v>
                </c:pt>
                <c:pt idx="2">
                  <c:v>185.2</c:v>
                </c:pt>
                <c:pt idx="3">
                  <c:v>178.7</c:v>
                </c:pt>
                <c:pt idx="4">
                  <c:v>177.6</c:v>
                </c:pt>
              </c:numCache>
            </c:numRef>
          </c:val>
        </c:ser>
        <c:dLbls>
          <c:showLegendKey val="0"/>
          <c:showVal val="0"/>
          <c:showCatName val="0"/>
          <c:showSerName val="0"/>
          <c:showPercent val="0"/>
          <c:showBubbleSize val="0"/>
        </c:dLbls>
        <c:gapWidth val="150"/>
        <c:axId val="199769584"/>
        <c:axId val="20122898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99769584"/>
        <c:axId val="201228984"/>
      </c:lineChart>
      <c:catAx>
        <c:axId val="199769584"/>
        <c:scaling>
          <c:orientation val="minMax"/>
        </c:scaling>
        <c:delete val="0"/>
        <c:axPos val="b"/>
        <c:numFmt formatCode="ge" sourceLinked="1"/>
        <c:majorTickMark val="none"/>
        <c:minorTickMark val="none"/>
        <c:tickLblPos val="none"/>
        <c:crossAx val="201228984"/>
        <c:crosses val="autoZero"/>
        <c:auto val="0"/>
        <c:lblAlgn val="ctr"/>
        <c:lblOffset val="100"/>
        <c:noMultiLvlLbl val="1"/>
      </c:catAx>
      <c:valAx>
        <c:axId val="20122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69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22.3</c:v>
                </c:pt>
                <c:pt idx="1">
                  <c:v>18.8</c:v>
                </c:pt>
                <c:pt idx="2">
                  <c:v>17.399999999999999</c:v>
                </c:pt>
                <c:pt idx="3">
                  <c:v>15.7</c:v>
                </c:pt>
                <c:pt idx="4">
                  <c:v>16.100000000000001</c:v>
                </c:pt>
              </c:numCache>
            </c:numRef>
          </c:val>
        </c:ser>
        <c:dLbls>
          <c:showLegendKey val="0"/>
          <c:showVal val="0"/>
          <c:showCatName val="0"/>
          <c:showSerName val="0"/>
          <c:showPercent val="0"/>
          <c:showBubbleSize val="0"/>
        </c:dLbls>
        <c:gapWidth val="180"/>
        <c:overlap val="-90"/>
        <c:axId val="201249464"/>
        <c:axId val="201160768"/>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201249464"/>
        <c:axId val="201160768"/>
      </c:lineChart>
      <c:catAx>
        <c:axId val="201249464"/>
        <c:scaling>
          <c:orientation val="minMax"/>
        </c:scaling>
        <c:delete val="0"/>
        <c:axPos val="b"/>
        <c:numFmt formatCode="ge" sourceLinked="1"/>
        <c:majorTickMark val="none"/>
        <c:minorTickMark val="none"/>
        <c:tickLblPos val="none"/>
        <c:crossAx val="201160768"/>
        <c:crosses val="autoZero"/>
        <c:auto val="0"/>
        <c:lblAlgn val="ctr"/>
        <c:lblOffset val="100"/>
        <c:noMultiLvlLbl val="1"/>
      </c:catAx>
      <c:valAx>
        <c:axId val="20116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249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77.599999999999994</c:v>
                </c:pt>
                <c:pt idx="1">
                  <c:v>45.1</c:v>
                </c:pt>
                <c:pt idx="2">
                  <c:v>20.399999999999999</c:v>
                </c:pt>
                <c:pt idx="3">
                  <c:v>14.6</c:v>
                </c:pt>
                <c:pt idx="4">
                  <c:v>16</c:v>
                </c:pt>
              </c:numCache>
            </c:numRef>
          </c:val>
        </c:ser>
        <c:dLbls>
          <c:showLegendKey val="0"/>
          <c:showVal val="0"/>
          <c:showCatName val="0"/>
          <c:showSerName val="0"/>
          <c:showPercent val="0"/>
          <c:showBubbleSize val="0"/>
        </c:dLbls>
        <c:gapWidth val="180"/>
        <c:overlap val="-90"/>
        <c:axId val="201327536"/>
        <c:axId val="20132792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01327536"/>
        <c:axId val="201327928"/>
      </c:lineChart>
      <c:catAx>
        <c:axId val="201327536"/>
        <c:scaling>
          <c:orientation val="minMax"/>
        </c:scaling>
        <c:delete val="0"/>
        <c:axPos val="b"/>
        <c:numFmt formatCode="ge" sourceLinked="1"/>
        <c:majorTickMark val="none"/>
        <c:minorTickMark val="none"/>
        <c:tickLblPos val="none"/>
        <c:crossAx val="201327928"/>
        <c:crosses val="autoZero"/>
        <c:auto val="0"/>
        <c:lblAlgn val="ctr"/>
        <c:lblOffset val="100"/>
        <c:noMultiLvlLbl val="1"/>
      </c:catAx>
      <c:valAx>
        <c:axId val="201327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327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70.2</c:v>
                </c:pt>
                <c:pt idx="1">
                  <c:v>72.900000000000006</c:v>
                </c:pt>
                <c:pt idx="2">
                  <c:v>83.3</c:v>
                </c:pt>
                <c:pt idx="3">
                  <c:v>83.9</c:v>
                </c:pt>
                <c:pt idx="4">
                  <c:v>83.6</c:v>
                </c:pt>
              </c:numCache>
            </c:numRef>
          </c:val>
        </c:ser>
        <c:dLbls>
          <c:showLegendKey val="0"/>
          <c:showVal val="0"/>
          <c:showCatName val="0"/>
          <c:showSerName val="0"/>
          <c:showPercent val="0"/>
          <c:showBubbleSize val="0"/>
        </c:dLbls>
        <c:gapWidth val="180"/>
        <c:overlap val="-90"/>
        <c:axId val="201328712"/>
        <c:axId val="201329104"/>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201328712"/>
        <c:axId val="201329104"/>
      </c:lineChart>
      <c:catAx>
        <c:axId val="201328712"/>
        <c:scaling>
          <c:orientation val="minMax"/>
        </c:scaling>
        <c:delete val="0"/>
        <c:axPos val="b"/>
        <c:numFmt formatCode="ge" sourceLinked="1"/>
        <c:majorTickMark val="none"/>
        <c:minorTickMark val="none"/>
        <c:tickLblPos val="none"/>
        <c:crossAx val="201329104"/>
        <c:crosses val="autoZero"/>
        <c:auto val="0"/>
        <c:lblAlgn val="ctr"/>
        <c:lblOffset val="100"/>
        <c:noMultiLvlLbl val="1"/>
      </c:catAx>
      <c:valAx>
        <c:axId val="20132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328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332.64</c:v>
                </c:pt>
                <c:pt idx="1">
                  <c:v>332.62</c:v>
                </c:pt>
                <c:pt idx="2">
                  <c:v>332.03</c:v>
                </c:pt>
                <c:pt idx="3">
                  <c:v>339.09</c:v>
                </c:pt>
                <c:pt idx="4">
                  <c:v>343.36</c:v>
                </c:pt>
              </c:numCache>
            </c:numRef>
          </c:val>
        </c:ser>
        <c:dLbls>
          <c:showLegendKey val="0"/>
          <c:showVal val="0"/>
          <c:showCatName val="0"/>
          <c:showSerName val="0"/>
          <c:showPercent val="0"/>
          <c:showBubbleSize val="0"/>
        </c:dLbls>
        <c:gapWidth val="180"/>
        <c:overlap val="-90"/>
        <c:axId val="201329888"/>
        <c:axId val="35439345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154.80000000000001</c:v>
                </c:pt>
                <c:pt idx="1">
                  <c:v>157.88</c:v>
                </c:pt>
                <c:pt idx="2">
                  <c:v>164.55</c:v>
                </c:pt>
                <c:pt idx="3">
                  <c:v>165.43</c:v>
                </c:pt>
                <c:pt idx="4">
                  <c:v>167.89</c:v>
                </c:pt>
              </c:numCache>
            </c:numRef>
          </c:val>
          <c:smooth val="0"/>
        </c:ser>
        <c:dLbls>
          <c:showLegendKey val="0"/>
          <c:showVal val="0"/>
          <c:showCatName val="0"/>
          <c:showSerName val="0"/>
          <c:showPercent val="0"/>
          <c:showBubbleSize val="0"/>
        </c:dLbls>
        <c:marker val="1"/>
        <c:smooth val="0"/>
        <c:axId val="201329888"/>
        <c:axId val="354393456"/>
      </c:lineChart>
      <c:catAx>
        <c:axId val="201329888"/>
        <c:scaling>
          <c:orientation val="minMax"/>
        </c:scaling>
        <c:delete val="0"/>
        <c:axPos val="b"/>
        <c:numFmt formatCode="ge" sourceLinked="1"/>
        <c:majorTickMark val="none"/>
        <c:minorTickMark val="none"/>
        <c:tickLblPos val="none"/>
        <c:crossAx val="354393456"/>
        <c:crosses val="autoZero"/>
        <c:auto val="0"/>
        <c:lblAlgn val="ctr"/>
        <c:lblOffset val="100"/>
        <c:noMultiLvlLbl val="1"/>
      </c:catAx>
      <c:valAx>
        <c:axId val="3543934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329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631.59</c:v>
                </c:pt>
                <c:pt idx="1">
                  <c:v>615.65</c:v>
                </c:pt>
                <c:pt idx="2">
                  <c:v>619.02</c:v>
                </c:pt>
                <c:pt idx="3">
                  <c:v>608.52</c:v>
                </c:pt>
                <c:pt idx="4">
                  <c:v>610.46</c:v>
                </c:pt>
              </c:numCache>
            </c:numRef>
          </c:val>
        </c:ser>
        <c:dLbls>
          <c:showLegendKey val="0"/>
          <c:showVal val="0"/>
          <c:showCatName val="0"/>
          <c:showSerName val="0"/>
          <c:showPercent val="0"/>
          <c:showBubbleSize val="0"/>
        </c:dLbls>
        <c:gapWidth val="180"/>
        <c:overlap val="-90"/>
        <c:axId val="354394240"/>
        <c:axId val="35439463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352.77</c:v>
                </c:pt>
                <c:pt idx="1">
                  <c:v>356.69</c:v>
                </c:pt>
                <c:pt idx="2">
                  <c:v>358.44</c:v>
                </c:pt>
                <c:pt idx="3">
                  <c:v>357.24</c:v>
                </c:pt>
                <c:pt idx="4">
                  <c:v>359.95</c:v>
                </c:pt>
              </c:numCache>
            </c:numRef>
          </c:val>
          <c:smooth val="0"/>
        </c:ser>
        <c:dLbls>
          <c:showLegendKey val="0"/>
          <c:showVal val="0"/>
          <c:showCatName val="0"/>
          <c:showSerName val="0"/>
          <c:showPercent val="0"/>
          <c:showBubbleSize val="0"/>
        </c:dLbls>
        <c:marker val="1"/>
        <c:smooth val="0"/>
        <c:axId val="354394240"/>
        <c:axId val="354394632"/>
      </c:lineChart>
      <c:catAx>
        <c:axId val="354394240"/>
        <c:scaling>
          <c:orientation val="minMax"/>
        </c:scaling>
        <c:delete val="0"/>
        <c:axPos val="b"/>
        <c:numFmt formatCode="ge" sourceLinked="1"/>
        <c:majorTickMark val="none"/>
        <c:minorTickMark val="none"/>
        <c:tickLblPos val="none"/>
        <c:crossAx val="354394632"/>
        <c:crosses val="autoZero"/>
        <c:auto val="0"/>
        <c:lblAlgn val="ctr"/>
        <c:lblOffset val="100"/>
        <c:noMultiLvlLbl val="1"/>
      </c:catAx>
      <c:valAx>
        <c:axId val="3543946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394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528.83000000000004</c:v>
                </c:pt>
                <c:pt idx="1">
                  <c:v>539.4</c:v>
                </c:pt>
                <c:pt idx="2">
                  <c:v>544.02</c:v>
                </c:pt>
                <c:pt idx="3">
                  <c:v>551.63</c:v>
                </c:pt>
                <c:pt idx="4">
                  <c:v>568.65</c:v>
                </c:pt>
              </c:numCache>
            </c:numRef>
          </c:val>
        </c:ser>
        <c:dLbls>
          <c:showLegendKey val="0"/>
          <c:showVal val="0"/>
          <c:showCatName val="0"/>
          <c:showSerName val="0"/>
          <c:showPercent val="0"/>
          <c:showBubbleSize val="0"/>
        </c:dLbls>
        <c:gapWidth val="180"/>
        <c:overlap val="-90"/>
        <c:axId val="354395416"/>
        <c:axId val="354395808"/>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300.83999999999997</c:v>
                </c:pt>
                <c:pt idx="1">
                  <c:v>317.2</c:v>
                </c:pt>
                <c:pt idx="2">
                  <c:v>316.81</c:v>
                </c:pt>
                <c:pt idx="3">
                  <c:v>325.95</c:v>
                </c:pt>
                <c:pt idx="4">
                  <c:v>330.34</c:v>
                </c:pt>
              </c:numCache>
            </c:numRef>
          </c:val>
          <c:smooth val="0"/>
        </c:ser>
        <c:dLbls>
          <c:showLegendKey val="0"/>
          <c:showVal val="0"/>
          <c:showCatName val="0"/>
          <c:showSerName val="0"/>
          <c:showPercent val="0"/>
          <c:showBubbleSize val="0"/>
        </c:dLbls>
        <c:marker val="1"/>
        <c:smooth val="0"/>
        <c:axId val="354395416"/>
        <c:axId val="354395808"/>
      </c:lineChart>
      <c:catAx>
        <c:axId val="354395416"/>
        <c:scaling>
          <c:orientation val="minMax"/>
        </c:scaling>
        <c:delete val="0"/>
        <c:axPos val="b"/>
        <c:numFmt formatCode="ge" sourceLinked="1"/>
        <c:majorTickMark val="none"/>
        <c:minorTickMark val="none"/>
        <c:tickLblPos val="none"/>
        <c:crossAx val="354395808"/>
        <c:crosses val="autoZero"/>
        <c:auto val="0"/>
        <c:lblAlgn val="ctr"/>
        <c:lblOffset val="100"/>
        <c:noMultiLvlLbl val="1"/>
      </c:catAx>
      <c:valAx>
        <c:axId val="3543958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395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16.600000000000001</c:v>
                </c:pt>
                <c:pt idx="1">
                  <c:v>17</c:v>
                </c:pt>
                <c:pt idx="2">
                  <c:v>17.2</c:v>
                </c:pt>
                <c:pt idx="3">
                  <c:v>17.399999999999999</c:v>
                </c:pt>
                <c:pt idx="4">
                  <c:v>17.3</c:v>
                </c:pt>
              </c:numCache>
            </c:numRef>
          </c:val>
        </c:ser>
        <c:dLbls>
          <c:showLegendKey val="0"/>
          <c:showVal val="0"/>
          <c:showCatName val="0"/>
          <c:showSerName val="0"/>
          <c:showPercent val="0"/>
          <c:showBubbleSize val="0"/>
        </c:dLbls>
        <c:gapWidth val="180"/>
        <c:overlap val="-90"/>
        <c:axId val="201327144"/>
        <c:axId val="20132675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01327144"/>
        <c:axId val="201326752"/>
      </c:lineChart>
      <c:catAx>
        <c:axId val="201327144"/>
        <c:scaling>
          <c:orientation val="minMax"/>
        </c:scaling>
        <c:delete val="0"/>
        <c:axPos val="b"/>
        <c:numFmt formatCode="ge" sourceLinked="1"/>
        <c:majorTickMark val="none"/>
        <c:minorTickMark val="none"/>
        <c:tickLblPos val="none"/>
        <c:crossAx val="201326752"/>
        <c:crosses val="autoZero"/>
        <c:auto val="0"/>
        <c:lblAlgn val="ctr"/>
        <c:lblOffset val="100"/>
        <c:noMultiLvlLbl val="1"/>
      </c:catAx>
      <c:valAx>
        <c:axId val="20132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327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244.8</c:v>
                </c:pt>
                <c:pt idx="1">
                  <c:v>227</c:v>
                </c:pt>
                <c:pt idx="2">
                  <c:v>218.2</c:v>
                </c:pt>
                <c:pt idx="3">
                  <c:v>202.2</c:v>
                </c:pt>
                <c:pt idx="4">
                  <c:v>184.8</c:v>
                </c:pt>
              </c:numCache>
            </c:numRef>
          </c:val>
        </c:ser>
        <c:dLbls>
          <c:showLegendKey val="0"/>
          <c:showVal val="0"/>
          <c:showCatName val="0"/>
          <c:showSerName val="0"/>
          <c:showPercent val="0"/>
          <c:showBubbleSize val="0"/>
        </c:dLbls>
        <c:gapWidth val="180"/>
        <c:overlap val="-90"/>
        <c:axId val="199875504"/>
        <c:axId val="19987511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199875504"/>
        <c:axId val="199875112"/>
      </c:lineChart>
      <c:catAx>
        <c:axId val="199875504"/>
        <c:scaling>
          <c:orientation val="minMax"/>
        </c:scaling>
        <c:delete val="0"/>
        <c:axPos val="b"/>
        <c:numFmt formatCode="ge" sourceLinked="1"/>
        <c:majorTickMark val="none"/>
        <c:minorTickMark val="none"/>
        <c:tickLblPos val="none"/>
        <c:crossAx val="199875112"/>
        <c:crosses val="autoZero"/>
        <c:auto val="0"/>
        <c:lblAlgn val="ctr"/>
        <c:lblOffset val="100"/>
        <c:noMultiLvlLbl val="1"/>
      </c:catAx>
      <c:valAx>
        <c:axId val="19987511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75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323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323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323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324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324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324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324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324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324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324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324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324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愛知県　名古屋市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127</v>
      </c>
      <c r="AA8" s="129"/>
      <c r="AB8" s="129"/>
      <c r="AC8" s="129"/>
      <c r="AD8" s="129"/>
      <c r="AE8" s="129"/>
      <c r="AF8" s="129"/>
      <c r="AG8" s="130"/>
      <c r="AH8" s="4"/>
      <c r="AJ8" s="119" t="s">
        <v>5</v>
      </c>
      <c r="AK8" s="120"/>
      <c r="AL8" s="120"/>
      <c r="AM8" s="120"/>
      <c r="AN8" s="120"/>
      <c r="AO8" s="120"/>
      <c r="AP8" s="121"/>
      <c r="AQ8" s="122">
        <f>データ!AB6</f>
        <v>115191</v>
      </c>
      <c r="AR8" s="122"/>
      <c r="AS8" s="122"/>
      <c r="AT8" s="122"/>
      <c r="AU8" s="123"/>
      <c r="AV8" s="124">
        <f>データ!AC6</f>
        <v>118050</v>
      </c>
      <c r="AW8" s="122"/>
      <c r="AX8" s="122"/>
      <c r="AY8" s="122"/>
      <c r="AZ8" s="123"/>
      <c r="BA8" s="124">
        <f>データ!AD6</f>
        <v>119547</v>
      </c>
      <c r="BB8" s="122"/>
      <c r="BC8" s="122"/>
      <c r="BD8" s="122"/>
      <c r="BE8" s="123"/>
      <c r="BF8" s="124">
        <f>データ!AE6</f>
        <v>123027</v>
      </c>
      <c r="BG8" s="122"/>
      <c r="BH8" s="122"/>
      <c r="BI8" s="122"/>
      <c r="BJ8" s="123"/>
      <c r="BK8" s="124">
        <f>データ!AF6</f>
        <v>124249</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5045167</v>
      </c>
      <c r="AR9" s="116"/>
      <c r="AS9" s="116"/>
      <c r="AT9" s="116"/>
      <c r="AU9" s="116"/>
      <c r="AV9" s="117">
        <f>データ!AH6</f>
        <v>4144530</v>
      </c>
      <c r="AW9" s="118"/>
      <c r="AX9" s="118"/>
      <c r="AY9" s="118"/>
      <c r="AZ9" s="115"/>
      <c r="BA9" s="117">
        <f>データ!AI6</f>
        <v>3858348</v>
      </c>
      <c r="BB9" s="118"/>
      <c r="BC9" s="118"/>
      <c r="BD9" s="118"/>
      <c r="BE9" s="115"/>
      <c r="BF9" s="117">
        <f>データ!AJ6</f>
        <v>3458587</v>
      </c>
      <c r="BG9" s="118"/>
      <c r="BH9" s="118"/>
      <c r="BI9" s="118"/>
      <c r="BJ9" s="115"/>
      <c r="BK9" s="117">
        <f>データ!AK6</f>
        <v>3560582</v>
      </c>
      <c r="BL9" s="118"/>
      <c r="BM9" s="118"/>
      <c r="BN9" s="118"/>
      <c r="BO9" s="115"/>
      <c r="BP9" s="11"/>
      <c r="BQ9" s="11"/>
      <c r="BR9" s="11"/>
      <c r="BS9" s="11"/>
      <c r="BT9" s="11"/>
      <c r="BU9" s="11"/>
      <c r="BV9" s="11"/>
      <c r="BW9" s="11"/>
      <c r="BX9" s="11"/>
      <c r="BY9" s="11"/>
    </row>
    <row r="10" spans="1:78" ht="18.45" customHeight="1">
      <c r="A10" s="2"/>
      <c r="B10" s="106" t="str">
        <f>データ!T6</f>
        <v>-</v>
      </c>
      <c r="C10" s="107"/>
      <c r="D10" s="107"/>
      <c r="E10" s="107"/>
      <c r="F10" s="107"/>
      <c r="G10" s="107"/>
      <c r="H10" s="107"/>
      <c r="I10" s="108"/>
      <c r="J10" s="109">
        <f>データ!U6</f>
        <v>766.7</v>
      </c>
      <c r="K10" s="109"/>
      <c r="L10" s="109"/>
      <c r="M10" s="109"/>
      <c r="N10" s="109"/>
      <c r="O10" s="109"/>
      <c r="P10" s="109"/>
      <c r="Q10" s="109"/>
      <c r="R10" s="110">
        <f>データ!V6</f>
        <v>36063</v>
      </c>
      <c r="S10" s="110"/>
      <c r="T10" s="110"/>
      <c r="U10" s="110"/>
      <c r="V10" s="110"/>
      <c r="W10" s="110"/>
      <c r="X10" s="110"/>
      <c r="Y10" s="110"/>
      <c r="Z10" s="110">
        <f>データ!W6</f>
        <v>1012</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01">
        <f>データ!X6</f>
        <v>1379</v>
      </c>
      <c r="C12" s="102"/>
      <c r="D12" s="102"/>
      <c r="E12" s="102"/>
      <c r="F12" s="102"/>
      <c r="G12" s="102"/>
      <c r="H12" s="102"/>
      <c r="I12" s="103"/>
      <c r="J12" s="104">
        <f>データ!Y6</f>
        <v>34.5</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128</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129</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130</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3.8"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231002</v>
      </c>
      <c r="K6" s="56" t="str">
        <f t="shared" si="3"/>
        <v>46</v>
      </c>
      <c r="L6" s="56" t="str">
        <f t="shared" si="3"/>
        <v>03</v>
      </c>
      <c r="M6" s="57" t="str">
        <f>M7</f>
        <v>3</v>
      </c>
      <c r="N6" s="57" t="str">
        <f>N7</f>
        <v>000</v>
      </c>
      <c r="O6" s="56" t="str">
        <f t="shared" si="3"/>
        <v>愛知県　名古屋市</v>
      </c>
      <c r="P6" s="56" t="str">
        <f t="shared" si="3"/>
        <v>法適用</v>
      </c>
      <c r="Q6" s="56" t="str">
        <f t="shared" si="3"/>
        <v>交通事業</v>
      </c>
      <c r="R6" s="56" t="str">
        <f t="shared" si="3"/>
        <v>自動車運送事業</v>
      </c>
      <c r="S6" s="56" t="str">
        <f t="shared" si="3"/>
        <v/>
      </c>
      <c r="T6" s="58" t="str">
        <f t="shared" si="3"/>
        <v>-</v>
      </c>
      <c r="U6" s="58">
        <f t="shared" si="3"/>
        <v>766.7</v>
      </c>
      <c r="V6" s="59">
        <f t="shared" si="3"/>
        <v>36063</v>
      </c>
      <c r="W6" s="59">
        <f t="shared" si="3"/>
        <v>1012</v>
      </c>
      <c r="X6" s="59">
        <f t="shared" si="3"/>
        <v>1379</v>
      </c>
      <c r="Y6" s="58">
        <f>Y7</f>
        <v>34.5</v>
      </c>
      <c r="Z6" s="56" t="str">
        <f t="shared" si="3"/>
        <v>有</v>
      </c>
      <c r="AA6" s="56" t="str">
        <f t="shared" si="3"/>
        <v>無</v>
      </c>
      <c r="AB6" s="59">
        <f t="shared" si="3"/>
        <v>115191</v>
      </c>
      <c r="AC6" s="59">
        <f t="shared" si="3"/>
        <v>118050</v>
      </c>
      <c r="AD6" s="59">
        <f t="shared" si="3"/>
        <v>119547</v>
      </c>
      <c r="AE6" s="59">
        <f t="shared" si="3"/>
        <v>123027</v>
      </c>
      <c r="AF6" s="59">
        <f t="shared" si="3"/>
        <v>124249</v>
      </c>
      <c r="AG6" s="59">
        <f t="shared" si="3"/>
        <v>5045167</v>
      </c>
      <c r="AH6" s="59">
        <f t="shared" si="3"/>
        <v>4144530</v>
      </c>
      <c r="AI6" s="59">
        <f t="shared" si="3"/>
        <v>3858348</v>
      </c>
      <c r="AJ6" s="59">
        <f t="shared" si="3"/>
        <v>3458587</v>
      </c>
      <c r="AK6" s="59">
        <f t="shared" si="3"/>
        <v>3560582</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766.7</v>
      </c>
      <c r="V7" s="66">
        <v>36063</v>
      </c>
      <c r="W7" s="66">
        <v>1012</v>
      </c>
      <c r="X7" s="66">
        <v>1379</v>
      </c>
      <c r="Y7" s="65">
        <v>34.5</v>
      </c>
      <c r="Z7" s="64" t="s">
        <v>100</v>
      </c>
      <c r="AA7" s="64" t="s">
        <v>101</v>
      </c>
      <c r="AB7" s="66">
        <v>115191</v>
      </c>
      <c r="AC7" s="66">
        <v>118050</v>
      </c>
      <c r="AD7" s="66">
        <v>119547</v>
      </c>
      <c r="AE7" s="66">
        <v>123027</v>
      </c>
      <c r="AF7" s="66">
        <v>124249</v>
      </c>
      <c r="AG7" s="66">
        <v>5045167</v>
      </c>
      <c r="AH7" s="66">
        <v>4144530</v>
      </c>
      <c r="AI7" s="66">
        <v>3858348</v>
      </c>
      <c r="AJ7" s="66">
        <v>3458587</v>
      </c>
      <c r="AK7" s="66">
        <v>3560582</v>
      </c>
      <c r="AL7" s="65">
        <v>106.4</v>
      </c>
      <c r="AM7" s="65">
        <v>106.8</v>
      </c>
      <c r="AN7" s="65">
        <v>106.3</v>
      </c>
      <c r="AO7" s="65">
        <v>107</v>
      </c>
      <c r="AP7" s="65">
        <v>109.8</v>
      </c>
      <c r="AQ7" s="65">
        <v>101.1</v>
      </c>
      <c r="AR7" s="65">
        <v>103</v>
      </c>
      <c r="AS7" s="65">
        <v>102.8</v>
      </c>
      <c r="AT7" s="65">
        <v>104.1</v>
      </c>
      <c r="AU7" s="65">
        <v>103.5</v>
      </c>
      <c r="AV7" s="65">
        <v>100</v>
      </c>
      <c r="AW7" s="65">
        <v>85.1</v>
      </c>
      <c r="AX7" s="65">
        <v>89.1</v>
      </c>
      <c r="AY7" s="65">
        <v>89.2</v>
      </c>
      <c r="AZ7" s="65">
        <v>92.1</v>
      </c>
      <c r="BA7" s="65">
        <v>94.4</v>
      </c>
      <c r="BB7" s="65">
        <v>90.9</v>
      </c>
      <c r="BC7" s="65">
        <v>93.5</v>
      </c>
      <c r="BD7" s="65">
        <v>93.3</v>
      </c>
      <c r="BE7" s="65">
        <v>95.5</v>
      </c>
      <c r="BF7" s="65">
        <v>94.2</v>
      </c>
      <c r="BG7" s="65">
        <v>100</v>
      </c>
      <c r="BH7" s="65">
        <v>24.9</v>
      </c>
      <c r="BI7" s="65">
        <v>38.9</v>
      </c>
      <c r="BJ7" s="65">
        <v>21.4</v>
      </c>
      <c r="BK7" s="65">
        <v>28.5</v>
      </c>
      <c r="BL7" s="65">
        <v>54.8</v>
      </c>
      <c r="BM7" s="65">
        <v>180.9</v>
      </c>
      <c r="BN7" s="65">
        <v>196.1</v>
      </c>
      <c r="BO7" s="65">
        <v>96.5</v>
      </c>
      <c r="BP7" s="65">
        <v>97.7</v>
      </c>
      <c r="BQ7" s="65">
        <v>100</v>
      </c>
      <c r="BR7" s="65">
        <v>100</v>
      </c>
      <c r="BS7" s="65">
        <v>244.8</v>
      </c>
      <c r="BT7" s="65">
        <v>227</v>
      </c>
      <c r="BU7" s="65">
        <v>218.2</v>
      </c>
      <c r="BV7" s="65">
        <v>202.2</v>
      </c>
      <c r="BW7" s="65">
        <v>184.8</v>
      </c>
      <c r="BX7" s="65">
        <v>80.8</v>
      </c>
      <c r="BY7" s="65">
        <v>76.599999999999994</v>
      </c>
      <c r="BZ7" s="65">
        <v>102.5</v>
      </c>
      <c r="CA7" s="65">
        <v>90.4</v>
      </c>
      <c r="CB7" s="65">
        <v>86.1</v>
      </c>
      <c r="CC7" s="65">
        <v>0</v>
      </c>
      <c r="CD7" s="65">
        <v>43.8</v>
      </c>
      <c r="CE7" s="65">
        <v>35.1</v>
      </c>
      <c r="CF7" s="65">
        <v>32.299999999999997</v>
      </c>
      <c r="CG7" s="65">
        <v>28.1</v>
      </c>
      <c r="CH7" s="65">
        <v>28.7</v>
      </c>
      <c r="CI7" s="65">
        <v>19.8</v>
      </c>
      <c r="CJ7" s="65">
        <v>17.7</v>
      </c>
      <c r="CK7" s="65">
        <v>15.7</v>
      </c>
      <c r="CL7" s="65">
        <v>13.6</v>
      </c>
      <c r="CM7" s="65">
        <v>14.6</v>
      </c>
      <c r="CN7" s="65">
        <v>196.8</v>
      </c>
      <c r="CO7" s="65">
        <v>187.1</v>
      </c>
      <c r="CP7" s="65">
        <v>185.2</v>
      </c>
      <c r="CQ7" s="65">
        <v>178.7</v>
      </c>
      <c r="CR7" s="65">
        <v>177.6</v>
      </c>
      <c r="CS7" s="65">
        <v>189.9</v>
      </c>
      <c r="CT7" s="65">
        <v>183</v>
      </c>
      <c r="CU7" s="65">
        <v>181.8</v>
      </c>
      <c r="CV7" s="65">
        <v>177.3</v>
      </c>
      <c r="CW7" s="65">
        <v>180</v>
      </c>
      <c r="CX7" s="65">
        <v>22.3</v>
      </c>
      <c r="CY7" s="65">
        <v>18.8</v>
      </c>
      <c r="CZ7" s="65">
        <v>17.399999999999999</v>
      </c>
      <c r="DA7" s="65">
        <v>15.7</v>
      </c>
      <c r="DB7" s="65">
        <v>16.100000000000001</v>
      </c>
      <c r="DC7" s="65">
        <v>10.4</v>
      </c>
      <c r="DD7" s="65">
        <v>9.6999999999999993</v>
      </c>
      <c r="DE7" s="65">
        <v>8.6999999999999993</v>
      </c>
      <c r="DF7" s="65">
        <v>7.7</v>
      </c>
      <c r="DG7" s="65">
        <v>8.1</v>
      </c>
      <c r="DH7" s="65">
        <v>77.599999999999994</v>
      </c>
      <c r="DI7" s="65">
        <v>45.1</v>
      </c>
      <c r="DJ7" s="65">
        <v>20.399999999999999</v>
      </c>
      <c r="DK7" s="65">
        <v>14.6</v>
      </c>
      <c r="DL7" s="65">
        <v>16</v>
      </c>
      <c r="DM7" s="65">
        <v>45.3</v>
      </c>
      <c r="DN7" s="65">
        <v>37.5</v>
      </c>
      <c r="DO7" s="65">
        <v>30.9</v>
      </c>
      <c r="DP7" s="65">
        <v>27</v>
      </c>
      <c r="DQ7" s="65">
        <v>22.5</v>
      </c>
      <c r="DR7" s="65">
        <v>70.2</v>
      </c>
      <c r="DS7" s="65">
        <v>72.900000000000006</v>
      </c>
      <c r="DT7" s="65">
        <v>83.3</v>
      </c>
      <c r="DU7" s="65">
        <v>83.9</v>
      </c>
      <c r="DV7" s="65">
        <v>83.6</v>
      </c>
      <c r="DW7" s="65">
        <v>68.400000000000006</v>
      </c>
      <c r="DX7" s="65">
        <v>69.7</v>
      </c>
      <c r="DY7" s="65">
        <v>79.3</v>
      </c>
      <c r="DZ7" s="65">
        <v>78.900000000000006</v>
      </c>
      <c r="EA7" s="65">
        <v>78.400000000000006</v>
      </c>
      <c r="EB7" s="67">
        <v>528.83000000000004</v>
      </c>
      <c r="EC7" s="67">
        <v>539.4</v>
      </c>
      <c r="ED7" s="67">
        <v>544.02</v>
      </c>
      <c r="EE7" s="67">
        <v>551.63</v>
      </c>
      <c r="EF7" s="67">
        <v>568.65</v>
      </c>
      <c r="EG7" s="67">
        <v>300.83999999999997</v>
      </c>
      <c r="EH7" s="67">
        <v>317.2</v>
      </c>
      <c r="EI7" s="67">
        <v>316.81</v>
      </c>
      <c r="EJ7" s="67">
        <v>325.95</v>
      </c>
      <c r="EK7" s="67">
        <v>330.34</v>
      </c>
      <c r="EL7" s="67">
        <v>631.59</v>
      </c>
      <c r="EM7" s="67">
        <v>615.65</v>
      </c>
      <c r="EN7" s="67">
        <v>619.02</v>
      </c>
      <c r="EO7" s="67">
        <v>608.52</v>
      </c>
      <c r="EP7" s="67">
        <v>610.46</v>
      </c>
      <c r="EQ7" s="67">
        <v>352.77</v>
      </c>
      <c r="ER7" s="67">
        <v>356.69</v>
      </c>
      <c r="ES7" s="67">
        <v>358.44</v>
      </c>
      <c r="ET7" s="67">
        <v>357.24</v>
      </c>
      <c r="EU7" s="67">
        <v>359.95</v>
      </c>
      <c r="EV7" s="67">
        <v>332.64</v>
      </c>
      <c r="EW7" s="67">
        <v>332.62</v>
      </c>
      <c r="EX7" s="67">
        <v>332.03</v>
      </c>
      <c r="EY7" s="67">
        <v>339.09</v>
      </c>
      <c r="EZ7" s="67">
        <v>343.36</v>
      </c>
      <c r="FA7" s="67">
        <v>154.80000000000001</v>
      </c>
      <c r="FB7" s="67">
        <v>157.88</v>
      </c>
      <c r="FC7" s="67">
        <v>164.55</v>
      </c>
      <c r="FD7" s="67">
        <v>165.43</v>
      </c>
      <c r="FE7" s="67">
        <v>167.89</v>
      </c>
      <c r="FF7" s="65">
        <v>16.600000000000001</v>
      </c>
      <c r="FG7" s="65">
        <v>17</v>
      </c>
      <c r="FH7" s="65">
        <v>17.2</v>
      </c>
      <c r="FI7" s="65">
        <v>17.399999999999999</v>
      </c>
      <c r="FJ7" s="65">
        <v>17.3</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85.1</v>
      </c>
      <c r="AW11" s="76">
        <f>AX7</f>
        <v>89.1</v>
      </c>
      <c r="AX11" s="76">
        <f>AY7</f>
        <v>89.2</v>
      </c>
      <c r="AY11" s="76">
        <f>AZ7</f>
        <v>92.1</v>
      </c>
      <c r="AZ11" s="76">
        <f>BA7</f>
        <v>94.4</v>
      </c>
      <c r="BA11" s="72"/>
      <c r="BB11" s="73"/>
      <c r="BC11" s="72"/>
      <c r="BD11" s="72"/>
      <c r="BE11" s="72"/>
      <c r="BF11" s="75" t="s">
        <v>109</v>
      </c>
      <c r="BG11" s="76">
        <f>BH7</f>
        <v>24.9</v>
      </c>
      <c r="BH11" s="76">
        <f>BI7</f>
        <v>38.9</v>
      </c>
      <c r="BI11" s="76">
        <f>BJ7</f>
        <v>21.4</v>
      </c>
      <c r="BJ11" s="76">
        <f>BK7</f>
        <v>28.5</v>
      </c>
      <c r="BK11" s="76">
        <f>BL7</f>
        <v>54.8</v>
      </c>
      <c r="BL11" s="72"/>
      <c r="BM11" s="72"/>
      <c r="BN11" s="72"/>
      <c r="BO11" s="72"/>
      <c r="BP11" s="72"/>
      <c r="BQ11" s="75" t="s">
        <v>109</v>
      </c>
      <c r="BR11" s="76">
        <f>BS7</f>
        <v>244.8</v>
      </c>
      <c r="BS11" s="76">
        <f>BT7</f>
        <v>227</v>
      </c>
      <c r="BT11" s="76">
        <f>BU7</f>
        <v>218.2</v>
      </c>
      <c r="BU11" s="76">
        <f>BV7</f>
        <v>202.2</v>
      </c>
      <c r="BV11" s="76">
        <f>BW7</f>
        <v>184.8</v>
      </c>
      <c r="BW11" s="72"/>
      <c r="BX11" s="72"/>
      <c r="BY11" s="72"/>
      <c r="BZ11" s="72"/>
      <c r="CA11" s="72"/>
      <c r="CB11" s="75" t="s">
        <v>110</v>
      </c>
      <c r="CC11" s="76">
        <f>CD7</f>
        <v>43.8</v>
      </c>
      <c r="CD11" s="76">
        <f>CE7</f>
        <v>35.1</v>
      </c>
      <c r="CE11" s="76">
        <f>CF7</f>
        <v>32.299999999999997</v>
      </c>
      <c r="CF11" s="76">
        <f>CG7</f>
        <v>28.1</v>
      </c>
      <c r="CG11" s="76">
        <f>CH7</f>
        <v>28.7</v>
      </c>
      <c r="CH11" s="72"/>
      <c r="CI11" s="72"/>
      <c r="CJ11" s="72"/>
      <c r="CK11" s="72"/>
      <c r="CL11" s="72"/>
      <c r="CM11" s="72"/>
      <c r="CN11" s="72"/>
      <c r="CO11" s="72"/>
      <c r="CP11" s="72"/>
      <c r="CQ11" s="72"/>
      <c r="CR11" s="72"/>
      <c r="CS11" s="72"/>
      <c r="CT11" s="72"/>
      <c r="CU11" s="72"/>
      <c r="CV11" s="75" t="s">
        <v>109</v>
      </c>
      <c r="CW11" s="76">
        <f>CX7</f>
        <v>22.3</v>
      </c>
      <c r="CX11" s="76">
        <f>CY7</f>
        <v>18.8</v>
      </c>
      <c r="CY11" s="76">
        <f>CZ7</f>
        <v>17.399999999999999</v>
      </c>
      <c r="CZ11" s="76">
        <f>DA7</f>
        <v>15.7</v>
      </c>
      <c r="DA11" s="76">
        <f>DB7</f>
        <v>16.100000000000001</v>
      </c>
      <c r="DB11" s="72"/>
      <c r="DC11" s="72"/>
      <c r="DD11" s="72"/>
      <c r="DE11" s="72"/>
      <c r="DF11" s="75" t="s">
        <v>109</v>
      </c>
      <c r="DG11" s="76">
        <f>DH7</f>
        <v>77.599999999999994</v>
      </c>
      <c r="DH11" s="76">
        <f>DI7</f>
        <v>45.1</v>
      </c>
      <c r="DI11" s="76">
        <f>DJ7</f>
        <v>20.399999999999999</v>
      </c>
      <c r="DJ11" s="76">
        <f>DK7</f>
        <v>14.6</v>
      </c>
      <c r="DK11" s="76">
        <f>DL7</f>
        <v>16</v>
      </c>
      <c r="DL11" s="72"/>
      <c r="DM11" s="72"/>
      <c r="DN11" s="72"/>
      <c r="DO11" s="72"/>
      <c r="DP11" s="75" t="s">
        <v>109</v>
      </c>
      <c r="DQ11" s="76">
        <f>DR7</f>
        <v>70.2</v>
      </c>
      <c r="DR11" s="76">
        <f>DS7</f>
        <v>72.900000000000006</v>
      </c>
      <c r="DS11" s="76">
        <f>DT7</f>
        <v>83.3</v>
      </c>
      <c r="DT11" s="76">
        <f>DU7</f>
        <v>83.9</v>
      </c>
      <c r="DU11" s="76">
        <f>DV7</f>
        <v>83.6</v>
      </c>
      <c r="DV11" s="72"/>
      <c r="DW11" s="72"/>
      <c r="DX11" s="72"/>
      <c r="DY11" s="72"/>
      <c r="DZ11" s="75" t="s">
        <v>109</v>
      </c>
      <c r="EA11" s="77">
        <f>EB7</f>
        <v>528.83000000000004</v>
      </c>
      <c r="EB11" s="77">
        <f>EC7</f>
        <v>539.4</v>
      </c>
      <c r="EC11" s="77">
        <f>ED7</f>
        <v>544.02</v>
      </c>
      <c r="ED11" s="77">
        <f>EE7</f>
        <v>551.63</v>
      </c>
      <c r="EE11" s="77">
        <f>EF7</f>
        <v>568.65</v>
      </c>
      <c r="EF11" s="72"/>
      <c r="EG11" s="72"/>
      <c r="EH11" s="72"/>
      <c r="EI11" s="72"/>
      <c r="EJ11" s="75" t="s">
        <v>111</v>
      </c>
      <c r="EK11" s="77">
        <f>EL7</f>
        <v>631.59</v>
      </c>
      <c r="EL11" s="77">
        <f>EM7</f>
        <v>615.65</v>
      </c>
      <c r="EM11" s="77">
        <f>EN7</f>
        <v>619.02</v>
      </c>
      <c r="EN11" s="77">
        <f>EO7</f>
        <v>608.52</v>
      </c>
      <c r="EO11" s="77">
        <f>EP7</f>
        <v>610.46</v>
      </c>
      <c r="EP11" s="72"/>
      <c r="EQ11" s="72"/>
      <c r="ER11" s="72"/>
      <c r="ES11" s="72"/>
      <c r="ET11" s="75" t="s">
        <v>109</v>
      </c>
      <c r="EU11" s="77">
        <f>EV7</f>
        <v>332.64</v>
      </c>
      <c r="EV11" s="77">
        <f>EW7</f>
        <v>332.62</v>
      </c>
      <c r="EW11" s="77">
        <f>EX7</f>
        <v>332.03</v>
      </c>
      <c r="EX11" s="77">
        <f>EY7</f>
        <v>339.09</v>
      </c>
      <c r="EY11" s="77">
        <f>EZ7</f>
        <v>343.36</v>
      </c>
      <c r="EZ11" s="72"/>
      <c r="FA11" s="72"/>
      <c r="FB11" s="72"/>
      <c r="FC11" s="72"/>
      <c r="FD11" s="75" t="s">
        <v>109</v>
      </c>
      <c r="FE11" s="76">
        <f>FF7</f>
        <v>16.600000000000001</v>
      </c>
      <c r="FF11" s="76">
        <f>FG7</f>
        <v>17</v>
      </c>
      <c r="FG11" s="76">
        <f>FH7</f>
        <v>17.2</v>
      </c>
      <c r="FH11" s="76">
        <f>FI7</f>
        <v>17.399999999999999</v>
      </c>
      <c r="FI11" s="76">
        <f>FJ7</f>
        <v>17.3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106.4</v>
      </c>
      <c r="AL12" s="76">
        <f>AM7</f>
        <v>106.8</v>
      </c>
      <c r="AM12" s="76">
        <f>AN7</f>
        <v>106.3</v>
      </c>
      <c r="AN12" s="76">
        <f>AO7</f>
        <v>107</v>
      </c>
      <c r="AO12" s="76">
        <f>AP7</f>
        <v>109.8</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196.8</v>
      </c>
      <c r="CD12" s="76">
        <f>CO7</f>
        <v>187.1</v>
      </c>
      <c r="CE12" s="76">
        <f>CP7</f>
        <v>185.2</v>
      </c>
      <c r="CF12" s="76">
        <f>CQ7</f>
        <v>178.7</v>
      </c>
      <c r="CG12" s="76">
        <f>CR7</f>
        <v>177.6</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115</v>
      </c>
      <c r="EA12" s="77">
        <f>EG7</f>
        <v>300.83999999999997</v>
      </c>
      <c r="EB12" s="77">
        <f>EH7</f>
        <v>317.2</v>
      </c>
      <c r="EC12" s="77">
        <f>EI7</f>
        <v>316.81</v>
      </c>
      <c r="ED12" s="77">
        <f>EJ7</f>
        <v>325.95</v>
      </c>
      <c r="EE12" s="77">
        <f>EK7</f>
        <v>330.34</v>
      </c>
      <c r="EF12" s="72"/>
      <c r="EG12" s="72"/>
      <c r="EH12" s="72"/>
      <c r="EI12" s="72"/>
      <c r="EJ12" s="75" t="s">
        <v>113</v>
      </c>
      <c r="EK12" s="77">
        <f>EQ7</f>
        <v>352.77</v>
      </c>
      <c r="EL12" s="77">
        <f>ER7</f>
        <v>356.69</v>
      </c>
      <c r="EM12" s="77">
        <f>ES7</f>
        <v>358.44</v>
      </c>
      <c r="EN12" s="77">
        <f>ET7</f>
        <v>357.24</v>
      </c>
      <c r="EO12" s="77">
        <f>EU7</f>
        <v>359.95</v>
      </c>
      <c r="EP12" s="72"/>
      <c r="EQ12" s="72"/>
      <c r="ER12" s="72"/>
      <c r="ES12" s="72"/>
      <c r="ET12" s="75" t="s">
        <v>115</v>
      </c>
      <c r="EU12" s="77">
        <f>FA7</f>
        <v>154.80000000000001</v>
      </c>
      <c r="EV12" s="77">
        <f>FB7</f>
        <v>157.88</v>
      </c>
      <c r="EW12" s="77">
        <f>FC7</f>
        <v>164.55</v>
      </c>
      <c r="EX12" s="77">
        <f>FD7</f>
        <v>165.43</v>
      </c>
      <c r="EY12" s="77">
        <f>FE7</f>
        <v>167.89</v>
      </c>
      <c r="EZ12" s="72"/>
      <c r="FA12" s="72"/>
      <c r="FB12" s="72"/>
      <c r="FC12" s="72"/>
      <c r="FD12" s="75" t="s">
        <v>116</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116</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85.1</v>
      </c>
      <c r="AW17" s="80">
        <f>IF(AX7="-",NA(),AX7)</f>
        <v>89.1</v>
      </c>
      <c r="AX17" s="80">
        <f>IF(AY7="-",NA(),AY7)</f>
        <v>89.2</v>
      </c>
      <c r="AY17" s="80">
        <f>IF(AZ7="-",NA(),AZ7)</f>
        <v>92.1</v>
      </c>
      <c r="AZ17" s="80">
        <f>IF(BA7="-",NA(),BA7)</f>
        <v>94.4</v>
      </c>
      <c r="BA17" s="2"/>
      <c r="BB17" s="68"/>
      <c r="BC17" s="2"/>
      <c r="BD17" s="2"/>
      <c r="BE17" s="2"/>
      <c r="BF17" s="79" t="s">
        <v>109</v>
      </c>
      <c r="BG17" s="80">
        <f>IF(BH7="-",NA(),BH7)</f>
        <v>24.9</v>
      </c>
      <c r="BH17" s="80">
        <f>IF(BI7="-",NA(),BI7)</f>
        <v>38.9</v>
      </c>
      <c r="BI17" s="80">
        <f>IF(BJ7="-",NA(),BJ7)</f>
        <v>21.4</v>
      </c>
      <c r="BJ17" s="80">
        <f>IF(BK7="-",NA(),BK7)</f>
        <v>28.5</v>
      </c>
      <c r="BK17" s="80">
        <f>IF(BL7="-",NA(),BL7)</f>
        <v>54.8</v>
      </c>
      <c r="BL17" s="2"/>
      <c r="BM17" s="2"/>
      <c r="BN17" s="2"/>
      <c r="BO17" s="2"/>
      <c r="BP17" s="2"/>
      <c r="BQ17" s="79" t="s">
        <v>109</v>
      </c>
      <c r="BR17" s="80">
        <f>IF(BS7="-",NA(),BS7)</f>
        <v>244.8</v>
      </c>
      <c r="BS17" s="80">
        <f>IF(BT7="-",NA(),BT7)</f>
        <v>227</v>
      </c>
      <c r="BT17" s="80">
        <f>IF(BU7="-",NA(),BU7)</f>
        <v>218.2</v>
      </c>
      <c r="BU17" s="80">
        <f>IF(BV7="-",NA(),BV7)</f>
        <v>202.2</v>
      </c>
      <c r="BV17" s="80">
        <f>IF(BW7="-",NA(),BW7)</f>
        <v>184.8</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120</v>
      </c>
      <c r="CW17" s="80">
        <f>IF(CX7="-",NA(),CX7)</f>
        <v>22.3</v>
      </c>
      <c r="CX17" s="80">
        <f>IF(CY7="-",NA(),CY7)</f>
        <v>18.8</v>
      </c>
      <c r="CY17" s="80">
        <f>IF(CZ7="-",NA(),CZ7)</f>
        <v>17.399999999999999</v>
      </c>
      <c r="CZ17" s="80">
        <f>IF(DA7="-",NA(),DA7)</f>
        <v>15.7</v>
      </c>
      <c r="DA17" s="80">
        <f>IF(DB7="-",NA(),DB7)</f>
        <v>16.100000000000001</v>
      </c>
      <c r="DB17" s="2"/>
      <c r="DC17" s="2"/>
      <c r="DD17" s="2"/>
      <c r="DE17" s="2"/>
      <c r="DF17" s="79" t="s">
        <v>120</v>
      </c>
      <c r="DG17" s="80">
        <f>IF(DH7="-",NA(),DH7)</f>
        <v>77.599999999999994</v>
      </c>
      <c r="DH17" s="80">
        <f>IF(DI7="-",NA(),DI7)</f>
        <v>45.1</v>
      </c>
      <c r="DI17" s="80">
        <f>IF(DJ7="-",NA(),DJ7)</f>
        <v>20.399999999999999</v>
      </c>
      <c r="DJ17" s="80">
        <f>IF(DK7="-",NA(),DK7)</f>
        <v>14.6</v>
      </c>
      <c r="DK17" s="80">
        <f>IF(DL7="-",NA(),DL7)</f>
        <v>16</v>
      </c>
      <c r="DL17" s="2"/>
      <c r="DM17" s="2"/>
      <c r="DN17" s="2"/>
      <c r="DO17" s="2"/>
      <c r="DP17" s="79" t="s">
        <v>120</v>
      </c>
      <c r="DQ17" s="80">
        <f>IF(DR7="-",NA(),DR7)</f>
        <v>70.2</v>
      </c>
      <c r="DR17" s="80">
        <f>IF(DS7="-",NA(),DS7)</f>
        <v>72.900000000000006</v>
      </c>
      <c r="DS17" s="80">
        <f>IF(DT7="-",NA(),DT7)</f>
        <v>83.3</v>
      </c>
      <c r="DT17" s="80">
        <f>IF(DU7="-",NA(),DU7)</f>
        <v>83.9</v>
      </c>
      <c r="DU17" s="80">
        <f>IF(DV7="-",NA(),DV7)</f>
        <v>83.6</v>
      </c>
      <c r="DV17" s="2"/>
      <c r="DW17" s="2"/>
      <c r="DX17" s="2"/>
      <c r="DY17" s="2"/>
      <c r="DZ17" s="79" t="s">
        <v>120</v>
      </c>
      <c r="EA17" s="81">
        <f>IF(EB7="-",NA(),EB7)</f>
        <v>528.83000000000004</v>
      </c>
      <c r="EB17" s="81">
        <f>IF(EC7="-",NA(),EC7)</f>
        <v>539.4</v>
      </c>
      <c r="EC17" s="81">
        <f>IF(ED7="-",NA(),ED7)</f>
        <v>544.02</v>
      </c>
      <c r="ED17" s="81">
        <f>IF(EE7="-",NA(),EE7)</f>
        <v>551.63</v>
      </c>
      <c r="EE17" s="81">
        <f>IF(EF7="-",NA(),EF7)</f>
        <v>568.65</v>
      </c>
      <c r="EF17" s="2"/>
      <c r="EG17" s="2"/>
      <c r="EH17" s="2"/>
      <c r="EI17" s="2"/>
      <c r="EJ17" s="79" t="s">
        <v>120</v>
      </c>
      <c r="EK17" s="81">
        <f>IF(EL7="-",NA(),EL7)</f>
        <v>631.59</v>
      </c>
      <c r="EL17" s="81">
        <f>IF(EM7="-",NA(),EM7)</f>
        <v>615.65</v>
      </c>
      <c r="EM17" s="81">
        <f>IF(EN7="-",NA(),EN7)</f>
        <v>619.02</v>
      </c>
      <c r="EN17" s="81">
        <f>IF(EO7="-",NA(),EO7)</f>
        <v>608.52</v>
      </c>
      <c r="EO17" s="81">
        <f>IF(EP7="-",NA(),EP7)</f>
        <v>610.46</v>
      </c>
      <c r="EP17" s="2"/>
      <c r="EQ17" s="2"/>
      <c r="ER17" s="2"/>
      <c r="ES17" s="2"/>
      <c r="ET17" s="79" t="s">
        <v>120</v>
      </c>
      <c r="EU17" s="81">
        <f>IF(EV7="-",NA(),EV7)</f>
        <v>332.64</v>
      </c>
      <c r="EV17" s="81">
        <f>IF(EW7="-",NA(),EW7)</f>
        <v>332.62</v>
      </c>
      <c r="EW17" s="81">
        <f>IF(EX7="-",NA(),EX7)</f>
        <v>332.03</v>
      </c>
      <c r="EX17" s="81">
        <f>IF(EY7="-",NA(),EY7)</f>
        <v>339.09</v>
      </c>
      <c r="EY17" s="81">
        <f>IF(EZ7="-",NA(),EZ7)</f>
        <v>343.36</v>
      </c>
      <c r="EZ17" s="2"/>
      <c r="FA17" s="2"/>
      <c r="FB17" s="2"/>
      <c r="FC17" s="2"/>
      <c r="FD17" s="79" t="s">
        <v>120</v>
      </c>
      <c r="FE17" s="80">
        <f>IF(FF7="-",NA(),FF7)</f>
        <v>16.600000000000001</v>
      </c>
      <c r="FF17" s="80">
        <f>IF(FG7="-",NA(),FG7)</f>
        <v>17</v>
      </c>
      <c r="FG17" s="80">
        <f>IF(FH7="-",NA(),FH7)</f>
        <v>17.2</v>
      </c>
      <c r="FH17" s="80">
        <f>IF(FI7="-",NA(),FI7)</f>
        <v>17.399999999999999</v>
      </c>
      <c r="FI17" s="80">
        <f>IF(FJ7="-",NA(),FJ7)</f>
        <v>17.3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120</v>
      </c>
      <c r="AK18" s="80">
        <f>IF(AL7="-",NA(),AL7)</f>
        <v>106.4</v>
      </c>
      <c r="AL18" s="80">
        <f>IF(AM7="-",NA(),AM7)</f>
        <v>106.8</v>
      </c>
      <c r="AM18" s="80">
        <f>IF(AN7="-",NA(),AN7)</f>
        <v>106.3</v>
      </c>
      <c r="AN18" s="80">
        <f>IF(AO7="-",NA(),AO7)</f>
        <v>107</v>
      </c>
      <c r="AO18" s="80">
        <f>IF(AP7="-",NA(),AP7)</f>
        <v>109.8</v>
      </c>
      <c r="AP18" s="2"/>
      <c r="AQ18" s="2"/>
      <c r="AR18" s="2"/>
      <c r="AS18" s="2"/>
      <c r="AT18" s="2"/>
      <c r="AU18" s="79" t="s">
        <v>121</v>
      </c>
      <c r="AV18" s="80">
        <f>IF(BB7="-",NA(),BB7)</f>
        <v>90.9</v>
      </c>
      <c r="AW18" s="80">
        <f>IF(BC7="-",NA(),BC7)</f>
        <v>93.5</v>
      </c>
      <c r="AX18" s="80">
        <f>IF(BD7="-",NA(),BD7)</f>
        <v>93.3</v>
      </c>
      <c r="AY18" s="80">
        <f>IF(BE7="-",NA(),BE7)</f>
        <v>95.5</v>
      </c>
      <c r="AZ18" s="80">
        <f>IF(BF7="-",NA(),BF7)</f>
        <v>94.2</v>
      </c>
      <c r="BA18" s="2"/>
      <c r="BB18" s="2"/>
      <c r="BC18" s="2"/>
      <c r="BD18" s="2"/>
      <c r="BE18" s="2"/>
      <c r="BF18" s="79" t="s">
        <v>121</v>
      </c>
      <c r="BG18" s="80">
        <f>IF(BM7="-",NA(),BM7)</f>
        <v>180.9</v>
      </c>
      <c r="BH18" s="80">
        <f>IF(BN7="-",NA(),BN7)</f>
        <v>196.1</v>
      </c>
      <c r="BI18" s="80">
        <f>IF(BO7="-",NA(),BO7)</f>
        <v>96.5</v>
      </c>
      <c r="BJ18" s="80">
        <f>IF(BP7="-",NA(),BP7)</f>
        <v>97.7</v>
      </c>
      <c r="BK18" s="80">
        <f>IF(BQ7="-",NA(),BQ7)</f>
        <v>100</v>
      </c>
      <c r="BL18" s="2"/>
      <c r="BM18" s="2"/>
      <c r="BN18" s="2"/>
      <c r="BO18" s="2"/>
      <c r="BP18" s="2"/>
      <c r="BQ18" s="79" t="s">
        <v>121</v>
      </c>
      <c r="BR18" s="80">
        <f>IF(BX7="-",NA(),BX7)</f>
        <v>80.8</v>
      </c>
      <c r="BS18" s="80">
        <f>IF(BY7="-",NA(),BY7)</f>
        <v>76.599999999999994</v>
      </c>
      <c r="BT18" s="80">
        <f>IF(BZ7="-",NA(),BZ7)</f>
        <v>102.5</v>
      </c>
      <c r="BU18" s="80">
        <f>IF(CA7="-",NA(),CA7)</f>
        <v>90.4</v>
      </c>
      <c r="BV18" s="80">
        <f>IF(CB7="-",NA(),CB7)</f>
        <v>86.1</v>
      </c>
      <c r="BW18" s="2"/>
      <c r="BX18" s="2"/>
      <c r="BY18" s="2"/>
      <c r="BZ18" s="2"/>
      <c r="CA18" s="2"/>
      <c r="CB18" s="82" t="s">
        <v>122</v>
      </c>
      <c r="CC18" s="80">
        <f>IF(CC11="-",NA(),CC11)</f>
        <v>43.8</v>
      </c>
      <c r="CD18" s="80">
        <f t="shared" ref="CD18:CG18" si="4">IF(CD11="-",NA(),CD11)</f>
        <v>35.1</v>
      </c>
      <c r="CE18" s="80">
        <f t="shared" si="4"/>
        <v>32.299999999999997</v>
      </c>
      <c r="CF18" s="80">
        <f t="shared" si="4"/>
        <v>28.1</v>
      </c>
      <c r="CG18" s="80">
        <f t="shared" si="4"/>
        <v>28.7</v>
      </c>
      <c r="CH18" s="2"/>
      <c r="CI18" s="2"/>
      <c r="CJ18" s="2"/>
      <c r="CK18" s="2"/>
      <c r="CL18" s="2"/>
      <c r="CM18" s="2"/>
      <c r="CN18" s="2"/>
      <c r="CO18" s="2"/>
      <c r="CP18" s="2"/>
      <c r="CQ18" s="2"/>
      <c r="CR18" s="2"/>
      <c r="CS18" s="2"/>
      <c r="CT18" s="2"/>
      <c r="CU18" s="2"/>
      <c r="CV18" s="79" t="s">
        <v>121</v>
      </c>
      <c r="CW18" s="80">
        <f>IF(DC7="-",NA(),DC7)</f>
        <v>10.4</v>
      </c>
      <c r="CX18" s="80">
        <f>IF(DD7="-",NA(),DD7)</f>
        <v>9.6999999999999993</v>
      </c>
      <c r="CY18" s="80">
        <f>IF(DE7="-",NA(),DE7)</f>
        <v>8.6999999999999993</v>
      </c>
      <c r="CZ18" s="80">
        <f>IF(DF7="-",NA(),DF7)</f>
        <v>7.7</v>
      </c>
      <c r="DA18" s="80">
        <f>IF(DG7="-",NA(),DG7)</f>
        <v>8.1</v>
      </c>
      <c r="DB18" s="2"/>
      <c r="DC18" s="2"/>
      <c r="DD18" s="2"/>
      <c r="DE18" s="2"/>
      <c r="DF18" s="79" t="s">
        <v>121</v>
      </c>
      <c r="DG18" s="80">
        <f>IF(DM7="-",NA(),DM7)</f>
        <v>45.3</v>
      </c>
      <c r="DH18" s="80">
        <f>IF(DN7="-",NA(),DN7)</f>
        <v>37.5</v>
      </c>
      <c r="DI18" s="80">
        <f>IF(DO7="-",NA(),DO7)</f>
        <v>30.9</v>
      </c>
      <c r="DJ18" s="80">
        <f>IF(DP7="-",NA(),DP7)</f>
        <v>27</v>
      </c>
      <c r="DK18" s="80">
        <f>IF(DQ7="-",NA(),DQ7)</f>
        <v>22.5</v>
      </c>
      <c r="DL18" s="2"/>
      <c r="DM18" s="2"/>
      <c r="DN18" s="2"/>
      <c r="DO18" s="2"/>
      <c r="DP18" s="79" t="s">
        <v>121</v>
      </c>
      <c r="DQ18" s="80">
        <f>IF(DW7="-",NA(),DW7)</f>
        <v>68.400000000000006</v>
      </c>
      <c r="DR18" s="80">
        <f>IF(DX7="-",NA(),DX7)</f>
        <v>69.7</v>
      </c>
      <c r="DS18" s="80">
        <f>IF(DY7="-",NA(),DY7)</f>
        <v>79.3</v>
      </c>
      <c r="DT18" s="80">
        <f>IF(DZ7="-",NA(),DZ7)</f>
        <v>78.900000000000006</v>
      </c>
      <c r="DU18" s="80">
        <f>IF(EA7="-",NA(),EA7)</f>
        <v>78.400000000000006</v>
      </c>
      <c r="DV18" s="2"/>
      <c r="DW18" s="2"/>
      <c r="DX18" s="2"/>
      <c r="DY18" s="2"/>
      <c r="DZ18" s="79" t="s">
        <v>121</v>
      </c>
      <c r="EA18" s="81">
        <f>IF(EG7="-",NA(),EG7)</f>
        <v>300.83999999999997</v>
      </c>
      <c r="EB18" s="81">
        <f>IF(EH7="-",NA(),EH7)</f>
        <v>317.2</v>
      </c>
      <c r="EC18" s="81">
        <f>IF(EI7="-",NA(),EI7)</f>
        <v>316.81</v>
      </c>
      <c r="ED18" s="81">
        <f>IF(EJ7="-",NA(),EJ7)</f>
        <v>325.95</v>
      </c>
      <c r="EE18" s="81">
        <f>IF(EK7="-",NA(),EK7)</f>
        <v>330.34</v>
      </c>
      <c r="EF18" s="2"/>
      <c r="EG18" s="2"/>
      <c r="EH18" s="2"/>
      <c r="EI18" s="2"/>
      <c r="EJ18" s="79" t="s">
        <v>121</v>
      </c>
      <c r="EK18" s="81">
        <f>IF(EQ7="-",NA(),EQ7)</f>
        <v>352.77</v>
      </c>
      <c r="EL18" s="81">
        <f>IF(ER7="-",NA(),ER7)</f>
        <v>356.69</v>
      </c>
      <c r="EM18" s="81">
        <f>IF(ES7="-",NA(),ES7)</f>
        <v>358.44</v>
      </c>
      <c r="EN18" s="81">
        <f>IF(ET7="-",NA(),ET7)</f>
        <v>357.24</v>
      </c>
      <c r="EO18" s="81">
        <f>IF(EU7="-",NA(),EU7)</f>
        <v>359.95</v>
      </c>
      <c r="EP18" s="2"/>
      <c r="EQ18" s="2"/>
      <c r="ER18" s="2"/>
      <c r="ES18" s="2"/>
      <c r="ET18" s="79" t="s">
        <v>121</v>
      </c>
      <c r="EU18" s="81">
        <f>IF(FA7="-",NA(),FA7)</f>
        <v>154.80000000000001</v>
      </c>
      <c r="EV18" s="81">
        <f>IF(FB7="-",NA(),FB7)</f>
        <v>157.88</v>
      </c>
      <c r="EW18" s="81">
        <f>IF(FC7="-",NA(),FC7)</f>
        <v>164.55</v>
      </c>
      <c r="EX18" s="81">
        <f>IF(FD7="-",NA(),FD7)</f>
        <v>165.43</v>
      </c>
      <c r="EY18" s="81">
        <f>IF(FE7="-",NA(),FE7)</f>
        <v>167.89</v>
      </c>
      <c r="EZ18" s="2"/>
      <c r="FA18" s="2"/>
      <c r="FB18" s="2"/>
      <c r="FC18" s="2"/>
      <c r="FD18" s="79" t="s">
        <v>121</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121</v>
      </c>
      <c r="AK19" s="80">
        <f>IF(AQ7="-",NA(),AQ7)</f>
        <v>101.1</v>
      </c>
      <c r="AL19" s="80">
        <f>IF(AR7="-",NA(),AR7)</f>
        <v>103</v>
      </c>
      <c r="AM19" s="80">
        <f>IF(AS7="-",NA(),AS7)</f>
        <v>102.8</v>
      </c>
      <c r="AN19" s="80">
        <f>IF(AT7="-",NA(),AT7)</f>
        <v>104.1</v>
      </c>
      <c r="AO19" s="80">
        <f>IF(AU7="-",NA(),AU7)</f>
        <v>103.5</v>
      </c>
      <c r="AP19" s="2"/>
      <c r="AQ19" s="2"/>
      <c r="AR19" s="2"/>
      <c r="AS19" s="2"/>
      <c r="AT19" s="2"/>
      <c r="AU19" s="79" t="s">
        <v>123</v>
      </c>
      <c r="AV19" s="83">
        <f>$BG$7</f>
        <v>100</v>
      </c>
      <c r="AW19" s="83">
        <f>$BG$7</f>
        <v>100</v>
      </c>
      <c r="AX19" s="83">
        <f>$BG$7</f>
        <v>100</v>
      </c>
      <c r="AY19" s="83">
        <f>$BG$7</f>
        <v>100</v>
      </c>
      <c r="AZ19" s="83">
        <f>$BG$7</f>
        <v>100</v>
      </c>
      <c r="BA19" s="2"/>
      <c r="BB19" s="2"/>
      <c r="BC19" s="2"/>
      <c r="BD19" s="2"/>
      <c r="BE19" s="2"/>
      <c r="BF19" s="79" t="s">
        <v>123</v>
      </c>
      <c r="BG19" s="83">
        <f>$BR$7</f>
        <v>100</v>
      </c>
      <c r="BH19" s="83">
        <f>$BR$7</f>
        <v>100</v>
      </c>
      <c r="BI19" s="83">
        <f>$BR$7</f>
        <v>100</v>
      </c>
      <c r="BJ19" s="83">
        <f>$BR$7</f>
        <v>100</v>
      </c>
      <c r="BK19" s="83">
        <f>$BR$7</f>
        <v>100</v>
      </c>
      <c r="BL19" s="2"/>
      <c r="BM19" s="2"/>
      <c r="BN19" s="2"/>
      <c r="BO19" s="2"/>
      <c r="BP19" s="2"/>
      <c r="BQ19" s="79" t="s">
        <v>123</v>
      </c>
      <c r="BR19" s="83">
        <f>$CC$7</f>
        <v>0</v>
      </c>
      <c r="BS19" s="83">
        <f>$CC$7</f>
        <v>0</v>
      </c>
      <c r="BT19" s="83">
        <f>$CC$7</f>
        <v>0</v>
      </c>
      <c r="BU19" s="83">
        <f>$CC$7</f>
        <v>0</v>
      </c>
      <c r="BV19" s="83">
        <f>$CC$7</f>
        <v>0</v>
      </c>
      <c r="BW19" s="2"/>
      <c r="BX19" s="2"/>
      <c r="BY19" s="2"/>
      <c r="BZ19" s="2"/>
      <c r="CA19" s="2"/>
      <c r="CB19" s="82" t="s">
        <v>124</v>
      </c>
      <c r="CC19" s="80">
        <f t="shared" ref="CC19:CG21" si="5">IF(CC12="-",NA(),CC12)</f>
        <v>196.8</v>
      </c>
      <c r="CD19" s="80">
        <f t="shared" si="5"/>
        <v>187.1</v>
      </c>
      <c r="CE19" s="80">
        <f t="shared" si="5"/>
        <v>185.2</v>
      </c>
      <c r="CF19" s="80">
        <f t="shared" si="5"/>
        <v>178.7</v>
      </c>
      <c r="CG19" s="80">
        <f t="shared" si="5"/>
        <v>177.6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123</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125</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126</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2018-02-15T02:56:16Z</cp:lastPrinted>
  <dcterms:created xsi:type="dcterms:W3CDTF">2017-12-25T02:44:40Z</dcterms:created>
  <dcterms:modified xsi:type="dcterms:W3CDTF">2018-02-19T08:28:07Z</dcterms:modified>
  <cp:category/>
</cp:coreProperties>
</file>