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水道・工水係\33 経営比較分析表\H29作業（H28年度分）\01水道\05 調査係→団体発出\団体から提出\分析表\末端上水\"/>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<sst xmlns="http://schemas.openxmlformats.org/spreadsheetml/2006/main" count="232" uniqueCount="120">
  <si>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</si>
  <si>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</si>
  <si>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</si>
  <si>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</si>
  <si>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</si>
  <si>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</si>
  <si>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</si>
  <si>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</si>
  <si>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</si>
  <si>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</si>
  <si>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</si>
  <si>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</si>
  <si>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</si>
  <si>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</si>
  <si>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</si>
  <si>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</si>
  <si>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</si>
  <si>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</si>
  <si>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</si>
  <si>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</si>
  <si>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</si>
  <si>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</si>
  <si>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</si>
  <si>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</si>
  <si>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</si>
  <si>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</si>
  <si>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</si>
  <si>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</si>
  <si>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</si>
  <si>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</si>
  <si>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</si>
  <si>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</si>
  <si>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</si>
  <si>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</si>
  <si>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</si>
  <si>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</si>
  <si>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</si>
  <si>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</si>
  <si>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</si>
  <si>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</si>
  <si>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</si>
  <si>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</si>
  <si>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</si>
  <si>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</si>
  <si>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</si>
  <si>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</si>
  <si>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</si>
  <si>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</si>
  <si>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</si>
  <si>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</si>
  <si>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</si>
  <si>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</si>
  <si>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</si>
  <si>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</si>
  <si>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</si>
  <si>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</si>
  <si>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</si>
  <si>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</si>
  <si>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</si>
  <si>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</si>
  <si>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</si>
  <si>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</si>
  <si>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</si>
  <si>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</si>
  <si>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</si>
  <si>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</si>
  <si>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</si>
  <si>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</si>
  <si>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</si>
  <si>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</si>
  <si>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</si>
  <si>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</si>
  <si>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</si>
  <si>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</si>
  <si>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</si>
  <si>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</si>
  <si>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</si>
  <si>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</si>
  <si>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</si>
  <si>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</si>
  <si>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</si>
  <si>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</si>
  <si>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</si>
  <si>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</si>
  <si>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</si>
  <si>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</si>
  <si>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</si>
  <si>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</si>
  <si>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</si>
  <si>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</si>
  <si>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</si>
  <si>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</si>
  <si>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</si>
  <si>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</si>
  <si>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</si>
  <si>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</si>
  <si>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</si>
  <si>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</si>
  <si>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</si>
  <si>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</si>
  <si>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</si>
  <si>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</si>
  <si>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</si>
  <si>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</si>
  <si>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</si>
  <si>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大阪市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</si>
  <si>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</si>
  <si>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</si>
  <si>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</si>
  <si>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</si>
  <si>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</si>
  <si>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</si>
  <si>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</si>
  <si>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</si>
  <si>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</si>
  <si>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</si>
  <si>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</si>
  <si>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t>
    </r>
    <r>
      <rPr>
        <b/>
        <sz val="11"/>
        <rFont val="ＭＳ ゴシック"/>
        <family val="3"/>
        <charset val="128"/>
      </rPr>
      <t>①経常収支比率</t>
    </r>
    <r>
      <rPr>
        <sz val="11"/>
        <rFont val="ＭＳ ゴシック"/>
        <family val="3"/>
        <charset val="128"/>
      </rPr>
      <t>は、黒字であれば100％以上となる指標です。類似団体と比べて高く、事業の効率的運営に努めてきた結果100％を超えており、堅調に推移しています。
・</t>
    </r>
    <r>
      <rPr>
        <b/>
        <sz val="11"/>
        <rFont val="ＭＳ ゴシック"/>
        <family val="3"/>
        <charset val="128"/>
      </rPr>
      <t>②累積欠損金</t>
    </r>
    <r>
      <rPr>
        <sz val="11"/>
        <rFont val="ＭＳ ゴシック"/>
        <family val="3"/>
        <charset val="128"/>
      </rPr>
      <t>は発生していません。
・</t>
    </r>
    <r>
      <rPr>
        <b/>
        <sz val="11"/>
        <rFont val="ＭＳ ゴシック"/>
        <family val="3"/>
        <charset val="128"/>
      </rPr>
      <t>③流動比率</t>
    </r>
    <r>
      <rPr>
        <sz val="11"/>
        <rFont val="ＭＳ ゴシック"/>
        <family val="3"/>
        <charset val="128"/>
      </rPr>
      <t>は、当座の支払能力を表す指標で、100％以上であることが必要です。翌年度支払予定の企業債が平成27年度より増加しているため悪化していますが、常に100％を上回っています。
・</t>
    </r>
    <r>
      <rPr>
        <b/>
        <sz val="11"/>
        <rFont val="ＭＳ ゴシック"/>
        <family val="3"/>
        <charset val="128"/>
      </rPr>
      <t>④企業債残高対給水収益比率</t>
    </r>
    <r>
      <rPr>
        <sz val="11"/>
        <rFont val="ＭＳ ゴシック"/>
        <family val="3"/>
        <charset val="128"/>
      </rPr>
      <t>は、企業債残高の規模を示す指標です。類似団体と比べて高いものの、企業債の新規発行の抑制等により、類似団体平均値の減少以上に改善しています。
・</t>
    </r>
    <r>
      <rPr>
        <b/>
        <sz val="11"/>
        <rFont val="ＭＳ ゴシック"/>
        <family val="3"/>
        <charset val="128"/>
      </rPr>
      <t>⑤料金回収率</t>
    </r>
    <r>
      <rPr>
        <sz val="11"/>
        <rFont val="ＭＳ ゴシック"/>
        <family val="3"/>
        <charset val="128"/>
      </rPr>
      <t>は、100％以上であれば健全な指標です。類似団体と比べて高く、常に100％を上回っています。
・</t>
    </r>
    <r>
      <rPr>
        <b/>
        <sz val="11"/>
        <rFont val="ＭＳ ゴシック"/>
        <family val="3"/>
        <charset val="128"/>
      </rPr>
      <t>⑥給水原価</t>
    </r>
    <r>
      <rPr>
        <sz val="11"/>
        <rFont val="ＭＳ ゴシック"/>
        <family val="3"/>
        <charset val="128"/>
      </rPr>
      <t>は、有収水量（料金の対象となった水量）１㎥あたりにかかる費用を表す指標です。類似団体と比べて低く、年間有収水量は減少しているものの、費用の削減を進めているため、概ね一定しています。
・</t>
    </r>
    <r>
      <rPr>
        <b/>
        <sz val="11"/>
        <rFont val="ＭＳ ゴシック"/>
        <family val="3"/>
        <charset val="128"/>
      </rPr>
      <t>⑦施設利用率</t>
    </r>
    <r>
      <rPr>
        <sz val="11"/>
        <rFont val="ＭＳ ゴシック"/>
        <family val="3"/>
        <charset val="128"/>
      </rPr>
      <t xml:space="preserve">は、高いほど健全な指標です。類似団体と比べて低く、50％を下回る水準であり、給水能力に余裕が生じている状況となっています。
</t>
    </r>
    <r>
      <rPr>
        <sz val="11"/>
        <color theme="1"/>
        <rFont val="ＭＳ ゴシック"/>
        <family val="3"/>
        <charset val="128"/>
      </rPr>
      <t>・</t>
    </r>
    <r>
      <rPr>
        <b/>
        <sz val="11"/>
        <color theme="1"/>
        <rFont val="ＭＳ ゴシック"/>
        <family val="3"/>
        <charset val="128"/>
      </rPr>
      <t>⑧有収率</t>
    </r>
    <r>
      <rPr>
        <sz val="11"/>
        <color theme="1"/>
        <rFont val="ＭＳ ゴシック"/>
        <family val="3"/>
        <charset val="128"/>
      </rPr>
      <t>は、100％に近いほど健全な指標です。類似団体と比べて低い水準ですが、配水幹線にかかる漏水の止水を行ったことにより改善しています。</t>
    </r>
    <rPh sb="10" eb="12">
      <t>クロジ</t>
    </rPh>
    <rPh sb="20" eb="22">
      <t>イジョウ</t>
    </rPh>
    <rPh sb="46" eb="47">
      <t>テキ</t>
    </rPh>
    <rPh sb="106" eb="108">
      <t>トウザ</t>
    </rPh>
    <rPh sb="109" eb="111">
      <t>シハラ</t>
    </rPh>
    <rPh sb="111" eb="113">
      <t>ノウリョク</t>
    </rPh>
    <rPh sb="114" eb="115">
      <t>アラワ</t>
    </rPh>
    <rPh sb="116" eb="118">
      <t>シヒョウ</t>
    </rPh>
    <rPh sb="124" eb="126">
      <t>イジョウ</t>
    </rPh>
    <rPh sb="132" eb="134">
      <t>ヒツヨウ</t>
    </rPh>
    <rPh sb="137" eb="140">
      <t>ヨクネンド</t>
    </rPh>
    <rPh sb="140" eb="142">
      <t>シハライ</t>
    </rPh>
    <rPh sb="145" eb="147">
      <t>キギョウ</t>
    </rPh>
    <rPh sb="147" eb="148">
      <t>サイ</t>
    </rPh>
    <rPh sb="149" eb="151">
      <t>ヘイセイ</t>
    </rPh>
    <rPh sb="153" eb="155">
      <t>ネンド</t>
    </rPh>
    <rPh sb="157" eb="159">
      <t>ゾウカ</t>
    </rPh>
    <rPh sb="206" eb="208">
      <t>キギョウ</t>
    </rPh>
    <rPh sb="208" eb="209">
      <t>サイ</t>
    </rPh>
    <rPh sb="209" eb="211">
      <t>ザンダカ</t>
    </rPh>
    <rPh sb="215" eb="216">
      <t>シメ</t>
    </rPh>
    <rPh sb="217" eb="219">
      <t>シヒョウ</t>
    </rPh>
    <rPh sb="252" eb="254">
      <t>ルイジ</t>
    </rPh>
    <rPh sb="254" eb="256">
      <t>ダンタイ</t>
    </rPh>
    <rPh sb="260" eb="262">
      <t>ゲンショウ</t>
    </rPh>
    <rPh sb="262" eb="264">
      <t>イジョウ</t>
    </rPh>
    <rPh sb="265" eb="267">
      <t>カイゼン</t>
    </rPh>
    <rPh sb="287" eb="289">
      <t>イジョウ</t>
    </rPh>
    <rPh sb="293" eb="295">
      <t>ケンゼン</t>
    </rPh>
    <rPh sb="296" eb="298">
      <t>シヒョウ</t>
    </rPh>
    <rPh sb="336" eb="338">
      <t>ユウシュウ</t>
    </rPh>
    <rPh sb="338" eb="340">
      <t>スイリョウ</t>
    </rPh>
    <rPh sb="341" eb="343">
      <t>リョウキン</t>
    </rPh>
    <rPh sb="344" eb="346">
      <t>タイショウ</t>
    </rPh>
    <rPh sb="367" eb="369">
      <t>シヒョウ</t>
    </rPh>
    <rPh sb="400" eb="402">
      <t>ヒヨウ</t>
    </rPh>
    <rPh sb="403" eb="405">
      <t>サクゲン</t>
    </rPh>
    <rPh sb="406" eb="407">
      <t>スス</t>
    </rPh>
    <rPh sb="434" eb="435">
      <t>タカ</t>
    </rPh>
    <rPh sb="438" eb="440">
      <t>ケンゼン</t>
    </rPh>
    <rPh sb="441" eb="443">
      <t>シヒョウ</t>
    </rPh>
    <rPh sb="471" eb="472">
      <t>スイ</t>
    </rPh>
    <rPh sb="506" eb="507">
      <t>チカ</t>
    </rPh>
    <rPh sb="510" eb="512">
      <t>ケンゼン</t>
    </rPh>
    <rPh sb="513" eb="515">
      <t>シヒョウ</t>
    </rPh>
    <phoneticPr fontId="7"/>
  </si>
  <si>
    <t>・安定給水確保のために、計画的な施設の更新・整備や総合的な震災対策を進めていく必要があること、過去に借り入れた企業債の償還が高水準で続くことなどから、給水収益の減少が続く中、厳しい経営状況が続くものと見込まれます。
・常に安全で良質な水を安定して供給するために、施設の更新・整備を引き続き計画的に推進し、「局運営方針」に掲げる諸施策及び数値目標の達成に向けて、さらに経営改革を推進し、人件費をはじめとした経常費用の削減に努めるほか、企業債残高の削減を図るなど、財務体質の強化を図りつつ、限られた財源の重点的かつ効果的な配分により事業を実施していきます。
・府域全体の水道事業への貢献を見据えつつ、引き続き抜本的な改革に取り組んでいきます。</t>
    <phoneticPr fontId="7"/>
  </si>
  <si>
    <r>
      <t>・</t>
    </r>
    <r>
      <rPr>
        <b/>
        <sz val="11"/>
        <color theme="1"/>
        <rFont val="ＭＳ ゴシック"/>
        <family val="3"/>
        <charset val="128"/>
      </rPr>
      <t>①有形固定資産減価償却率</t>
    </r>
    <r>
      <rPr>
        <sz val="11"/>
        <color theme="1"/>
        <rFont val="ＭＳ ゴシック"/>
        <family val="3"/>
        <charset val="128"/>
      </rPr>
      <t>は、資産の減価償却がどの程度進んでいるか、また、</t>
    </r>
    <r>
      <rPr>
        <b/>
        <sz val="11"/>
        <color theme="1"/>
        <rFont val="ＭＳ ゴシック"/>
        <family val="3"/>
        <charset val="128"/>
      </rPr>
      <t>②管路経年化率</t>
    </r>
    <r>
      <rPr>
        <sz val="11"/>
        <color theme="1"/>
        <rFont val="ＭＳ ゴシック"/>
        <family val="3"/>
        <charset val="128"/>
      </rPr>
      <t>は、法定耐用年数を超過した管路の割合を示す指標です。どちらも類似団体と比べて高くなっており、アセットマネジメントの取り組みにより施設の実質的な更新時期を見据えつつ、順次更新等を行っていく必要があります。
・</t>
    </r>
    <r>
      <rPr>
        <b/>
        <sz val="11"/>
        <color theme="1"/>
        <rFont val="ＭＳ ゴシック"/>
        <family val="3"/>
        <charset val="128"/>
      </rPr>
      <t>③管路更新率</t>
    </r>
    <r>
      <rPr>
        <sz val="11"/>
        <color theme="1"/>
        <rFont val="ＭＳ ゴシック"/>
        <family val="3"/>
        <charset val="128"/>
      </rPr>
      <t>は、管路の更新ペースが把握できる指標です。管路の更新・耐震化を推進すべく、近年は、管路更新ペースアップの取り組みを実施しており、その結果、類似団体平均をやや上回っています。</t>
    </r>
    <rPh sb="15" eb="17">
      <t>シサン</t>
    </rPh>
    <rPh sb="18" eb="20">
      <t>ゲンカ</t>
    </rPh>
    <rPh sb="20" eb="22">
      <t>ショウキャク</t>
    </rPh>
    <rPh sb="25" eb="27">
      <t>テイド</t>
    </rPh>
    <rPh sb="27" eb="28">
      <t>スス</t>
    </rPh>
    <rPh sb="48" eb="50">
      <t>タイヨウ</t>
    </rPh>
    <rPh sb="50" eb="52">
      <t>ネンスウ</t>
    </rPh>
    <rPh sb="53" eb="55">
      <t>チョウカ</t>
    </rPh>
    <rPh sb="57" eb="59">
      <t>カンロ</t>
    </rPh>
    <rPh sb="60" eb="62">
      <t>ワリアイ</t>
    </rPh>
    <rPh sb="63" eb="64">
      <t>シメ</t>
    </rPh>
    <rPh sb="65" eb="67">
      <t>シヒョウ</t>
    </rPh>
    <rPh sb="148" eb="150">
      <t>カンロ</t>
    </rPh>
    <rPh sb="150" eb="152">
      <t>コウシン</t>
    </rPh>
    <rPh sb="152" eb="153">
      <t>リツ</t>
    </rPh>
    <rPh sb="155" eb="157">
      <t>カンロ</t>
    </rPh>
    <rPh sb="158" eb="160">
      <t>コウシン</t>
    </rPh>
    <rPh sb="169" eb="171">
      <t>シヒョウ</t>
    </rPh>
    <rPh sb="231" eb="232">
      <t>ウエ</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</si>
</sst>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0.97</c:v>
                </c:pt>
                <c:pt idx="1">
                  <c:v>1.29</c:v>
                </c:pt>
                <c:pt idx="2">
                  <c:v>1.36</c:v>
                </c:pt>
                <c:pt idx="3">
                  <c:v>1.35</c:v>
                </c:pt>
                <c:pt idx="4">
                  <c:v>1.34</c:v>
                </c:pt>
              </c:numCache>
            </c:numRef>
          </c:val>
        </c:ser>
        <c:dLbls>
          <c:showLegendKey val="0"/>
          <c:showVal val="0"/>
          <c:showCatName val="0"/>
          <c:showSerName val="0"/>
          <c:showPercent val="0"/>
          <c:showBubbleSize val="0"/>
        </c:dLbls>
        <c:gapWidth val="150"/>
        <c:axId val="148718096"/>
        <c:axId val="2235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148718096"/>
        <c:axId val="223512288"/>
      </c:lineChart>
      <c:dateAx>
        <c:axId val="148718096"/>
        <c:scaling>
          <c:orientation val="minMax"/>
        </c:scaling>
        <c:delete val="1"/>
        <c:axPos val="b"/>
        <c:numFmt formatCode="ge" sourceLinked="1"/>
        <c:majorTickMark val="none"/>
        <c:minorTickMark val="none"/>
        <c:tickLblPos val="none"/>
        <c:crossAx val="223512288"/>
        <c:crosses val="autoZero"/>
        <c:auto val="1"/>
        <c:lblOffset val="100"/>
        <c:baseTimeUnit val="years"/>
      </c:dateAx>
      <c:valAx>
        <c:axId val="2235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49.45</c:v>
                </c:pt>
                <c:pt idx="1">
                  <c:v>49.29</c:v>
                </c:pt>
                <c:pt idx="2">
                  <c:v>48.08</c:v>
                </c:pt>
                <c:pt idx="3">
                  <c:v>46.14</c:v>
                </c:pt>
                <c:pt idx="4">
                  <c:v>45.48</c:v>
                </c:pt>
              </c:numCache>
            </c:numRef>
          </c:val>
        </c:ser>
        <c:dLbls>
          <c:showLegendKey val="0"/>
          <c:showVal val="0"/>
          <c:showCatName val="0"/>
          <c:showSerName val="0"/>
          <c:showPercent val="0"/>
          <c:showBubbleSize val="0"/>
        </c:dLbls>
        <c:gapWidth val="150"/>
        <c:axId val="224144472"/>
        <c:axId val="2241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224144472"/>
        <c:axId val="224144864"/>
      </c:lineChart>
      <c:dateAx>
        <c:axId val="224144472"/>
        <c:scaling>
          <c:orientation val="minMax"/>
        </c:scaling>
        <c:delete val="1"/>
        <c:axPos val="b"/>
        <c:numFmt formatCode="ge" sourceLinked="1"/>
        <c:majorTickMark val="none"/>
        <c:minorTickMark val="none"/>
        <c:tickLblPos val="none"/>
        <c:crossAx val="224144864"/>
        <c:crosses val="autoZero"/>
        <c:auto val="1"/>
        <c:lblOffset val="100"/>
        <c:baseTimeUnit val="years"/>
      </c:dateAx>
      <c:valAx>
        <c:axId val="2241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87.58</c:v>
                </c:pt>
                <c:pt idx="1">
                  <c:v>87.07</c:v>
                </c:pt>
                <c:pt idx="2">
                  <c:v>87.29</c:v>
                </c:pt>
                <c:pt idx="3">
                  <c:v>90.48</c:v>
                </c:pt>
                <c:pt idx="4">
                  <c:v>92.22</c:v>
                </c:pt>
              </c:numCache>
            </c:numRef>
          </c:val>
        </c:ser>
        <c:dLbls>
          <c:showLegendKey val="0"/>
          <c:showVal val="0"/>
          <c:showCatName val="0"/>
          <c:showSerName val="0"/>
          <c:showPercent val="0"/>
          <c:showBubbleSize val="0"/>
        </c:dLbls>
        <c:gapWidth val="150"/>
        <c:axId val="224146040"/>
        <c:axId val="2241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224146040"/>
        <c:axId val="224146432"/>
      </c:lineChart>
      <c:dateAx>
        <c:axId val="224146040"/>
        <c:scaling>
          <c:orientation val="minMax"/>
        </c:scaling>
        <c:delete val="1"/>
        <c:axPos val="b"/>
        <c:numFmt formatCode="ge" sourceLinked="1"/>
        <c:majorTickMark val="none"/>
        <c:minorTickMark val="none"/>
        <c:tickLblPos val="none"/>
        <c:crossAx val="224146432"/>
        <c:crosses val="autoZero"/>
        <c:auto val="1"/>
        <c:lblOffset val="100"/>
        <c:baseTimeUnit val="years"/>
      </c:dateAx>
      <c:valAx>
        <c:axId val="2241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4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118.64</c:v>
                </c:pt>
                <c:pt idx="1">
                  <c:v>118.08</c:v>
                </c:pt>
                <c:pt idx="2">
                  <c:v>122.93</c:v>
                </c:pt>
                <c:pt idx="3">
                  <c:v>123.25</c:v>
                </c:pt>
                <c:pt idx="4">
                  <c:v>128.29</c:v>
                </c:pt>
              </c:numCache>
            </c:numRef>
          </c:val>
        </c:ser>
        <c:dLbls>
          <c:showLegendKey val="0"/>
          <c:showVal val="0"/>
          <c:showCatName val="0"/>
          <c:showSerName val="0"/>
          <c:showPercent val="0"/>
          <c:showBubbleSize val="0"/>
        </c:dLbls>
        <c:gapWidth val="150"/>
        <c:axId val="223582192"/>
        <c:axId val="22358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223582192"/>
        <c:axId val="223584624"/>
      </c:lineChart>
      <c:dateAx>
        <c:axId val="223582192"/>
        <c:scaling>
          <c:orientation val="minMax"/>
        </c:scaling>
        <c:delete val="1"/>
        <c:axPos val="b"/>
        <c:numFmt formatCode="ge" sourceLinked="1"/>
        <c:majorTickMark val="none"/>
        <c:minorTickMark val="none"/>
        <c:tickLblPos val="none"/>
        <c:crossAx val="223584624"/>
        <c:crosses val="autoZero"/>
        <c:auto val="1"/>
        <c:lblOffset val="100"/>
        <c:baseTimeUnit val="years"/>
      </c:dateAx>
      <c:valAx>
        <c:axId val="22358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58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46.69</c:v>
                </c:pt>
                <c:pt idx="1">
                  <c:v>47.13</c:v>
                </c:pt>
                <c:pt idx="2">
                  <c:v>49.27</c:v>
                </c:pt>
                <c:pt idx="3">
                  <c:v>50.35</c:v>
                </c:pt>
                <c:pt idx="4">
                  <c:v>50.74</c:v>
                </c:pt>
              </c:numCache>
            </c:numRef>
          </c:val>
        </c:ser>
        <c:dLbls>
          <c:showLegendKey val="0"/>
          <c:showVal val="0"/>
          <c:showCatName val="0"/>
          <c:showSerName val="0"/>
          <c:showPercent val="0"/>
          <c:showBubbleSize val="0"/>
        </c:dLbls>
        <c:gapWidth val="150"/>
        <c:axId val="223660480"/>
        <c:axId val="2236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223660480"/>
        <c:axId val="223660864"/>
      </c:lineChart>
      <c:dateAx>
        <c:axId val="223660480"/>
        <c:scaling>
          <c:orientation val="minMax"/>
        </c:scaling>
        <c:delete val="1"/>
        <c:axPos val="b"/>
        <c:numFmt formatCode="ge" sourceLinked="1"/>
        <c:majorTickMark val="none"/>
        <c:minorTickMark val="none"/>
        <c:tickLblPos val="none"/>
        <c:crossAx val="223660864"/>
        <c:crosses val="autoZero"/>
        <c:auto val="1"/>
        <c:lblOffset val="100"/>
        <c:baseTimeUnit val="years"/>
      </c:dateAx>
      <c:valAx>
        <c:axId val="2236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35.29</c:v>
                </c:pt>
                <c:pt idx="1">
                  <c:v>37.26</c:v>
                </c:pt>
                <c:pt idx="2">
                  <c:v>43.35</c:v>
                </c:pt>
                <c:pt idx="3">
                  <c:v>44</c:v>
                </c:pt>
                <c:pt idx="4">
                  <c:v>44.9</c:v>
                </c:pt>
              </c:numCache>
            </c:numRef>
          </c:val>
        </c:ser>
        <c:dLbls>
          <c:showLegendKey val="0"/>
          <c:showVal val="0"/>
          <c:showCatName val="0"/>
          <c:showSerName val="0"/>
          <c:showPercent val="0"/>
          <c:showBubbleSize val="0"/>
        </c:dLbls>
        <c:gapWidth val="150"/>
        <c:axId val="222215440"/>
        <c:axId val="22221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222215440"/>
        <c:axId val="222215832"/>
      </c:lineChart>
      <c:dateAx>
        <c:axId val="222215440"/>
        <c:scaling>
          <c:orientation val="minMax"/>
        </c:scaling>
        <c:delete val="1"/>
        <c:axPos val="b"/>
        <c:numFmt formatCode="ge" sourceLinked="1"/>
        <c:majorTickMark val="none"/>
        <c:minorTickMark val="none"/>
        <c:tickLblPos val="none"/>
        <c:crossAx val="222215832"/>
        <c:crosses val="autoZero"/>
        <c:auto val="1"/>
        <c:lblOffset val="100"/>
        <c:baseTimeUnit val="years"/>
      </c:dateAx>
      <c:valAx>
        <c:axId val="22221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1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871944"/>
        <c:axId val="22387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3871944"/>
        <c:axId val="223872336"/>
      </c:lineChart>
      <c:dateAx>
        <c:axId val="223871944"/>
        <c:scaling>
          <c:orientation val="minMax"/>
        </c:scaling>
        <c:delete val="1"/>
        <c:axPos val="b"/>
        <c:numFmt formatCode="ge" sourceLinked="1"/>
        <c:majorTickMark val="none"/>
        <c:minorTickMark val="none"/>
        <c:tickLblPos val="none"/>
        <c:crossAx val="223872336"/>
        <c:crosses val="autoZero"/>
        <c:auto val="1"/>
        <c:lblOffset val="100"/>
        <c:baseTimeUnit val="years"/>
      </c:dateAx>
      <c:valAx>
        <c:axId val="22387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87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277.33</c:v>
                </c:pt>
                <c:pt idx="1">
                  <c:v>280.39</c:v>
                </c:pt>
                <c:pt idx="2">
                  <c:v>141.31</c:v>
                </c:pt>
                <c:pt idx="3">
                  <c:v>178.02</c:v>
                </c:pt>
                <c:pt idx="4">
                  <c:v>157.76</c:v>
                </c:pt>
              </c:numCache>
            </c:numRef>
          </c:val>
        </c:ser>
        <c:dLbls>
          <c:showLegendKey val="0"/>
          <c:showVal val="0"/>
          <c:showCatName val="0"/>
          <c:showSerName val="0"/>
          <c:showPercent val="0"/>
          <c:showBubbleSize val="0"/>
        </c:dLbls>
        <c:gapWidth val="150"/>
        <c:axId val="223873512"/>
        <c:axId val="22387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223873512"/>
        <c:axId val="223873904"/>
      </c:lineChart>
      <c:dateAx>
        <c:axId val="223873512"/>
        <c:scaling>
          <c:orientation val="minMax"/>
        </c:scaling>
        <c:delete val="1"/>
        <c:axPos val="b"/>
        <c:numFmt formatCode="ge" sourceLinked="1"/>
        <c:majorTickMark val="none"/>
        <c:minorTickMark val="none"/>
        <c:tickLblPos val="none"/>
        <c:crossAx val="223873904"/>
        <c:crosses val="autoZero"/>
        <c:auto val="1"/>
        <c:lblOffset val="100"/>
        <c:baseTimeUnit val="years"/>
      </c:dateAx>
      <c:valAx>
        <c:axId val="22387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87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356.22</c:v>
                </c:pt>
                <c:pt idx="1">
                  <c:v>337.16</c:v>
                </c:pt>
                <c:pt idx="2">
                  <c:v>322.27</c:v>
                </c:pt>
                <c:pt idx="3">
                  <c:v>298.64999999999998</c:v>
                </c:pt>
                <c:pt idx="4">
                  <c:v>276.60000000000002</c:v>
                </c:pt>
              </c:numCache>
            </c:numRef>
          </c:val>
        </c:ser>
        <c:dLbls>
          <c:showLegendKey val="0"/>
          <c:showVal val="0"/>
          <c:showCatName val="0"/>
          <c:showSerName val="0"/>
          <c:showPercent val="0"/>
          <c:showBubbleSize val="0"/>
        </c:dLbls>
        <c:gapWidth val="150"/>
        <c:axId val="224047136"/>
        <c:axId val="22404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224047136"/>
        <c:axId val="224047528"/>
      </c:lineChart>
      <c:dateAx>
        <c:axId val="224047136"/>
        <c:scaling>
          <c:orientation val="minMax"/>
        </c:scaling>
        <c:delete val="1"/>
        <c:axPos val="b"/>
        <c:numFmt formatCode="ge" sourceLinked="1"/>
        <c:majorTickMark val="none"/>
        <c:minorTickMark val="none"/>
        <c:tickLblPos val="none"/>
        <c:crossAx val="224047528"/>
        <c:crosses val="autoZero"/>
        <c:auto val="1"/>
        <c:lblOffset val="100"/>
        <c:baseTimeUnit val="years"/>
      </c:dateAx>
      <c:valAx>
        <c:axId val="224047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0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112.71</c:v>
                </c:pt>
                <c:pt idx="1">
                  <c:v>112.13</c:v>
                </c:pt>
                <c:pt idx="2">
                  <c:v>116.95</c:v>
                </c:pt>
                <c:pt idx="3">
                  <c:v>117.5</c:v>
                </c:pt>
                <c:pt idx="4">
                  <c:v>122.16</c:v>
                </c:pt>
              </c:numCache>
            </c:numRef>
          </c:val>
        </c:ser>
        <c:dLbls>
          <c:showLegendKey val="0"/>
          <c:showVal val="0"/>
          <c:showCatName val="0"/>
          <c:showSerName val="0"/>
          <c:showPercent val="0"/>
          <c:showBubbleSize val="0"/>
        </c:dLbls>
        <c:gapWidth val="150"/>
        <c:axId val="224048704"/>
        <c:axId val="22404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224048704"/>
        <c:axId val="224049096"/>
      </c:lineChart>
      <c:dateAx>
        <c:axId val="224048704"/>
        <c:scaling>
          <c:orientation val="minMax"/>
        </c:scaling>
        <c:delete val="1"/>
        <c:axPos val="b"/>
        <c:numFmt formatCode="ge" sourceLinked="1"/>
        <c:majorTickMark val="none"/>
        <c:minorTickMark val="none"/>
        <c:tickLblPos val="none"/>
        <c:crossAx val="224049096"/>
        <c:crosses val="autoZero"/>
        <c:auto val="1"/>
        <c:lblOffset val="100"/>
        <c:baseTimeUnit val="years"/>
      </c:dateAx>
      <c:valAx>
        <c:axId val="22404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142.19999999999999</c:v>
                </c:pt>
                <c:pt idx="1">
                  <c:v>143.97999999999999</c:v>
                </c:pt>
                <c:pt idx="2">
                  <c:v>138.43</c:v>
                </c:pt>
                <c:pt idx="3">
                  <c:v>137.18</c:v>
                </c:pt>
                <c:pt idx="4">
                  <c:v>131.37</c:v>
                </c:pt>
              </c:numCache>
            </c:numRef>
          </c:val>
        </c:ser>
        <c:dLbls>
          <c:showLegendKey val="0"/>
          <c:showVal val="0"/>
          <c:showCatName val="0"/>
          <c:showSerName val="0"/>
          <c:showPercent val="0"/>
          <c:showBubbleSize val="0"/>
        </c:dLbls>
        <c:gapWidth val="150"/>
        <c:axId val="224050272"/>
        <c:axId val="224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224050272"/>
        <c:axId val="224143296"/>
      </c:lineChart>
      <c:dateAx>
        <c:axId val="224050272"/>
        <c:scaling>
          <c:orientation val="minMax"/>
        </c:scaling>
        <c:delete val="1"/>
        <c:axPos val="b"/>
        <c:numFmt formatCode="ge" sourceLinked="1"/>
        <c:majorTickMark val="none"/>
        <c:minorTickMark val="none"/>
        <c:tickLblPos val="none"/>
        <c:crossAx val="224143296"/>
        <c:crosses val="autoZero"/>
        <c:auto val="1"/>
        <c:lblOffset val="100"/>
        <c:baseTimeUnit val="years"/>
      </c:dateAx>
      <c:valAx>
        <c:axId val="224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A36" sqref="CA36"/>
    </sheetView>
  </sheetViews>
  <sheetFormatPr defaultColWidth="2.6640625" defaultRowHeight="13.2"/>
  <cols>
    <col min="1" max="1" width="2.6640625" style="3" customWidth="1"/>
    <col min="2" max="62" width="3.77734375" style="3" customWidth="1"/>
    <col min="63" max="63" width="2.6640625" style="3"/>
    <col min="64" max="77" width="3.109375" style="3" customWidth="1"/>
    <col min="78" max="78" width="5.3320312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大阪府　大阪市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7" t="s">
        <v>116</v>
      </c>
      <c r="AE8" s="87"/>
      <c r="AF8" s="87"/>
      <c r="AG8" s="87"/>
      <c r="AH8" s="87"/>
      <c r="AI8" s="87"/>
      <c r="AJ8" s="87"/>
      <c r="AK8" s="5"/>
      <c r="AL8" s="74">
        <f>データ!$R$6</f>
        <v>2691425</v>
      </c>
      <c r="AM8" s="74"/>
      <c r="AN8" s="74"/>
      <c r="AO8" s="74"/>
      <c r="AP8" s="74"/>
      <c r="AQ8" s="74"/>
      <c r="AR8" s="74"/>
      <c r="AS8" s="74"/>
      <c r="AT8" s="70">
        <f>データ!$S$6</f>
        <v>225.21</v>
      </c>
      <c r="AU8" s="71"/>
      <c r="AV8" s="71"/>
      <c r="AW8" s="71"/>
      <c r="AX8" s="71"/>
      <c r="AY8" s="71"/>
      <c r="AZ8" s="71"/>
      <c r="BA8" s="71"/>
      <c r="BB8" s="73">
        <f>データ!$T$6</f>
        <v>11950.73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57.44</v>
      </c>
      <c r="J10" s="71"/>
      <c r="K10" s="71"/>
      <c r="L10" s="71"/>
      <c r="M10" s="71"/>
      <c r="N10" s="71"/>
      <c r="O10" s="72"/>
      <c r="P10" s="73">
        <f>データ!$P$6</f>
        <v>100.44</v>
      </c>
      <c r="Q10" s="73"/>
      <c r="R10" s="73"/>
      <c r="S10" s="73"/>
      <c r="T10" s="73"/>
      <c r="U10" s="73"/>
      <c r="V10" s="73"/>
      <c r="W10" s="74">
        <f>データ!$Q$6</f>
        <v>2073</v>
      </c>
      <c r="X10" s="74"/>
      <c r="Y10" s="74"/>
      <c r="Z10" s="74"/>
      <c r="AA10" s="74"/>
      <c r="AB10" s="74"/>
      <c r="AC10" s="74"/>
      <c r="AD10" s="2"/>
      <c r="AE10" s="2"/>
      <c r="AF10" s="2"/>
      <c r="AG10" s="2"/>
      <c r="AH10" s="5"/>
      <c r="AI10" s="5"/>
      <c r="AJ10" s="5"/>
      <c r="AK10" s="5"/>
      <c r="AL10" s="74">
        <f>データ!$U$6</f>
        <v>2704557</v>
      </c>
      <c r="AM10" s="74"/>
      <c r="AN10" s="74"/>
      <c r="AO10" s="74"/>
      <c r="AP10" s="74"/>
      <c r="AQ10" s="74"/>
      <c r="AR10" s="74"/>
      <c r="AS10" s="74"/>
      <c r="AT10" s="70">
        <f>データ!$V$6</f>
        <v>225.21</v>
      </c>
      <c r="AU10" s="71"/>
      <c r="AV10" s="71"/>
      <c r="AW10" s="71"/>
      <c r="AX10" s="71"/>
      <c r="AY10" s="71"/>
      <c r="AZ10" s="71"/>
      <c r="BA10" s="71"/>
      <c r="BB10" s="73">
        <f>データ!$W$6</f>
        <v>12009.04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271004</v>
      </c>
      <c r="D6" s="34">
        <f t="shared" si="3"/>
        <v>46</v>
      </c>
      <c r="E6" s="34">
        <f t="shared" si="3"/>
        <v>1</v>
      </c>
      <c r="F6" s="34">
        <f t="shared" si="3"/>
        <v>0</v>
      </c>
      <c r="G6" s="34">
        <f t="shared" si="3"/>
        <v>1</v>
      </c>
      <c r="H6" s="34" t="str">
        <f t="shared" si="3"/>
        <v>大阪府　大阪市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57.44</v>
      </c>
      <c r="P6" s="35">
        <f t="shared" si="3"/>
        <v>100.44</v>
      </c>
      <c r="Q6" s="35">
        <f t="shared" si="3"/>
        <v>2073</v>
      </c>
      <c r="R6" s="35">
        <f t="shared" si="3"/>
        <v>2691425</v>
      </c>
      <c r="S6" s="35">
        <f t="shared" si="3"/>
        <v>225.21</v>
      </c>
      <c r="T6" s="35">
        <f t="shared" si="3"/>
        <v>11950.73</v>
      </c>
      <c r="U6" s="35">
        <f t="shared" si="3"/>
        <v>2704557</v>
      </c>
      <c r="V6" s="35">
        <f t="shared" si="3"/>
        <v>225.21</v>
      </c>
      <c r="W6" s="35">
        <f t="shared" si="3"/>
        <v>12009.04</v>
      </c>
      <c r="X6" s="36">
        <f>IF(X7="",NA(),X7)</f>
        <v>118.64</v>
      </c>
      <c r="Y6" s="36">
        <f t="shared" ref="Y6:AG6" si="4">IF(Y7="",NA(),Y7)</f>
        <v>118.08</v>
      </c>
      <c r="Z6" s="36">
        <f t="shared" si="4"/>
        <v>122.93</v>
      </c>
      <c r="AA6" s="36">
        <f t="shared" si="4"/>
        <v>123.25</v>
      </c>
      <c r="AB6" s="36">
        <f t="shared" si="4"/>
        <v>128.29</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277.33</v>
      </c>
      <c r="AU6" s="36">
        <f t="shared" ref="AU6:BC6" si="6">IF(AU7="",NA(),AU7)</f>
        <v>280.39</v>
      </c>
      <c r="AV6" s="36">
        <f t="shared" si="6"/>
        <v>141.31</v>
      </c>
      <c r="AW6" s="36">
        <f t="shared" si="6"/>
        <v>178.02</v>
      </c>
      <c r="AX6" s="36">
        <f t="shared" si="6"/>
        <v>157.76</v>
      </c>
      <c r="AY6" s="36">
        <f t="shared" si="6"/>
        <v>296.75</v>
      </c>
      <c r="AZ6" s="36">
        <f t="shared" si="6"/>
        <v>295.06</v>
      </c>
      <c r="BA6" s="36">
        <f t="shared" si="6"/>
        <v>178.43</v>
      </c>
      <c r="BB6" s="36">
        <f t="shared" si="6"/>
        <v>168.99</v>
      </c>
      <c r="BC6" s="36">
        <f t="shared" si="6"/>
        <v>159.12</v>
      </c>
      <c r="BD6" s="35" t="str">
        <f>IF(BD7="","",IF(BD7="-","【-】","【"&amp;SUBSTITUTE(TEXT(BD7,"#,##0.00"),"-","△")&amp;"】"))</f>
        <v>【262.87】</v>
      </c>
      <c r="BE6" s="36">
        <f>IF(BE7="",NA(),BE7)</f>
        <v>356.22</v>
      </c>
      <c r="BF6" s="36">
        <f t="shared" ref="BF6:BN6" si="7">IF(BF7="",NA(),BF7)</f>
        <v>337.16</v>
      </c>
      <c r="BG6" s="36">
        <f t="shared" si="7"/>
        <v>322.27</v>
      </c>
      <c r="BH6" s="36">
        <f t="shared" si="7"/>
        <v>298.64999999999998</v>
      </c>
      <c r="BI6" s="36">
        <f t="shared" si="7"/>
        <v>276.60000000000002</v>
      </c>
      <c r="BJ6" s="36">
        <f t="shared" si="7"/>
        <v>235.04</v>
      </c>
      <c r="BK6" s="36">
        <f t="shared" si="7"/>
        <v>226.55</v>
      </c>
      <c r="BL6" s="36">
        <f t="shared" si="7"/>
        <v>220.35</v>
      </c>
      <c r="BM6" s="36">
        <f t="shared" si="7"/>
        <v>212.16</v>
      </c>
      <c r="BN6" s="36">
        <f t="shared" si="7"/>
        <v>206.16</v>
      </c>
      <c r="BO6" s="35" t="str">
        <f>IF(BO7="","",IF(BO7="-","【-】","【"&amp;SUBSTITUTE(TEXT(BO7,"#,##0.00"),"-","△")&amp;"】"))</f>
        <v>【270.87】</v>
      </c>
      <c r="BP6" s="36">
        <f>IF(BP7="",NA(),BP7)</f>
        <v>112.71</v>
      </c>
      <c r="BQ6" s="36">
        <f t="shared" ref="BQ6:BY6" si="8">IF(BQ7="",NA(),BQ7)</f>
        <v>112.13</v>
      </c>
      <c r="BR6" s="36">
        <f t="shared" si="8"/>
        <v>116.95</v>
      </c>
      <c r="BS6" s="36">
        <f t="shared" si="8"/>
        <v>117.5</v>
      </c>
      <c r="BT6" s="36">
        <f t="shared" si="8"/>
        <v>122.16</v>
      </c>
      <c r="BU6" s="36">
        <f t="shared" si="8"/>
        <v>98.74</v>
      </c>
      <c r="BV6" s="36">
        <f t="shared" si="8"/>
        <v>99.53</v>
      </c>
      <c r="BW6" s="36">
        <f t="shared" si="8"/>
        <v>104.05</v>
      </c>
      <c r="BX6" s="36">
        <f t="shared" si="8"/>
        <v>104.16</v>
      </c>
      <c r="BY6" s="36">
        <f t="shared" si="8"/>
        <v>104.03</v>
      </c>
      <c r="BZ6" s="35" t="str">
        <f>IF(BZ7="","",IF(BZ7="-","【-】","【"&amp;SUBSTITUTE(TEXT(BZ7,"#,##0.00"),"-","△")&amp;"】"))</f>
        <v>【105.59】</v>
      </c>
      <c r="CA6" s="36">
        <f>IF(CA7="",NA(),CA7)</f>
        <v>142.19999999999999</v>
      </c>
      <c r="CB6" s="36">
        <f t="shared" ref="CB6:CJ6" si="9">IF(CB7="",NA(),CB7)</f>
        <v>143.97999999999999</v>
      </c>
      <c r="CC6" s="36">
        <f t="shared" si="9"/>
        <v>138.43</v>
      </c>
      <c r="CD6" s="36">
        <f t="shared" si="9"/>
        <v>137.18</v>
      </c>
      <c r="CE6" s="36">
        <f t="shared" si="9"/>
        <v>131.37</v>
      </c>
      <c r="CF6" s="36">
        <f t="shared" si="9"/>
        <v>180.69</v>
      </c>
      <c r="CG6" s="36">
        <f t="shared" si="9"/>
        <v>179.62</v>
      </c>
      <c r="CH6" s="36">
        <f t="shared" si="9"/>
        <v>171.57</v>
      </c>
      <c r="CI6" s="36">
        <f t="shared" si="9"/>
        <v>171.29</v>
      </c>
      <c r="CJ6" s="36">
        <f t="shared" si="9"/>
        <v>171.54</v>
      </c>
      <c r="CK6" s="35" t="str">
        <f>IF(CK7="","",IF(CK7="-","【-】","【"&amp;SUBSTITUTE(TEXT(CK7,"#,##0.00"),"-","△")&amp;"】"))</f>
        <v>【163.27】</v>
      </c>
      <c r="CL6" s="36">
        <f>IF(CL7="",NA(),CL7)</f>
        <v>49.45</v>
      </c>
      <c r="CM6" s="36">
        <f t="shared" ref="CM6:CU6" si="10">IF(CM7="",NA(),CM7)</f>
        <v>49.29</v>
      </c>
      <c r="CN6" s="36">
        <f t="shared" si="10"/>
        <v>48.08</v>
      </c>
      <c r="CO6" s="36">
        <f t="shared" si="10"/>
        <v>46.14</v>
      </c>
      <c r="CP6" s="36">
        <f t="shared" si="10"/>
        <v>45.48</v>
      </c>
      <c r="CQ6" s="36">
        <f t="shared" si="10"/>
        <v>59.95</v>
      </c>
      <c r="CR6" s="36">
        <f t="shared" si="10"/>
        <v>59.6</v>
      </c>
      <c r="CS6" s="36">
        <f t="shared" si="10"/>
        <v>58.97</v>
      </c>
      <c r="CT6" s="36">
        <f t="shared" si="10"/>
        <v>58.67</v>
      </c>
      <c r="CU6" s="36">
        <f t="shared" si="10"/>
        <v>59</v>
      </c>
      <c r="CV6" s="35" t="str">
        <f>IF(CV7="","",IF(CV7="-","【-】","【"&amp;SUBSTITUTE(TEXT(CV7,"#,##0.00"),"-","△")&amp;"】"))</f>
        <v>【59.94】</v>
      </c>
      <c r="CW6" s="36">
        <f>IF(CW7="",NA(),CW7)</f>
        <v>87.58</v>
      </c>
      <c r="CX6" s="36">
        <f t="shared" ref="CX6:DF6" si="11">IF(CX7="",NA(),CX7)</f>
        <v>87.07</v>
      </c>
      <c r="CY6" s="36">
        <f t="shared" si="11"/>
        <v>87.29</v>
      </c>
      <c r="CZ6" s="36">
        <f t="shared" si="11"/>
        <v>90.48</v>
      </c>
      <c r="DA6" s="36">
        <f t="shared" si="11"/>
        <v>92.22</v>
      </c>
      <c r="DB6" s="36">
        <f t="shared" si="11"/>
        <v>93.11</v>
      </c>
      <c r="DC6" s="36">
        <f t="shared" si="11"/>
        <v>93.22</v>
      </c>
      <c r="DD6" s="36">
        <f t="shared" si="11"/>
        <v>92.91</v>
      </c>
      <c r="DE6" s="36">
        <f t="shared" si="11"/>
        <v>93.36</v>
      </c>
      <c r="DF6" s="36">
        <f t="shared" si="11"/>
        <v>93.69</v>
      </c>
      <c r="DG6" s="35" t="str">
        <f>IF(DG7="","",IF(DG7="-","【-】","【"&amp;SUBSTITUTE(TEXT(DG7,"#,##0.00"),"-","△")&amp;"】"))</f>
        <v>【90.22】</v>
      </c>
      <c r="DH6" s="36">
        <f>IF(DH7="",NA(),DH7)</f>
        <v>46.69</v>
      </c>
      <c r="DI6" s="36">
        <f t="shared" ref="DI6:DQ6" si="12">IF(DI7="",NA(),DI7)</f>
        <v>47.13</v>
      </c>
      <c r="DJ6" s="36">
        <f t="shared" si="12"/>
        <v>49.27</v>
      </c>
      <c r="DK6" s="36">
        <f t="shared" si="12"/>
        <v>50.35</v>
      </c>
      <c r="DL6" s="36">
        <f t="shared" si="12"/>
        <v>50.74</v>
      </c>
      <c r="DM6" s="36">
        <f t="shared" si="12"/>
        <v>45.31</v>
      </c>
      <c r="DN6" s="36">
        <f t="shared" si="12"/>
        <v>45.85</v>
      </c>
      <c r="DO6" s="36">
        <f t="shared" si="12"/>
        <v>46.73</v>
      </c>
      <c r="DP6" s="36">
        <f t="shared" si="12"/>
        <v>47.39</v>
      </c>
      <c r="DQ6" s="36">
        <f t="shared" si="12"/>
        <v>48.05</v>
      </c>
      <c r="DR6" s="35" t="str">
        <f>IF(DR7="","",IF(DR7="-","【-】","【"&amp;SUBSTITUTE(TEXT(DR7,"#,##0.00"),"-","△")&amp;"】"))</f>
        <v>【47.91】</v>
      </c>
      <c r="DS6" s="36">
        <f>IF(DS7="",NA(),DS7)</f>
        <v>35.29</v>
      </c>
      <c r="DT6" s="36">
        <f t="shared" ref="DT6:EB6" si="13">IF(DT7="",NA(),DT7)</f>
        <v>37.26</v>
      </c>
      <c r="DU6" s="36">
        <f t="shared" si="13"/>
        <v>43.35</v>
      </c>
      <c r="DV6" s="36">
        <f t="shared" si="13"/>
        <v>44</v>
      </c>
      <c r="DW6" s="36">
        <f t="shared" si="13"/>
        <v>44.9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0.97</v>
      </c>
      <c r="EE6" s="36">
        <f t="shared" ref="EE6:EM6" si="14">IF(EE7="",NA(),EE7)</f>
        <v>1.29</v>
      </c>
      <c r="EF6" s="36">
        <f t="shared" si="14"/>
        <v>1.36</v>
      </c>
      <c r="EG6" s="36">
        <f t="shared" si="14"/>
        <v>1.35</v>
      </c>
      <c r="EH6" s="36">
        <f t="shared" si="14"/>
        <v>1.34</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271004</v>
      </c>
      <c r="D7" s="38">
        <v>46</v>
      </c>
      <c r="E7" s="38">
        <v>1</v>
      </c>
      <c r="F7" s="38">
        <v>0</v>
      </c>
      <c r="G7" s="38">
        <v>1</v>
      </c>
      <c r="H7" s="38" t="s">
        <v>105</v>
      </c>
      <c r="I7" s="38" t="s">
        <v>106</v>
      </c>
      <c r="J7" s="38" t="s">
        <v>107</v>
      </c>
      <c r="K7" s="38" t="s">
        <v>108</v>
      </c>
      <c r="L7" s="38" t="s">
        <v>109</v>
      </c>
      <c r="M7" s="38"/>
      <c r="N7" s="39" t="s">
        <v>110</v>
      </c>
      <c r="O7" s="39">
        <v>57.44</v>
      </c>
      <c r="P7" s="39">
        <v>100.44</v>
      </c>
      <c r="Q7" s="39">
        <v>2073</v>
      </c>
      <c r="R7" s="39">
        <v>2691425</v>
      </c>
      <c r="S7" s="39">
        <v>225.21</v>
      </c>
      <c r="T7" s="39">
        <v>11950.73</v>
      </c>
      <c r="U7" s="39">
        <v>2704557</v>
      </c>
      <c r="V7" s="39">
        <v>225.21</v>
      </c>
      <c r="W7" s="39">
        <v>12009.04</v>
      </c>
      <c r="X7" s="39">
        <v>118.64</v>
      </c>
      <c r="Y7" s="39">
        <v>118.08</v>
      </c>
      <c r="Z7" s="39">
        <v>122.93</v>
      </c>
      <c r="AA7" s="39">
        <v>123.25</v>
      </c>
      <c r="AB7" s="39">
        <v>128.29</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277.33</v>
      </c>
      <c r="AU7" s="39">
        <v>280.39</v>
      </c>
      <c r="AV7" s="39">
        <v>141.31</v>
      </c>
      <c r="AW7" s="39">
        <v>178.02</v>
      </c>
      <c r="AX7" s="39">
        <v>157.76</v>
      </c>
      <c r="AY7" s="39">
        <v>296.75</v>
      </c>
      <c r="AZ7" s="39">
        <v>295.06</v>
      </c>
      <c r="BA7" s="39">
        <v>178.43</v>
      </c>
      <c r="BB7" s="39">
        <v>168.99</v>
      </c>
      <c r="BC7" s="39">
        <v>159.12</v>
      </c>
      <c r="BD7" s="39">
        <v>262.87</v>
      </c>
      <c r="BE7" s="39">
        <v>356.22</v>
      </c>
      <c r="BF7" s="39">
        <v>337.16</v>
      </c>
      <c r="BG7" s="39">
        <v>322.27</v>
      </c>
      <c r="BH7" s="39">
        <v>298.64999999999998</v>
      </c>
      <c r="BI7" s="39">
        <v>276.60000000000002</v>
      </c>
      <c r="BJ7" s="39">
        <v>235.04</v>
      </c>
      <c r="BK7" s="39">
        <v>226.55</v>
      </c>
      <c r="BL7" s="39">
        <v>220.35</v>
      </c>
      <c r="BM7" s="39">
        <v>212.16</v>
      </c>
      <c r="BN7" s="39">
        <v>206.16</v>
      </c>
      <c r="BO7" s="39">
        <v>270.87</v>
      </c>
      <c r="BP7" s="39">
        <v>112.71</v>
      </c>
      <c r="BQ7" s="39">
        <v>112.13</v>
      </c>
      <c r="BR7" s="39">
        <v>116.95</v>
      </c>
      <c r="BS7" s="39">
        <v>117.5</v>
      </c>
      <c r="BT7" s="39">
        <v>122.16</v>
      </c>
      <c r="BU7" s="39">
        <v>98.74</v>
      </c>
      <c r="BV7" s="39">
        <v>99.53</v>
      </c>
      <c r="BW7" s="39">
        <v>104.05</v>
      </c>
      <c r="BX7" s="39">
        <v>104.16</v>
      </c>
      <c r="BY7" s="39">
        <v>104.03</v>
      </c>
      <c r="BZ7" s="39">
        <v>105.59</v>
      </c>
      <c r="CA7" s="39">
        <v>142.19999999999999</v>
      </c>
      <c r="CB7" s="39">
        <v>143.97999999999999</v>
      </c>
      <c r="CC7" s="39">
        <v>138.43</v>
      </c>
      <c r="CD7" s="39">
        <v>137.18</v>
      </c>
      <c r="CE7" s="39">
        <v>131.37</v>
      </c>
      <c r="CF7" s="39">
        <v>180.69</v>
      </c>
      <c r="CG7" s="39">
        <v>179.62</v>
      </c>
      <c r="CH7" s="39">
        <v>171.57</v>
      </c>
      <c r="CI7" s="39">
        <v>171.29</v>
      </c>
      <c r="CJ7" s="39">
        <v>171.54</v>
      </c>
      <c r="CK7" s="39">
        <v>163.27000000000001</v>
      </c>
      <c r="CL7" s="39">
        <v>49.45</v>
      </c>
      <c r="CM7" s="39">
        <v>49.29</v>
      </c>
      <c r="CN7" s="39">
        <v>48.08</v>
      </c>
      <c r="CO7" s="39">
        <v>46.14</v>
      </c>
      <c r="CP7" s="39">
        <v>45.48</v>
      </c>
      <c r="CQ7" s="39">
        <v>59.95</v>
      </c>
      <c r="CR7" s="39">
        <v>59.6</v>
      </c>
      <c r="CS7" s="39">
        <v>58.97</v>
      </c>
      <c r="CT7" s="39">
        <v>58.67</v>
      </c>
      <c r="CU7" s="39">
        <v>59</v>
      </c>
      <c r="CV7" s="39">
        <v>59.94</v>
      </c>
      <c r="CW7" s="39">
        <v>87.58</v>
      </c>
      <c r="CX7" s="39">
        <v>87.07</v>
      </c>
      <c r="CY7" s="39">
        <v>87.29</v>
      </c>
      <c r="CZ7" s="39">
        <v>90.48</v>
      </c>
      <c r="DA7" s="39">
        <v>92.22</v>
      </c>
      <c r="DB7" s="39">
        <v>93.11</v>
      </c>
      <c r="DC7" s="39">
        <v>93.22</v>
      </c>
      <c r="DD7" s="39">
        <v>92.91</v>
      </c>
      <c r="DE7" s="39">
        <v>93.36</v>
      </c>
      <c r="DF7" s="39">
        <v>93.69</v>
      </c>
      <c r="DG7" s="39">
        <v>90.22</v>
      </c>
      <c r="DH7" s="39">
        <v>46.69</v>
      </c>
      <c r="DI7" s="39">
        <v>47.13</v>
      </c>
      <c r="DJ7" s="39">
        <v>49.27</v>
      </c>
      <c r="DK7" s="39">
        <v>50.35</v>
      </c>
      <c r="DL7" s="39">
        <v>50.74</v>
      </c>
      <c r="DM7" s="39">
        <v>45.31</v>
      </c>
      <c r="DN7" s="39">
        <v>45.85</v>
      </c>
      <c r="DO7" s="39">
        <v>46.73</v>
      </c>
      <c r="DP7" s="39">
        <v>47.39</v>
      </c>
      <c r="DQ7" s="39">
        <v>48.05</v>
      </c>
      <c r="DR7" s="39">
        <v>47.91</v>
      </c>
      <c r="DS7" s="39">
        <v>35.29</v>
      </c>
      <c r="DT7" s="39">
        <v>37.26</v>
      </c>
      <c r="DU7" s="39">
        <v>43.35</v>
      </c>
      <c r="DV7" s="39">
        <v>44</v>
      </c>
      <c r="DW7" s="39">
        <v>44.9</v>
      </c>
      <c r="DX7" s="39">
        <v>12.46</v>
      </c>
      <c r="DY7" s="39">
        <v>13.95</v>
      </c>
      <c r="DZ7" s="39">
        <v>15.33</v>
      </c>
      <c r="EA7" s="39">
        <v>16.739999999999998</v>
      </c>
      <c r="EB7" s="39">
        <v>17.97</v>
      </c>
      <c r="EC7" s="39">
        <v>15</v>
      </c>
      <c r="ED7" s="39">
        <v>0.97</v>
      </c>
      <c r="EE7" s="39">
        <v>1.29</v>
      </c>
      <c r="EF7" s="39">
        <v>1.36</v>
      </c>
      <c r="EG7" s="39">
        <v>1.35</v>
      </c>
      <c r="EH7" s="39">
        <v>1.34</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2018-02-15T04:02:39Z</cp:lastPrinted>
  <dcterms:created xsi:type="dcterms:W3CDTF">2017-12-25T01:31:34Z</dcterms:created>
  <dcterms:modified xsi:type="dcterms:W3CDTF">2018-02-23T00:41:32Z</dcterms:modified>
</cp:coreProperties>
</file>