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BA9" i="4" s="1"/>
  <c r="AH6" i="5"/>
  <c r="AV9" i="4" s="1"/>
  <c r="AG6" i="5"/>
  <c r="AF6" i="5"/>
  <c r="AE6" i="5"/>
  <c r="BF8" i="4" s="1"/>
  <c r="AD6" i="5"/>
  <c r="BA8" i="4" s="1"/>
  <c r="AC6" i="5"/>
  <c r="AB6" i="5"/>
  <c r="AA6" i="5"/>
  <c r="Z12" i="4" s="1"/>
  <c r="Z6" i="5"/>
  <c r="R12" i="4" s="1"/>
  <c r="Y6" i="5"/>
  <c r="X6" i="5"/>
  <c r="B12" i="4" s="1"/>
  <c r="W6" i="5"/>
  <c r="Z10" i="4" s="1"/>
  <c r="V6" i="5"/>
  <c r="U6" i="5"/>
  <c r="T6" i="5"/>
  <c r="B10" i="4" s="1"/>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R10" i="4"/>
  <c r="J10" i="4"/>
  <c r="BK9" i="4"/>
  <c r="BF9" i="4"/>
  <c r="AQ9" i="4"/>
  <c r="BK8" i="4"/>
  <c r="AV8" i="4"/>
  <c r="AQ8" i="4"/>
  <c r="R8" i="4"/>
  <c r="J8" i="4"/>
  <c r="B6" i="4"/>
  <c r="K10" i="5" l="1"/>
  <c r="EM16" i="5" s="1"/>
  <c r="FI16" i="5"/>
  <c r="DU16" i="5"/>
  <c r="BK16" i="5"/>
  <c r="AO11" i="5"/>
  <c r="EE10" i="5"/>
  <c r="CG10" i="5"/>
  <c r="BK7" i="4"/>
  <c r="EY16" i="5"/>
  <c r="DK16" i="5"/>
  <c r="AZ16" i="5"/>
  <c r="FI10" i="5"/>
  <c r="DU10" i="5"/>
  <c r="BV10" i="5"/>
  <c r="EO16" i="5"/>
  <c r="DA16" i="5"/>
  <c r="EY10" i="5"/>
  <c r="DK10" i="5"/>
  <c r="BK10" i="5"/>
  <c r="CG17" i="5"/>
  <c r="AO17" i="5"/>
  <c r="EE16" i="5"/>
  <c r="BV16" i="5"/>
  <c r="EO10" i="5"/>
  <c r="DA10" i="5"/>
  <c r="AZ10" i="5"/>
  <c r="J10" i="5"/>
  <c r="BT10" i="5"/>
  <c r="DS10" i="5"/>
  <c r="AX16" i="5"/>
  <c r="DI16" i="5"/>
  <c r="EW16" i="5"/>
  <c r="EC10" i="5"/>
  <c r="AM11" i="5"/>
  <c r="BI16" i="5"/>
  <c r="FG16" i="5"/>
  <c r="L10" i="5"/>
  <c r="AX10" i="5"/>
  <c r="EM10" i="5"/>
  <c r="BT16" i="5"/>
  <c r="EC16" i="5"/>
  <c r="CE17" i="5"/>
  <c r="BA7" i="4"/>
  <c r="I10" i="5"/>
  <c r="DI10" i="5"/>
  <c r="EW10" i="5"/>
  <c r="CY16" i="5"/>
  <c r="BI10" i="5" l="1"/>
  <c r="AM17" i="5"/>
  <c r="CY10" i="5"/>
  <c r="DS16" i="5"/>
  <c r="CE10" i="5"/>
  <c r="FG10" i="5"/>
  <c r="FE16" i="5"/>
  <c r="DQ16" i="5"/>
  <c r="BG16" i="5"/>
  <c r="AK11" i="5"/>
  <c r="EA10" i="5"/>
  <c r="CC10" i="5"/>
  <c r="EU16" i="5"/>
  <c r="DG16" i="5"/>
  <c r="AV16" i="5"/>
  <c r="FE10" i="5"/>
  <c r="DQ10" i="5"/>
  <c r="BR10" i="5"/>
  <c r="EK16" i="5"/>
  <c r="CW16" i="5"/>
  <c r="EU10" i="5"/>
  <c r="DG10" i="5"/>
  <c r="BG10" i="5"/>
  <c r="CC17" i="5"/>
  <c r="AK17" i="5"/>
  <c r="EA16" i="5"/>
  <c r="BR16" i="5"/>
  <c r="EK10" i="5"/>
  <c r="CW10" i="5"/>
  <c r="AV10" i="5"/>
  <c r="AQ7" i="4"/>
  <c r="CF17" i="5"/>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EL16" i="5"/>
  <c r="CX16" i="5"/>
  <c r="EV10" i="5"/>
  <c r="DH10" i="5"/>
  <c r="BH10" i="5"/>
  <c r="AV7" i="4"/>
  <c r="CD17" i="5"/>
  <c r="AL17" i="5"/>
  <c r="EB16" i="5"/>
  <c r="BS16" i="5"/>
  <c r="EL10" i="5"/>
  <c r="CX10" i="5"/>
  <c r="AW10" i="5"/>
  <c r="FF16" i="5"/>
  <c r="DR16" i="5"/>
  <c r="BH16" i="5"/>
  <c r="AL11" i="5"/>
  <c r="EB10" i="5"/>
  <c r="CD10" i="5"/>
</calcChain>
</file>

<file path=xl/sharedStrings.xml><?xml version="1.0" encoding="utf-8"?>
<sst xmlns="http://schemas.openxmlformats.org/spreadsheetml/2006/main" count="316" uniqueCount="129">
  <si>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</si>
  <si>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</si>
  <si>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</si>
  <si>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</si>
  <si>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</si>
  <si>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</si>
  <si>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</si>
  <si>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</si>
  <si>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</si>
  <si>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</si>
  <si>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</si>
  <si>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</si>
  <si>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</si>
  <si>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</si>
  <si>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</si>
  <si>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</si>
  <si>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</si>
  <si>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</si>
  <si>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</si>
  <si>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</si>
  <si>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</si>
  <si>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</si>
  <si>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</si>
  <si>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</si>
  <si>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</si>
  <si>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</si>
  <si>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</si>
  <si>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</si>
  <si>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</si>
  <si>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</si>
  <si>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</si>
  <si>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</si>
  <si>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</si>
  <si>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</si>
  <si>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</si>
  <si>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</si>
  <si>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</si>
  <si>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</si>
  <si>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</si>
  <si>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</si>
  <si>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</si>
  <si>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</si>
  <si>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</si>
  <si>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</si>
  <si>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</si>
  <si>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</si>
  <si>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</si>
  <si>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</si>
  <si>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</si>
  <si>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</si>
  <si>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</si>
  <si>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</si>
  <si>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</si>
  <si>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</si>
  <si>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</si>
  <si>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</si>
  <si>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</si>
  <si>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</si>
  <si>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</si>
  <si>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</si>
  <si>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</si>
  <si>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</si>
  <si>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</si>
  <si>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</si>
  <si>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</si>
  <si>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</si>
  <si>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</si>
  <si>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</si>
  <si>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</si>
  <si>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</si>
  <si>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</si>
  <si>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</si>
  <si>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</si>
  <si>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</si>
  <si>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</si>
  <si>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</si>
  <si>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</si>
  <si>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</si>
  <si>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</si>
  <si>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</si>
  <si>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</si>
  <si>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</si>
  <si>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</si>
  <si>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</si>
  <si>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</si>
  <si>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</si>
  <si>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</si>
  <si>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</si>
  <si>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</si>
  <si>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271004</t>
  </si>
  <si>
    <t>46</t>
  </si>
  <si>
    <t>03</t>
  </si>
  <si>
    <t>3</t>
  </si>
  <si>
    <t>000</t>
  </si>
  <si>
    <t>大阪府　大阪市</t>
  </si>
  <si>
    <t>法適用</t>
  </si>
  <si>
    <t>交通事業</t>
  </si>
  <si>
    <t>自動車運送事業</t>
  </si>
  <si>
    <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</si>
  <si>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</si>
  <si>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</si>
  <si>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</si>
  <si>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</si>
  <si>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</si>
  <si>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</si>
  <si>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</si>
  <si>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</si>
  <si>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</si>
  <si>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</si>
  <si>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</si>
  <si>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</si>
  <si>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</si>
  <si>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</si>
  <si>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</si>
  <si>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</si>
  <si>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</si>
  <si>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</si>
  <si>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</si>
  <si>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</si>
  <si>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</si>
  <si>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</si>
  <si>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</si>
  <si>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</si>
  <si>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</si>
  <si>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</si>
  <si>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・①走行キロ当たりの収入は、人口が集中する都心部を主
　　たる営業区域としていることから、民間事業者平均値
　　と比べ多くなっています。
・②走行キロ当たりの運送原価は、コストの縮減など経営
　　改善に努めた結果、H24と比べ改善されているもの
　　の、民間事業者平均値と比べ上回っています。
・③走行キロ当たりの人件費は、給料水準の見直し等によ
　　り、H24と比べ大幅に改善されているものの、依然、
　　民間事業者平均値までには至っていません。
・④乗車効率は、効率的な路線の見直しなどにより、公営
　　企業平均値と比べ上回っています。</t>
    <phoneticPr fontId="4"/>
  </si>
  <si>
    <t>・①経常収支比率は、H24は公営企業平均値に比べ下回
    っておりましたが、過去からの経営改善効果が
　　H25以降に現れたことにより、類似団体並みとなり
　　ました。
・②営業収支比率は、H24は公営企業平均値に比べ下回
    っておりましたが、過去からの経営改善効果が
　　H25以降に現れたことにより、類似団体並みとなり
　　ました。
・③流動比率は、公営企業平均値と比べて大幅に低く、　　　　　　
　　H26に係争中であった住之江用地土地信託事業の終結　　　　　
　　に際し、和解金160億円を支払うため、一時借入を行　　　　　　
　　ったことから、100％を大きく下回っています。
・④累積欠損金比率は、過去の経営改善によっても縮減
　　できず公営企業平均値と比べ大幅に高くなっていま
　　す。
・⑤・⑦利用者１回当たり他会計負担額及び他会計負担
　　比率は、補助対象である不採算路線の大幅な廃止・
　　見直しによる補助金の減少により、減少傾向にあり
　　ます。
・⑥利用者１回当たり運行経費は、H24が公営企業平均
    値と比べ高いものの、コスト縮減など経営改善に
    努めた結果、公営企業平均値と比べて低くなって
　　います。
・⑧企業債残高対料金収入比率は、投資の抑制による　　　　　　
　　企業債の発行抑制を進めるなど、H24と比べ大幅に　　　　　　　　
　　改善されているものの、公営企業平均値と比べ高く　　　　　　　
　　なっています。
・⑨有形固定資産減価償却率は、H26年度の会計制度の　　　　　　
　　見直しにより上昇したものの、車両更新周期の見直
　　しなどによる投資の抑制を行ったことから公営企業
　　平均値並みになっています。</t>
    <rPh sb="242" eb="243">
      <t>サイ</t>
    </rPh>
    <phoneticPr fontId="4"/>
  </si>
  <si>
    <t>・これまで数度にわたる経営改善に努め、効率的な路線へ
　の見直し、給料水準の見直しや職員数の縮減等に伴う人
　件費・経費の減及び投資の抑制に取り組んできたことに
　より、指標は全般的に改善しているものの、累積欠損金
　は平成28年度末で788億円にも上り、累積欠損金比率は
　600％を超えております。
・多額の累積欠損金を抱えるなど公営としては存続できな
　い状態であるバス事業の運営を平成30年４月に経営効率
　の優れた大阪シティバス（株）に一括譲渡することとし
　ており、市民・お客さまの移動手段として必要不可欠な
　バスサービスを持続的・安定的に提供してまいります。</t>
    <rPh sb="194" eb="196">
      <t>ヘイセイ</t>
    </rPh>
    <rPh sb="198" eb="199">
      <t>ネン</t>
    </rPh>
    <rPh sb="200" eb="201">
      <t>ガツ</t>
    </rPh>
    <rPh sb="202" eb="204">
      <t>ケイエイ</t>
    </rPh>
    <rPh sb="223" eb="225">
      <t>イッカツ</t>
    </rPh>
    <rPh sb="225" eb="227">
      <t>ジョウト</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</si>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</sst>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29"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85.1</c:v>
                </c:pt>
                <c:pt idx="1">
                  <c:v>103.1</c:v>
                </c:pt>
                <c:pt idx="2">
                  <c:v>108.6</c:v>
                </c:pt>
                <c:pt idx="3">
                  <c:v>110.4</c:v>
                </c:pt>
                <c:pt idx="4">
                  <c:v>105.4</c:v>
                </c:pt>
              </c:numCache>
            </c:numRef>
          </c:val>
          <c:extLst xmlns:c16r2="http://schemas.microsoft.com/office/drawing/2015/06/chart">
            <c:ext xmlns:c16="http://schemas.microsoft.com/office/drawing/2014/chart" uri="{C3380CC4-5D6E-409C-BE32-E72D297353CC}">
              <c16:uniqueId val="{00000000-EAF5-4D2E-B8ED-A29018AFE6D5}"/>
            </c:ext>
          </c:extLst>
        </c:ser>
        <c:dLbls>
          <c:showLegendKey val="0"/>
          <c:showVal val="0"/>
          <c:showCatName val="0"/>
          <c:showSerName val="0"/>
          <c:showPercent val="0"/>
          <c:showBubbleSize val="0"/>
        </c:dLbls>
        <c:gapWidth val="180"/>
        <c:overlap val="-90"/>
        <c:axId val="201547208"/>
        <c:axId val="201977480"/>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xmlns:c16r2="http://schemas.microsoft.com/office/drawing/2015/06/chart">
            <c:ext xmlns:c16="http://schemas.microsoft.com/office/drawing/2014/chart" uri="{C3380CC4-5D6E-409C-BE32-E72D297353CC}">
              <c16:uniqueId val="{00000001-EAF5-4D2E-B8ED-A29018AFE6D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AF5-4D2E-B8ED-A29018AFE6D5}"/>
            </c:ext>
          </c:extLst>
        </c:ser>
        <c:dLbls>
          <c:showLegendKey val="0"/>
          <c:showVal val="0"/>
          <c:showCatName val="0"/>
          <c:showSerName val="0"/>
          <c:showPercent val="0"/>
          <c:showBubbleSize val="0"/>
        </c:dLbls>
        <c:marker val="1"/>
        <c:smooth val="0"/>
        <c:axId val="201547208"/>
        <c:axId val="201977480"/>
      </c:lineChart>
      <c:catAx>
        <c:axId val="201547208"/>
        <c:scaling>
          <c:orientation val="minMax"/>
        </c:scaling>
        <c:delete val="0"/>
        <c:axPos val="b"/>
        <c:numFmt formatCode="ge" sourceLinked="1"/>
        <c:majorTickMark val="none"/>
        <c:minorTickMark val="none"/>
        <c:tickLblPos val="none"/>
        <c:crossAx val="201977480"/>
        <c:crosses val="autoZero"/>
        <c:auto val="0"/>
        <c:lblAlgn val="ctr"/>
        <c:lblOffset val="100"/>
        <c:noMultiLvlLbl val="1"/>
      </c:catAx>
      <c:valAx>
        <c:axId val="20197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547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75.3</c:v>
                </c:pt>
                <c:pt idx="1">
                  <c:v>96.3</c:v>
                </c:pt>
                <c:pt idx="2">
                  <c:v>101.5</c:v>
                </c:pt>
                <c:pt idx="3">
                  <c:v>104.6</c:v>
                </c:pt>
                <c:pt idx="4">
                  <c:v>100.3</c:v>
                </c:pt>
              </c:numCache>
            </c:numRef>
          </c:val>
          <c:extLst xmlns:c16r2="http://schemas.microsoft.com/office/drawing/2015/06/chart">
            <c:ext xmlns:c16="http://schemas.microsoft.com/office/drawing/2014/chart" uri="{C3380CC4-5D6E-409C-BE32-E72D297353CC}">
              <c16:uniqueId val="{00000000-18E7-4782-AAED-48640DBC6A1B}"/>
            </c:ext>
          </c:extLst>
        </c:ser>
        <c:dLbls>
          <c:showLegendKey val="0"/>
          <c:showVal val="0"/>
          <c:showCatName val="0"/>
          <c:showSerName val="0"/>
          <c:showPercent val="0"/>
          <c:showBubbleSize val="0"/>
        </c:dLbls>
        <c:gapWidth val="180"/>
        <c:overlap val="-90"/>
        <c:axId val="201978264"/>
        <c:axId val="201978656"/>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xmlns:c16r2="http://schemas.microsoft.com/office/drawing/2015/06/chart">
            <c:ext xmlns:c16="http://schemas.microsoft.com/office/drawing/2014/chart" uri="{C3380CC4-5D6E-409C-BE32-E72D297353CC}">
              <c16:uniqueId val="{00000001-18E7-4782-AAED-48640DBC6A1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8E7-4782-AAED-48640DBC6A1B}"/>
            </c:ext>
          </c:extLst>
        </c:ser>
        <c:dLbls>
          <c:showLegendKey val="0"/>
          <c:showVal val="0"/>
          <c:showCatName val="0"/>
          <c:showSerName val="0"/>
          <c:showPercent val="0"/>
          <c:showBubbleSize val="0"/>
        </c:dLbls>
        <c:marker val="1"/>
        <c:smooth val="0"/>
        <c:axId val="201978264"/>
        <c:axId val="201978656"/>
      </c:lineChart>
      <c:catAx>
        <c:axId val="201978264"/>
        <c:scaling>
          <c:orientation val="minMax"/>
        </c:scaling>
        <c:delete val="0"/>
        <c:axPos val="b"/>
        <c:numFmt formatCode="ge" sourceLinked="1"/>
        <c:majorTickMark val="none"/>
        <c:minorTickMark val="none"/>
        <c:tickLblPos val="none"/>
        <c:crossAx val="201978656"/>
        <c:crosses val="autoZero"/>
        <c:auto val="0"/>
        <c:lblAlgn val="ctr"/>
        <c:lblOffset val="100"/>
        <c:noMultiLvlLbl val="1"/>
      </c:catAx>
      <c:valAx>
        <c:axId val="20197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9782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81.900000000000006</c:v>
                </c:pt>
                <c:pt idx="1">
                  <c:v>116.3</c:v>
                </c:pt>
                <c:pt idx="2">
                  <c:v>23.5</c:v>
                </c:pt>
                <c:pt idx="3">
                  <c:v>26.9</c:v>
                </c:pt>
                <c:pt idx="4">
                  <c:v>12</c:v>
                </c:pt>
              </c:numCache>
            </c:numRef>
          </c:val>
          <c:extLst xmlns:c16r2="http://schemas.microsoft.com/office/drawing/2015/06/chart">
            <c:ext xmlns:c16="http://schemas.microsoft.com/office/drawing/2014/chart" uri="{C3380CC4-5D6E-409C-BE32-E72D297353CC}">
              <c16:uniqueId val="{00000000-6E9E-476C-9EE1-CCE09F0C96E1}"/>
            </c:ext>
          </c:extLst>
        </c:ser>
        <c:dLbls>
          <c:showLegendKey val="0"/>
          <c:showVal val="0"/>
          <c:showCatName val="0"/>
          <c:showSerName val="0"/>
          <c:showPercent val="0"/>
          <c:showBubbleSize val="0"/>
        </c:dLbls>
        <c:gapWidth val="180"/>
        <c:overlap val="-90"/>
        <c:axId val="201979832"/>
        <c:axId val="201980224"/>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xmlns:c16r2="http://schemas.microsoft.com/office/drawing/2015/06/chart">
            <c:ext xmlns:c16="http://schemas.microsoft.com/office/drawing/2014/chart" uri="{C3380CC4-5D6E-409C-BE32-E72D297353CC}">
              <c16:uniqueId val="{00000001-6E9E-476C-9EE1-CCE09F0C96E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E9E-476C-9EE1-CCE09F0C96E1}"/>
            </c:ext>
          </c:extLst>
        </c:ser>
        <c:dLbls>
          <c:showLegendKey val="0"/>
          <c:showVal val="0"/>
          <c:showCatName val="0"/>
          <c:showSerName val="0"/>
          <c:showPercent val="0"/>
          <c:showBubbleSize val="0"/>
        </c:dLbls>
        <c:marker val="1"/>
        <c:smooth val="0"/>
        <c:axId val="201979832"/>
        <c:axId val="201980224"/>
      </c:lineChart>
      <c:catAx>
        <c:axId val="201979832"/>
        <c:scaling>
          <c:orientation val="minMax"/>
        </c:scaling>
        <c:delete val="0"/>
        <c:axPos val="b"/>
        <c:numFmt formatCode="ge" sourceLinked="1"/>
        <c:majorTickMark val="none"/>
        <c:minorTickMark val="none"/>
        <c:tickLblPos val="none"/>
        <c:crossAx val="201980224"/>
        <c:crosses val="autoZero"/>
        <c:auto val="0"/>
        <c:lblAlgn val="ctr"/>
        <c:lblOffset val="100"/>
        <c:noMultiLvlLbl val="1"/>
      </c:catAx>
      <c:valAx>
        <c:axId val="20198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979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25.4</c:v>
                </c:pt>
                <c:pt idx="1">
                  <c:v>15.1</c:v>
                </c:pt>
                <c:pt idx="2">
                  <c:v>10.6</c:v>
                </c:pt>
                <c:pt idx="3">
                  <c:v>9</c:v>
                </c:pt>
                <c:pt idx="4">
                  <c:v>8.1</c:v>
                </c:pt>
              </c:numCache>
            </c:numRef>
          </c:val>
          <c:extLst xmlns:c16r2="http://schemas.microsoft.com/office/drawing/2015/06/chart">
            <c:ext xmlns:c16="http://schemas.microsoft.com/office/drawing/2014/chart" uri="{C3380CC4-5D6E-409C-BE32-E72D297353CC}">
              <c16:uniqueId val="{00000000-CDEA-42F1-9FC0-32D43FB4C0D8}"/>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219.3</c:v>
                </c:pt>
                <c:pt idx="1">
                  <c:v>172.4</c:v>
                </c:pt>
                <c:pt idx="2">
                  <c:v>161.80000000000001</c:v>
                </c:pt>
                <c:pt idx="3">
                  <c:v>157.5</c:v>
                </c:pt>
                <c:pt idx="4">
                  <c:v>162.80000000000001</c:v>
                </c:pt>
              </c:numCache>
            </c:numRef>
          </c:val>
          <c:extLst xmlns:c16r2="http://schemas.microsoft.com/office/drawing/2015/06/chart">
            <c:ext xmlns:c16="http://schemas.microsoft.com/office/drawing/2014/chart" uri="{C3380CC4-5D6E-409C-BE32-E72D297353CC}">
              <c16:uniqueId val="{00000001-CDEA-42F1-9FC0-32D43FB4C0D8}"/>
            </c:ext>
          </c:extLst>
        </c:ser>
        <c:dLbls>
          <c:showLegendKey val="0"/>
          <c:showVal val="0"/>
          <c:showCatName val="0"/>
          <c:showSerName val="0"/>
          <c:showPercent val="0"/>
          <c:showBubbleSize val="0"/>
        </c:dLbls>
        <c:gapWidth val="150"/>
        <c:axId val="201981008"/>
        <c:axId val="20256186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xmlns:c16r2="http://schemas.microsoft.com/office/drawing/2015/06/chart">
            <c:ext xmlns:c16="http://schemas.microsoft.com/office/drawing/2014/chart" uri="{C3380CC4-5D6E-409C-BE32-E72D297353CC}">
              <c16:uniqueId val="{00000002-CDEA-42F1-9FC0-32D43FB4C0D8}"/>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xmlns:c16r2="http://schemas.microsoft.com/office/drawing/2015/06/chart">
            <c:ext xmlns:c16="http://schemas.microsoft.com/office/drawing/2014/chart" uri="{C3380CC4-5D6E-409C-BE32-E72D297353CC}">
              <c16:uniqueId val="{00000003-CDEA-42F1-9FC0-32D43FB4C0D8}"/>
            </c:ext>
          </c:extLst>
        </c:ser>
        <c:dLbls>
          <c:showLegendKey val="0"/>
          <c:showVal val="0"/>
          <c:showCatName val="0"/>
          <c:showSerName val="0"/>
          <c:showPercent val="0"/>
          <c:showBubbleSize val="0"/>
        </c:dLbls>
        <c:marker val="1"/>
        <c:smooth val="0"/>
        <c:axId val="201981008"/>
        <c:axId val="202561864"/>
      </c:lineChart>
      <c:catAx>
        <c:axId val="201981008"/>
        <c:scaling>
          <c:orientation val="minMax"/>
        </c:scaling>
        <c:delete val="0"/>
        <c:axPos val="b"/>
        <c:numFmt formatCode="ge" sourceLinked="1"/>
        <c:majorTickMark val="none"/>
        <c:minorTickMark val="none"/>
        <c:tickLblPos val="none"/>
        <c:crossAx val="202561864"/>
        <c:crosses val="autoZero"/>
        <c:auto val="0"/>
        <c:lblAlgn val="ctr"/>
        <c:lblOffset val="100"/>
        <c:noMultiLvlLbl val="1"/>
      </c:catAx>
      <c:valAx>
        <c:axId val="20256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981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11.6</c:v>
                </c:pt>
                <c:pt idx="1">
                  <c:v>8.6999999999999993</c:v>
                </c:pt>
                <c:pt idx="2">
                  <c:v>6.6</c:v>
                </c:pt>
                <c:pt idx="3">
                  <c:v>5.7</c:v>
                </c:pt>
                <c:pt idx="4">
                  <c:v>5</c:v>
                </c:pt>
              </c:numCache>
            </c:numRef>
          </c:val>
          <c:extLst xmlns:c16r2="http://schemas.microsoft.com/office/drawing/2015/06/chart">
            <c:ext xmlns:c16="http://schemas.microsoft.com/office/drawing/2014/chart" uri="{C3380CC4-5D6E-409C-BE32-E72D297353CC}">
              <c16:uniqueId val="{00000000-C4B4-4710-B35D-9233092FFC6B}"/>
            </c:ext>
          </c:extLst>
        </c:ser>
        <c:dLbls>
          <c:showLegendKey val="0"/>
          <c:showVal val="0"/>
          <c:showCatName val="0"/>
          <c:showSerName val="0"/>
          <c:showPercent val="0"/>
          <c:showBubbleSize val="0"/>
        </c:dLbls>
        <c:gapWidth val="180"/>
        <c:overlap val="-90"/>
        <c:axId val="202562648"/>
        <c:axId val="20256304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xmlns:c16r2="http://schemas.microsoft.com/office/drawing/2015/06/chart">
            <c:ext xmlns:c16="http://schemas.microsoft.com/office/drawing/2014/chart" uri="{C3380CC4-5D6E-409C-BE32-E72D297353CC}">
              <c16:uniqueId val="{00000001-C4B4-4710-B35D-9233092FFC6B}"/>
            </c:ext>
          </c:extLst>
        </c:ser>
        <c:dLbls>
          <c:showLegendKey val="0"/>
          <c:showVal val="0"/>
          <c:showCatName val="0"/>
          <c:showSerName val="0"/>
          <c:showPercent val="0"/>
          <c:showBubbleSize val="0"/>
        </c:dLbls>
        <c:marker val="1"/>
        <c:smooth val="0"/>
        <c:axId val="202562648"/>
        <c:axId val="202563040"/>
      </c:lineChart>
      <c:catAx>
        <c:axId val="202562648"/>
        <c:scaling>
          <c:orientation val="minMax"/>
        </c:scaling>
        <c:delete val="0"/>
        <c:axPos val="b"/>
        <c:numFmt formatCode="ge" sourceLinked="1"/>
        <c:majorTickMark val="none"/>
        <c:minorTickMark val="none"/>
        <c:tickLblPos val="none"/>
        <c:crossAx val="202563040"/>
        <c:crosses val="autoZero"/>
        <c:auto val="0"/>
        <c:lblAlgn val="ctr"/>
        <c:lblOffset val="100"/>
        <c:noMultiLvlLbl val="1"/>
      </c:catAx>
      <c:valAx>
        <c:axId val="20256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62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101.9</c:v>
                </c:pt>
                <c:pt idx="1">
                  <c:v>81.3</c:v>
                </c:pt>
                <c:pt idx="2">
                  <c:v>69.3</c:v>
                </c:pt>
                <c:pt idx="3">
                  <c:v>58.6</c:v>
                </c:pt>
                <c:pt idx="4">
                  <c:v>39.299999999999997</c:v>
                </c:pt>
              </c:numCache>
            </c:numRef>
          </c:val>
          <c:extLst xmlns:c16r2="http://schemas.microsoft.com/office/drawing/2015/06/chart">
            <c:ext xmlns:c16="http://schemas.microsoft.com/office/drawing/2014/chart" uri="{C3380CC4-5D6E-409C-BE32-E72D297353CC}">
              <c16:uniqueId val="{00000000-A068-442F-9F2F-90CB567262A8}"/>
            </c:ext>
          </c:extLst>
        </c:ser>
        <c:dLbls>
          <c:showLegendKey val="0"/>
          <c:showVal val="0"/>
          <c:showCatName val="0"/>
          <c:showSerName val="0"/>
          <c:showPercent val="0"/>
          <c:showBubbleSize val="0"/>
        </c:dLbls>
        <c:gapWidth val="180"/>
        <c:overlap val="-90"/>
        <c:axId val="202564216"/>
        <c:axId val="20256460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xmlns:c16r2="http://schemas.microsoft.com/office/drawing/2015/06/chart">
            <c:ext xmlns:c16="http://schemas.microsoft.com/office/drawing/2014/chart" uri="{C3380CC4-5D6E-409C-BE32-E72D297353CC}">
              <c16:uniqueId val="{00000001-A068-442F-9F2F-90CB567262A8}"/>
            </c:ext>
          </c:extLst>
        </c:ser>
        <c:dLbls>
          <c:showLegendKey val="0"/>
          <c:showVal val="0"/>
          <c:showCatName val="0"/>
          <c:showSerName val="0"/>
          <c:showPercent val="0"/>
          <c:showBubbleSize val="0"/>
        </c:dLbls>
        <c:marker val="1"/>
        <c:smooth val="0"/>
        <c:axId val="202564216"/>
        <c:axId val="202564608"/>
      </c:lineChart>
      <c:catAx>
        <c:axId val="202564216"/>
        <c:scaling>
          <c:orientation val="minMax"/>
        </c:scaling>
        <c:delete val="0"/>
        <c:axPos val="b"/>
        <c:numFmt formatCode="ge" sourceLinked="1"/>
        <c:majorTickMark val="none"/>
        <c:minorTickMark val="none"/>
        <c:tickLblPos val="none"/>
        <c:crossAx val="202564608"/>
        <c:crosses val="autoZero"/>
        <c:auto val="0"/>
        <c:lblAlgn val="ctr"/>
        <c:lblOffset val="100"/>
        <c:noMultiLvlLbl val="1"/>
      </c:catAx>
      <c:valAx>
        <c:axId val="20256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64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65.099999999999994</c:v>
                </c:pt>
                <c:pt idx="1">
                  <c:v>67.599999999999994</c:v>
                </c:pt>
                <c:pt idx="2">
                  <c:v>77.3</c:v>
                </c:pt>
                <c:pt idx="3">
                  <c:v>79.8</c:v>
                </c:pt>
                <c:pt idx="4">
                  <c:v>78.7</c:v>
                </c:pt>
              </c:numCache>
            </c:numRef>
          </c:val>
          <c:extLst xmlns:c16r2="http://schemas.microsoft.com/office/drawing/2015/06/chart">
            <c:ext xmlns:c16="http://schemas.microsoft.com/office/drawing/2014/chart" uri="{C3380CC4-5D6E-409C-BE32-E72D297353CC}">
              <c16:uniqueId val="{00000000-C704-43A9-ADA9-134B95379CBA}"/>
            </c:ext>
          </c:extLst>
        </c:ser>
        <c:dLbls>
          <c:showLegendKey val="0"/>
          <c:showVal val="0"/>
          <c:showCatName val="0"/>
          <c:showSerName val="0"/>
          <c:showPercent val="0"/>
          <c:showBubbleSize val="0"/>
        </c:dLbls>
        <c:gapWidth val="180"/>
        <c:overlap val="-90"/>
        <c:axId val="202565392"/>
        <c:axId val="351141984"/>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xmlns:c16r2="http://schemas.microsoft.com/office/drawing/2015/06/chart">
            <c:ext xmlns:c16="http://schemas.microsoft.com/office/drawing/2014/chart" uri="{C3380CC4-5D6E-409C-BE32-E72D297353CC}">
              <c16:uniqueId val="{00000001-C704-43A9-ADA9-134B95379CBA}"/>
            </c:ext>
          </c:extLst>
        </c:ser>
        <c:dLbls>
          <c:showLegendKey val="0"/>
          <c:showVal val="0"/>
          <c:showCatName val="0"/>
          <c:showSerName val="0"/>
          <c:showPercent val="0"/>
          <c:showBubbleSize val="0"/>
        </c:dLbls>
        <c:marker val="1"/>
        <c:smooth val="0"/>
        <c:axId val="202565392"/>
        <c:axId val="351141984"/>
      </c:lineChart>
      <c:catAx>
        <c:axId val="202565392"/>
        <c:scaling>
          <c:orientation val="minMax"/>
        </c:scaling>
        <c:delete val="0"/>
        <c:axPos val="b"/>
        <c:numFmt formatCode="ge" sourceLinked="1"/>
        <c:majorTickMark val="none"/>
        <c:minorTickMark val="none"/>
        <c:tickLblPos val="none"/>
        <c:crossAx val="351141984"/>
        <c:crosses val="autoZero"/>
        <c:auto val="0"/>
        <c:lblAlgn val="ctr"/>
        <c:lblOffset val="100"/>
        <c:noMultiLvlLbl val="1"/>
      </c:catAx>
      <c:valAx>
        <c:axId val="35114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65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373.22</c:v>
                </c:pt>
                <c:pt idx="1">
                  <c:v>310.31</c:v>
                </c:pt>
                <c:pt idx="2">
                  <c:v>322.52</c:v>
                </c:pt>
                <c:pt idx="3">
                  <c:v>299.89999999999998</c:v>
                </c:pt>
                <c:pt idx="4">
                  <c:v>291.83999999999997</c:v>
                </c:pt>
              </c:numCache>
            </c:numRef>
          </c:val>
          <c:extLst xmlns:c16r2="http://schemas.microsoft.com/office/drawing/2015/06/chart">
            <c:ext xmlns:c16="http://schemas.microsoft.com/office/drawing/2014/chart" uri="{C3380CC4-5D6E-409C-BE32-E72D297353CC}">
              <c16:uniqueId val="{00000000-20DC-4410-83E6-16D8FB337D11}"/>
            </c:ext>
          </c:extLst>
        </c:ser>
        <c:dLbls>
          <c:showLegendKey val="0"/>
          <c:showVal val="0"/>
          <c:showCatName val="0"/>
          <c:showSerName val="0"/>
          <c:showPercent val="0"/>
          <c:showBubbleSize val="0"/>
        </c:dLbls>
        <c:gapWidth val="180"/>
        <c:overlap val="-90"/>
        <c:axId val="351142768"/>
        <c:axId val="351143160"/>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255.99</c:v>
                </c:pt>
                <c:pt idx="1">
                  <c:v>255.16</c:v>
                </c:pt>
                <c:pt idx="2">
                  <c:v>258.69</c:v>
                </c:pt>
                <c:pt idx="3">
                  <c:v>263.58</c:v>
                </c:pt>
                <c:pt idx="4">
                  <c:v>270.51</c:v>
                </c:pt>
              </c:numCache>
            </c:numRef>
          </c:val>
          <c:smooth val="0"/>
          <c:extLst xmlns:c16r2="http://schemas.microsoft.com/office/drawing/2015/06/chart">
            <c:ext xmlns:c16="http://schemas.microsoft.com/office/drawing/2014/chart" uri="{C3380CC4-5D6E-409C-BE32-E72D297353CC}">
              <c16:uniqueId val="{00000001-20DC-4410-83E6-16D8FB337D11}"/>
            </c:ext>
          </c:extLst>
        </c:ser>
        <c:dLbls>
          <c:showLegendKey val="0"/>
          <c:showVal val="0"/>
          <c:showCatName val="0"/>
          <c:showSerName val="0"/>
          <c:showPercent val="0"/>
          <c:showBubbleSize val="0"/>
        </c:dLbls>
        <c:marker val="1"/>
        <c:smooth val="0"/>
        <c:axId val="351142768"/>
        <c:axId val="351143160"/>
      </c:lineChart>
      <c:catAx>
        <c:axId val="351142768"/>
        <c:scaling>
          <c:orientation val="minMax"/>
        </c:scaling>
        <c:delete val="0"/>
        <c:axPos val="b"/>
        <c:numFmt formatCode="ge" sourceLinked="1"/>
        <c:majorTickMark val="none"/>
        <c:minorTickMark val="none"/>
        <c:tickLblPos val="none"/>
        <c:crossAx val="351143160"/>
        <c:crosses val="autoZero"/>
        <c:auto val="0"/>
        <c:lblAlgn val="ctr"/>
        <c:lblOffset val="100"/>
        <c:noMultiLvlLbl val="1"/>
      </c:catAx>
      <c:valAx>
        <c:axId val="3511431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142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887.98</c:v>
                </c:pt>
                <c:pt idx="1">
                  <c:v>792.22</c:v>
                </c:pt>
                <c:pt idx="2">
                  <c:v>745.05</c:v>
                </c:pt>
                <c:pt idx="3">
                  <c:v>715.12</c:v>
                </c:pt>
                <c:pt idx="4">
                  <c:v>751.31</c:v>
                </c:pt>
              </c:numCache>
            </c:numRef>
          </c:val>
          <c:extLst xmlns:c16r2="http://schemas.microsoft.com/office/drawing/2015/06/chart">
            <c:ext xmlns:c16="http://schemas.microsoft.com/office/drawing/2014/chart" uri="{C3380CC4-5D6E-409C-BE32-E72D297353CC}">
              <c16:uniqueId val="{00000000-A15C-44D3-82D3-BCECB5C6BA6E}"/>
            </c:ext>
          </c:extLst>
        </c:ser>
        <c:dLbls>
          <c:showLegendKey val="0"/>
          <c:showVal val="0"/>
          <c:showCatName val="0"/>
          <c:showSerName val="0"/>
          <c:showPercent val="0"/>
          <c:showBubbleSize val="0"/>
        </c:dLbls>
        <c:gapWidth val="180"/>
        <c:overlap val="-90"/>
        <c:axId val="202563824"/>
        <c:axId val="351143944"/>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481.76</c:v>
                </c:pt>
                <c:pt idx="1">
                  <c:v>481.63</c:v>
                </c:pt>
                <c:pt idx="2">
                  <c:v>482.53</c:v>
                </c:pt>
                <c:pt idx="3">
                  <c:v>483.53</c:v>
                </c:pt>
                <c:pt idx="4">
                  <c:v>498.33</c:v>
                </c:pt>
              </c:numCache>
            </c:numRef>
          </c:val>
          <c:smooth val="0"/>
          <c:extLst xmlns:c16r2="http://schemas.microsoft.com/office/drawing/2015/06/chart">
            <c:ext xmlns:c16="http://schemas.microsoft.com/office/drawing/2014/chart" uri="{C3380CC4-5D6E-409C-BE32-E72D297353CC}">
              <c16:uniqueId val="{00000001-A15C-44D3-82D3-BCECB5C6BA6E}"/>
            </c:ext>
          </c:extLst>
        </c:ser>
        <c:dLbls>
          <c:showLegendKey val="0"/>
          <c:showVal val="0"/>
          <c:showCatName val="0"/>
          <c:showSerName val="0"/>
          <c:showPercent val="0"/>
          <c:showBubbleSize val="0"/>
        </c:dLbls>
        <c:marker val="1"/>
        <c:smooth val="0"/>
        <c:axId val="202563824"/>
        <c:axId val="351143944"/>
      </c:lineChart>
      <c:catAx>
        <c:axId val="202563824"/>
        <c:scaling>
          <c:orientation val="minMax"/>
        </c:scaling>
        <c:delete val="0"/>
        <c:axPos val="b"/>
        <c:numFmt formatCode="ge" sourceLinked="1"/>
        <c:majorTickMark val="none"/>
        <c:minorTickMark val="none"/>
        <c:tickLblPos val="none"/>
        <c:crossAx val="351143944"/>
        <c:crosses val="autoZero"/>
        <c:auto val="0"/>
        <c:lblAlgn val="ctr"/>
        <c:lblOffset val="100"/>
        <c:noMultiLvlLbl val="1"/>
      </c:catAx>
      <c:valAx>
        <c:axId val="3511439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63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608.52</c:v>
                </c:pt>
                <c:pt idx="1">
                  <c:v>699.76</c:v>
                </c:pt>
                <c:pt idx="2">
                  <c:v>710.33</c:v>
                </c:pt>
                <c:pt idx="3">
                  <c:v>715.22</c:v>
                </c:pt>
                <c:pt idx="4">
                  <c:v>721.3</c:v>
                </c:pt>
              </c:numCache>
            </c:numRef>
          </c:val>
          <c:extLst xmlns:c16r2="http://schemas.microsoft.com/office/drawing/2015/06/chart">
            <c:ext xmlns:c16="http://schemas.microsoft.com/office/drawing/2014/chart" uri="{C3380CC4-5D6E-409C-BE32-E72D297353CC}">
              <c16:uniqueId val="{00000000-DE0C-404D-99F9-6E98CA6F3727}"/>
            </c:ext>
          </c:extLst>
        </c:ser>
        <c:dLbls>
          <c:showLegendKey val="0"/>
          <c:showVal val="0"/>
          <c:showCatName val="0"/>
          <c:showSerName val="0"/>
          <c:showPercent val="0"/>
          <c:showBubbleSize val="0"/>
        </c:dLbls>
        <c:gapWidth val="180"/>
        <c:overlap val="-90"/>
        <c:axId val="351144728"/>
        <c:axId val="351145120"/>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467.41</c:v>
                </c:pt>
                <c:pt idx="1">
                  <c:v>488.26</c:v>
                </c:pt>
                <c:pt idx="2">
                  <c:v>486.02</c:v>
                </c:pt>
                <c:pt idx="3">
                  <c:v>495.21</c:v>
                </c:pt>
                <c:pt idx="4">
                  <c:v>513.91999999999996</c:v>
                </c:pt>
              </c:numCache>
            </c:numRef>
          </c:val>
          <c:smooth val="0"/>
          <c:extLst xmlns:c16r2="http://schemas.microsoft.com/office/drawing/2015/06/chart">
            <c:ext xmlns:c16="http://schemas.microsoft.com/office/drawing/2014/chart" uri="{C3380CC4-5D6E-409C-BE32-E72D297353CC}">
              <c16:uniqueId val="{00000001-DE0C-404D-99F9-6E98CA6F3727}"/>
            </c:ext>
          </c:extLst>
        </c:ser>
        <c:dLbls>
          <c:showLegendKey val="0"/>
          <c:showVal val="0"/>
          <c:showCatName val="0"/>
          <c:showSerName val="0"/>
          <c:showPercent val="0"/>
          <c:showBubbleSize val="0"/>
        </c:dLbls>
        <c:marker val="1"/>
        <c:smooth val="0"/>
        <c:axId val="351144728"/>
        <c:axId val="351145120"/>
      </c:lineChart>
      <c:catAx>
        <c:axId val="351144728"/>
        <c:scaling>
          <c:orientation val="minMax"/>
        </c:scaling>
        <c:delete val="0"/>
        <c:axPos val="b"/>
        <c:numFmt formatCode="ge" sourceLinked="1"/>
        <c:majorTickMark val="none"/>
        <c:minorTickMark val="none"/>
        <c:tickLblPos val="none"/>
        <c:crossAx val="351145120"/>
        <c:crosses val="autoZero"/>
        <c:auto val="0"/>
        <c:lblAlgn val="ctr"/>
        <c:lblOffset val="100"/>
        <c:noMultiLvlLbl val="1"/>
      </c:catAx>
      <c:valAx>
        <c:axId val="3511451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144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18.8</c:v>
                </c:pt>
                <c:pt idx="1">
                  <c:v>21.3</c:v>
                </c:pt>
                <c:pt idx="2">
                  <c:v>21.4</c:v>
                </c:pt>
                <c:pt idx="3">
                  <c:v>21.6</c:v>
                </c:pt>
                <c:pt idx="4">
                  <c:v>22</c:v>
                </c:pt>
              </c:numCache>
            </c:numRef>
          </c:val>
          <c:extLst xmlns:c16r2="http://schemas.microsoft.com/office/drawing/2015/06/chart">
            <c:ext xmlns:c16="http://schemas.microsoft.com/office/drawing/2014/chart" uri="{C3380CC4-5D6E-409C-BE32-E72D297353CC}">
              <c16:uniqueId val="{00000000-C304-4810-8867-B0B172B4FBB6}"/>
            </c:ext>
          </c:extLst>
        </c:ser>
        <c:dLbls>
          <c:showLegendKey val="0"/>
          <c:showVal val="0"/>
          <c:showCatName val="0"/>
          <c:showSerName val="0"/>
          <c:showPercent val="0"/>
          <c:showBubbleSize val="0"/>
        </c:dLbls>
        <c:gapWidth val="180"/>
        <c:overlap val="-90"/>
        <c:axId val="202793112"/>
        <c:axId val="202793504"/>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xmlns:c16r2="http://schemas.microsoft.com/office/drawing/2015/06/chart">
            <c:ext xmlns:c16="http://schemas.microsoft.com/office/drawing/2014/chart" uri="{C3380CC4-5D6E-409C-BE32-E72D297353CC}">
              <c16:uniqueId val="{00000001-C304-4810-8867-B0B172B4FBB6}"/>
            </c:ext>
          </c:extLst>
        </c:ser>
        <c:dLbls>
          <c:showLegendKey val="0"/>
          <c:showVal val="0"/>
          <c:showCatName val="0"/>
          <c:showSerName val="0"/>
          <c:showPercent val="0"/>
          <c:showBubbleSize val="0"/>
        </c:dLbls>
        <c:marker val="1"/>
        <c:smooth val="0"/>
        <c:axId val="202793112"/>
        <c:axId val="202793504"/>
      </c:lineChart>
      <c:catAx>
        <c:axId val="202793112"/>
        <c:scaling>
          <c:orientation val="minMax"/>
        </c:scaling>
        <c:delete val="0"/>
        <c:axPos val="b"/>
        <c:numFmt formatCode="ge" sourceLinked="1"/>
        <c:majorTickMark val="none"/>
        <c:minorTickMark val="none"/>
        <c:tickLblPos val="none"/>
        <c:crossAx val="202793504"/>
        <c:crosses val="autoZero"/>
        <c:auto val="0"/>
        <c:lblAlgn val="ctr"/>
        <c:lblOffset val="100"/>
        <c:noMultiLvlLbl val="1"/>
      </c:catAx>
      <c:valAx>
        <c:axId val="20279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793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498.6</c:v>
                </c:pt>
                <c:pt idx="1">
                  <c:v>480.9</c:v>
                </c:pt>
                <c:pt idx="2">
                  <c:v>686.9</c:v>
                </c:pt>
                <c:pt idx="3">
                  <c:v>663.9</c:v>
                </c:pt>
                <c:pt idx="4">
                  <c:v>649.4</c:v>
                </c:pt>
              </c:numCache>
            </c:numRef>
          </c:val>
          <c:extLst xmlns:c16r2="http://schemas.microsoft.com/office/drawing/2015/06/chart">
            <c:ext xmlns:c16="http://schemas.microsoft.com/office/drawing/2014/chart" uri="{C3380CC4-5D6E-409C-BE32-E72D297353CC}">
              <c16:uniqueId val="{00000000-A734-4372-882C-F624C6B8697D}"/>
            </c:ext>
          </c:extLst>
        </c:ser>
        <c:dLbls>
          <c:showLegendKey val="0"/>
          <c:showVal val="0"/>
          <c:showCatName val="0"/>
          <c:showSerName val="0"/>
          <c:showPercent val="0"/>
          <c:showBubbleSize val="0"/>
        </c:dLbls>
        <c:gapWidth val="180"/>
        <c:overlap val="-90"/>
        <c:axId val="202794680"/>
        <c:axId val="202795072"/>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xmlns:c16r2="http://schemas.microsoft.com/office/drawing/2015/06/chart">
            <c:ext xmlns:c16="http://schemas.microsoft.com/office/drawing/2014/chart" uri="{C3380CC4-5D6E-409C-BE32-E72D297353CC}">
              <c16:uniqueId val="{00000001-A734-4372-882C-F624C6B8697D}"/>
            </c:ext>
          </c:extLst>
        </c:ser>
        <c:dLbls>
          <c:showLegendKey val="0"/>
          <c:showVal val="0"/>
          <c:showCatName val="0"/>
          <c:showSerName val="0"/>
          <c:showPercent val="0"/>
          <c:showBubbleSize val="0"/>
        </c:dLbls>
        <c:marker val="1"/>
        <c:smooth val="0"/>
        <c:axId val="202794680"/>
        <c:axId val="202795072"/>
      </c:lineChart>
      <c:catAx>
        <c:axId val="202794680"/>
        <c:scaling>
          <c:orientation val="minMax"/>
        </c:scaling>
        <c:delete val="0"/>
        <c:axPos val="b"/>
        <c:numFmt formatCode="ge" sourceLinked="1"/>
        <c:majorTickMark val="none"/>
        <c:minorTickMark val="none"/>
        <c:tickLblPos val="none"/>
        <c:crossAx val="202795072"/>
        <c:crosses val="autoZero"/>
        <c:auto val="0"/>
        <c:lblAlgn val="ctr"/>
        <c:lblOffset val="100"/>
        <c:noMultiLvlLbl val="1"/>
      </c:catAx>
      <c:valAx>
        <c:axId val="20279507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7946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1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1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1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1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1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1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1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1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1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1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1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1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row>
    <row r="3" spans="1:7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row>
    <row r="4" spans="1:7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3" t="str">
        <f>データ!O6</f>
        <v>大阪府　大阪市</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2" t="s">
        <v>1</v>
      </c>
      <c r="C7" s="113"/>
      <c r="D7" s="113"/>
      <c r="E7" s="113"/>
      <c r="F7" s="113"/>
      <c r="G7" s="113"/>
      <c r="H7" s="113"/>
      <c r="I7" s="114"/>
      <c r="J7" s="112" t="s">
        <v>2</v>
      </c>
      <c r="K7" s="113"/>
      <c r="L7" s="113"/>
      <c r="M7" s="113"/>
      <c r="N7" s="113"/>
      <c r="O7" s="113"/>
      <c r="P7" s="113"/>
      <c r="Q7" s="114"/>
      <c r="R7" s="112" t="s">
        <v>3</v>
      </c>
      <c r="S7" s="113"/>
      <c r="T7" s="113"/>
      <c r="U7" s="113"/>
      <c r="V7" s="113"/>
      <c r="W7" s="113"/>
      <c r="X7" s="113"/>
      <c r="Y7" s="114"/>
      <c r="Z7" s="112" t="s">
        <v>4</v>
      </c>
      <c r="AA7" s="113"/>
      <c r="AB7" s="113"/>
      <c r="AC7" s="113"/>
      <c r="AD7" s="113"/>
      <c r="AE7" s="113"/>
      <c r="AF7" s="113"/>
      <c r="AG7" s="114"/>
      <c r="AH7" s="4"/>
      <c r="AJ7" s="134"/>
      <c r="AK7" s="135"/>
      <c r="AL7" s="135"/>
      <c r="AM7" s="135"/>
      <c r="AN7" s="135"/>
      <c r="AO7" s="135"/>
      <c r="AP7" s="136"/>
      <c r="AQ7" s="137">
        <f>データ!I10</f>
        <v>40909</v>
      </c>
      <c r="AR7" s="137"/>
      <c r="AS7" s="137"/>
      <c r="AT7" s="137"/>
      <c r="AU7" s="138"/>
      <c r="AV7" s="139">
        <f>データ!J10</f>
        <v>41275</v>
      </c>
      <c r="AW7" s="137"/>
      <c r="AX7" s="137"/>
      <c r="AY7" s="137"/>
      <c r="AZ7" s="138"/>
      <c r="BA7" s="139">
        <f>データ!K10</f>
        <v>41640</v>
      </c>
      <c r="BB7" s="137"/>
      <c r="BC7" s="137"/>
      <c r="BD7" s="137"/>
      <c r="BE7" s="138"/>
      <c r="BF7" s="139">
        <f>データ!L10</f>
        <v>42005</v>
      </c>
      <c r="BG7" s="137"/>
      <c r="BH7" s="137"/>
      <c r="BI7" s="137"/>
      <c r="BJ7" s="138"/>
      <c r="BK7" s="139">
        <f>データ!M10</f>
        <v>42370</v>
      </c>
      <c r="BL7" s="137"/>
      <c r="BM7" s="137"/>
      <c r="BN7" s="137"/>
      <c r="BO7" s="138"/>
      <c r="BS7" s="9"/>
      <c r="BT7" s="9"/>
      <c r="BU7" s="9"/>
      <c r="BV7" s="9"/>
      <c r="BW7" s="9"/>
      <c r="BX7" s="9"/>
      <c r="BY7" s="9"/>
    </row>
    <row r="8" spans="1:78" ht="18.75" customHeight="1">
      <c r="A8" s="2"/>
      <c r="B8" s="126" t="str">
        <f>データ!P6</f>
        <v>法適用</v>
      </c>
      <c r="C8" s="127"/>
      <c r="D8" s="127"/>
      <c r="E8" s="127"/>
      <c r="F8" s="127"/>
      <c r="G8" s="127"/>
      <c r="H8" s="127"/>
      <c r="I8" s="128"/>
      <c r="J8" s="126" t="str">
        <f>データ!Q6</f>
        <v>交通事業</v>
      </c>
      <c r="K8" s="127"/>
      <c r="L8" s="127"/>
      <c r="M8" s="127"/>
      <c r="N8" s="127"/>
      <c r="O8" s="127"/>
      <c r="P8" s="127"/>
      <c r="Q8" s="128"/>
      <c r="R8" s="126" t="str">
        <f>データ!R6</f>
        <v>自動車運送事業</v>
      </c>
      <c r="S8" s="127"/>
      <c r="T8" s="127"/>
      <c r="U8" s="127"/>
      <c r="V8" s="127"/>
      <c r="W8" s="127"/>
      <c r="X8" s="127"/>
      <c r="Y8" s="128"/>
      <c r="Z8" s="129" t="s">
        <v>128</v>
      </c>
      <c r="AA8" s="130"/>
      <c r="AB8" s="130"/>
      <c r="AC8" s="130"/>
      <c r="AD8" s="130"/>
      <c r="AE8" s="130"/>
      <c r="AF8" s="130"/>
      <c r="AG8" s="131"/>
      <c r="AH8" s="4"/>
      <c r="AJ8" s="120" t="s">
        <v>5</v>
      </c>
      <c r="AK8" s="121"/>
      <c r="AL8" s="121"/>
      <c r="AM8" s="121"/>
      <c r="AN8" s="121"/>
      <c r="AO8" s="121"/>
      <c r="AP8" s="122"/>
      <c r="AQ8" s="123">
        <f>データ!AB6</f>
        <v>78919</v>
      </c>
      <c r="AR8" s="123"/>
      <c r="AS8" s="123"/>
      <c r="AT8" s="123"/>
      <c r="AU8" s="124"/>
      <c r="AV8" s="125">
        <f>データ!AC6</f>
        <v>76397</v>
      </c>
      <c r="AW8" s="123"/>
      <c r="AX8" s="123"/>
      <c r="AY8" s="123"/>
      <c r="AZ8" s="124"/>
      <c r="BA8" s="125">
        <f>データ!AD6</f>
        <v>72892</v>
      </c>
      <c r="BB8" s="123"/>
      <c r="BC8" s="123"/>
      <c r="BD8" s="123"/>
      <c r="BE8" s="124"/>
      <c r="BF8" s="125">
        <f>データ!AE6</f>
        <v>74622</v>
      </c>
      <c r="BG8" s="123"/>
      <c r="BH8" s="123"/>
      <c r="BI8" s="123"/>
      <c r="BJ8" s="124"/>
      <c r="BK8" s="125">
        <f>データ!AF6</f>
        <v>75857</v>
      </c>
      <c r="BL8" s="123"/>
      <c r="BM8" s="123"/>
      <c r="BN8" s="123"/>
      <c r="BO8" s="124"/>
      <c r="BS8" s="10"/>
      <c r="BT8" s="10"/>
      <c r="BU8" s="10"/>
      <c r="BV8" s="10"/>
      <c r="BW8" s="10"/>
      <c r="BX8" s="10"/>
      <c r="BY8" s="10"/>
    </row>
    <row r="9" spans="1:78" ht="18.75" customHeight="1">
      <c r="A9" s="2"/>
      <c r="B9" s="112" t="s">
        <v>6</v>
      </c>
      <c r="C9" s="113"/>
      <c r="D9" s="113"/>
      <c r="E9" s="113"/>
      <c r="F9" s="113"/>
      <c r="G9" s="113"/>
      <c r="H9" s="113"/>
      <c r="I9" s="114"/>
      <c r="J9" s="115" t="s">
        <v>7</v>
      </c>
      <c r="K9" s="115"/>
      <c r="L9" s="115"/>
      <c r="M9" s="115"/>
      <c r="N9" s="115"/>
      <c r="O9" s="115"/>
      <c r="P9" s="115"/>
      <c r="Q9" s="115"/>
      <c r="R9" s="115" t="s">
        <v>8</v>
      </c>
      <c r="S9" s="115"/>
      <c r="T9" s="115"/>
      <c r="U9" s="115"/>
      <c r="V9" s="115"/>
      <c r="W9" s="115"/>
      <c r="X9" s="115"/>
      <c r="Y9" s="115"/>
      <c r="Z9" s="115" t="s">
        <v>9</v>
      </c>
      <c r="AA9" s="115"/>
      <c r="AB9" s="115"/>
      <c r="AC9" s="115"/>
      <c r="AD9" s="115"/>
      <c r="AE9" s="115"/>
      <c r="AF9" s="115"/>
      <c r="AG9" s="115"/>
      <c r="AH9" s="4"/>
      <c r="AJ9" s="120" t="s">
        <v>10</v>
      </c>
      <c r="AK9" s="121"/>
      <c r="AL9" s="121"/>
      <c r="AM9" s="121"/>
      <c r="AN9" s="121"/>
      <c r="AO9" s="121"/>
      <c r="AP9" s="122"/>
      <c r="AQ9" s="116">
        <f>データ!AG6</f>
        <v>2000671</v>
      </c>
      <c r="AR9" s="117"/>
      <c r="AS9" s="117"/>
      <c r="AT9" s="117"/>
      <c r="AU9" s="117"/>
      <c r="AV9" s="118">
        <f>データ!AH6</f>
        <v>1151535</v>
      </c>
      <c r="AW9" s="119"/>
      <c r="AX9" s="119"/>
      <c r="AY9" s="119"/>
      <c r="AZ9" s="116"/>
      <c r="BA9" s="118">
        <f>データ!AI6</f>
        <v>773817</v>
      </c>
      <c r="BB9" s="119"/>
      <c r="BC9" s="119"/>
      <c r="BD9" s="119"/>
      <c r="BE9" s="116"/>
      <c r="BF9" s="118">
        <f>データ!AJ6</f>
        <v>675271</v>
      </c>
      <c r="BG9" s="119"/>
      <c r="BH9" s="119"/>
      <c r="BI9" s="119"/>
      <c r="BJ9" s="116"/>
      <c r="BK9" s="118">
        <f>データ!AK6</f>
        <v>614450</v>
      </c>
      <c r="BL9" s="119"/>
      <c r="BM9" s="119"/>
      <c r="BN9" s="119"/>
      <c r="BO9" s="116"/>
      <c r="BP9" s="11"/>
      <c r="BQ9" s="11"/>
      <c r="BR9" s="11"/>
      <c r="BS9" s="11"/>
      <c r="BT9" s="11"/>
      <c r="BU9" s="11"/>
      <c r="BV9" s="11"/>
      <c r="BW9" s="11"/>
      <c r="BX9" s="11"/>
      <c r="BY9" s="11"/>
    </row>
    <row r="10" spans="1:78" ht="18.45" customHeight="1">
      <c r="A10" s="2"/>
      <c r="B10" s="107">
        <f>データ!T6</f>
        <v>146.19999999999999</v>
      </c>
      <c r="C10" s="108"/>
      <c r="D10" s="108"/>
      <c r="E10" s="108"/>
      <c r="F10" s="108"/>
      <c r="G10" s="108"/>
      <c r="H10" s="108"/>
      <c r="I10" s="109"/>
      <c r="J10" s="110">
        <f>データ!U6</f>
        <v>440.1</v>
      </c>
      <c r="K10" s="110"/>
      <c r="L10" s="110"/>
      <c r="M10" s="110"/>
      <c r="N10" s="110"/>
      <c r="O10" s="110"/>
      <c r="P10" s="110"/>
      <c r="Q10" s="110"/>
      <c r="R10" s="111">
        <f>データ!V6</f>
        <v>17193</v>
      </c>
      <c r="S10" s="111"/>
      <c r="T10" s="111"/>
      <c r="U10" s="111"/>
      <c r="V10" s="111"/>
      <c r="W10" s="111"/>
      <c r="X10" s="111"/>
      <c r="Y10" s="111"/>
      <c r="Z10" s="111">
        <f>データ!W6</f>
        <v>530</v>
      </c>
      <c r="AA10" s="111"/>
      <c r="AB10" s="111"/>
      <c r="AC10" s="111"/>
      <c r="AD10" s="111"/>
      <c r="AE10" s="111"/>
      <c r="AF10" s="111"/>
      <c r="AG10" s="111"/>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2" t="s">
        <v>11</v>
      </c>
      <c r="C11" s="113"/>
      <c r="D11" s="113"/>
      <c r="E11" s="113"/>
      <c r="F11" s="113"/>
      <c r="G11" s="113"/>
      <c r="H11" s="113"/>
      <c r="I11" s="114"/>
      <c r="J11" s="115" t="s">
        <v>12</v>
      </c>
      <c r="K11" s="115"/>
      <c r="L11" s="115"/>
      <c r="M11" s="115"/>
      <c r="N11" s="115"/>
      <c r="O11" s="115"/>
      <c r="P11" s="115"/>
      <c r="Q11" s="112"/>
      <c r="R11" s="112" t="s">
        <v>13</v>
      </c>
      <c r="S11" s="113"/>
      <c r="T11" s="113"/>
      <c r="U11" s="113"/>
      <c r="V11" s="113"/>
      <c r="W11" s="113"/>
      <c r="X11" s="113"/>
      <c r="Y11" s="114"/>
      <c r="Z11" s="115" t="s">
        <v>14</v>
      </c>
      <c r="AA11" s="115"/>
      <c r="AB11" s="115"/>
      <c r="AC11" s="115"/>
      <c r="AD11" s="115"/>
      <c r="AE11" s="115"/>
      <c r="AF11" s="115"/>
      <c r="AG11" s="1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02">
        <f>データ!X6</f>
        <v>509</v>
      </c>
      <c r="C12" s="103"/>
      <c r="D12" s="103"/>
      <c r="E12" s="103"/>
      <c r="F12" s="103"/>
      <c r="G12" s="103"/>
      <c r="H12" s="103"/>
      <c r="I12" s="104"/>
      <c r="J12" s="105">
        <f>データ!Y6</f>
        <v>56.6</v>
      </c>
      <c r="K12" s="105"/>
      <c r="L12" s="105"/>
      <c r="M12" s="105"/>
      <c r="N12" s="105"/>
      <c r="O12" s="105"/>
      <c r="P12" s="105"/>
      <c r="Q12" s="105"/>
      <c r="R12" s="106" t="str">
        <f>データ!Z6</f>
        <v>有</v>
      </c>
      <c r="S12" s="106"/>
      <c r="T12" s="106"/>
      <c r="U12" s="106"/>
      <c r="V12" s="106"/>
      <c r="W12" s="106"/>
      <c r="X12" s="106"/>
      <c r="Y12" s="106"/>
      <c r="Z12" s="106" t="str">
        <f>データ!AA6</f>
        <v>無</v>
      </c>
      <c r="AA12" s="106"/>
      <c r="AB12" s="106"/>
      <c r="AC12" s="106"/>
      <c r="AD12" s="106"/>
      <c r="AE12" s="106"/>
      <c r="AF12" s="106"/>
      <c r="AG12" s="106"/>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2" t="s">
        <v>17</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2"/>
      <c r="BL15" s="94" t="s">
        <v>18</v>
      </c>
      <c r="BM15" s="95"/>
      <c r="BN15" s="95"/>
      <c r="BO15" s="95"/>
      <c r="BP15" s="95"/>
      <c r="BQ15" s="95"/>
      <c r="BR15" s="95"/>
      <c r="BS15" s="95"/>
      <c r="BT15" s="95"/>
      <c r="BU15" s="95"/>
      <c r="BV15" s="95"/>
      <c r="BW15" s="95"/>
      <c r="BX15" s="95"/>
      <c r="BY15" s="95"/>
      <c r="BZ15" s="96"/>
    </row>
    <row r="16" spans="1:78" ht="13.5" customHeight="1" thickBot="1">
      <c r="A16" s="2"/>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2"/>
      <c r="BL16" s="97"/>
      <c r="BM16" s="98"/>
      <c r="BN16" s="98"/>
      <c r="BO16" s="98"/>
      <c r="BP16" s="98"/>
      <c r="BQ16" s="98"/>
      <c r="BR16" s="98"/>
      <c r="BS16" s="98"/>
      <c r="BT16" s="98"/>
      <c r="BU16" s="98"/>
      <c r="BV16" s="98"/>
      <c r="BW16" s="98"/>
      <c r="BX16" s="98"/>
      <c r="BY16" s="98"/>
      <c r="BZ16" s="99"/>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126</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8"/>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8"/>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8"/>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8"/>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8"/>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8"/>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8"/>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8"/>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8"/>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8"/>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8"/>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8"/>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8"/>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8"/>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8"/>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8"/>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8"/>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8"/>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8"/>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8"/>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8"/>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8"/>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8"/>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8"/>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8"/>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8"/>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8"/>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8"/>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8"/>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8"/>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8"/>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8"/>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8"/>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8"/>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9"/>
      <c r="BM52" s="90"/>
      <c r="BN52" s="90"/>
      <c r="BO52" s="90"/>
      <c r="BP52" s="90"/>
      <c r="BQ52" s="90"/>
      <c r="BR52" s="90"/>
      <c r="BS52" s="90"/>
      <c r="BT52" s="90"/>
      <c r="BU52" s="90"/>
      <c r="BV52" s="90"/>
      <c r="BW52" s="90"/>
      <c r="BX52" s="90"/>
      <c r="BY52" s="90"/>
      <c r="BZ52" s="91"/>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4" t="s">
        <v>19</v>
      </c>
      <c r="BM53" s="95"/>
      <c r="BN53" s="95"/>
      <c r="BO53" s="95"/>
      <c r="BP53" s="95"/>
      <c r="BQ53" s="95"/>
      <c r="BR53" s="95"/>
      <c r="BS53" s="95"/>
      <c r="BT53" s="95"/>
      <c r="BU53" s="95"/>
      <c r="BV53" s="95"/>
      <c r="BW53" s="95"/>
      <c r="BX53" s="95"/>
      <c r="BY53" s="95"/>
      <c r="BZ53" s="96"/>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7"/>
      <c r="BM54" s="98"/>
      <c r="BN54" s="98"/>
      <c r="BO54" s="98"/>
      <c r="BP54" s="98"/>
      <c r="BQ54" s="98"/>
      <c r="BR54" s="98"/>
      <c r="BS54" s="98"/>
      <c r="BT54" s="98"/>
      <c r="BU54" s="98"/>
      <c r="BV54" s="98"/>
      <c r="BW54" s="98"/>
      <c r="BX54" s="98"/>
      <c r="BY54" s="98"/>
      <c r="BZ54" s="99"/>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125</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8"/>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8"/>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8"/>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8"/>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8"/>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8"/>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8"/>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8"/>
      <c r="BM63" s="86"/>
      <c r="BN63" s="86"/>
      <c r="BO63" s="86"/>
      <c r="BP63" s="86"/>
      <c r="BQ63" s="86"/>
      <c r="BR63" s="86"/>
      <c r="BS63" s="86"/>
      <c r="BT63" s="86"/>
      <c r="BU63" s="86"/>
      <c r="BV63" s="86"/>
      <c r="BW63" s="86"/>
      <c r="BX63" s="86"/>
      <c r="BY63" s="86"/>
      <c r="BZ63" s="87"/>
    </row>
    <row r="64" spans="1:78" ht="13.5" customHeight="1">
      <c r="A64" s="2"/>
      <c r="B64" s="27"/>
      <c r="C64" s="100"/>
      <c r="D64" s="100"/>
      <c r="E64" s="100"/>
      <c r="F64" s="100"/>
      <c r="G64" s="100"/>
      <c r="H64" s="100"/>
      <c r="I64" s="100"/>
      <c r="J64" s="100"/>
      <c r="K64" s="100"/>
      <c r="L64" s="100"/>
      <c r="M64" s="100"/>
      <c r="N64" s="100"/>
      <c r="O64" s="100"/>
      <c r="P64" s="100"/>
      <c r="Q64" s="30"/>
      <c r="R64" s="100"/>
      <c r="S64" s="100"/>
      <c r="T64" s="100"/>
      <c r="U64" s="100"/>
      <c r="V64" s="100"/>
      <c r="W64" s="100"/>
      <c r="X64" s="100"/>
      <c r="Y64" s="100"/>
      <c r="Z64" s="100"/>
      <c r="AA64" s="100"/>
      <c r="AB64" s="100"/>
      <c r="AC64" s="100"/>
      <c r="AD64" s="100"/>
      <c r="AE64" s="100"/>
      <c r="AF64" s="30"/>
      <c r="AG64" s="100"/>
      <c r="AH64" s="100"/>
      <c r="AI64" s="100"/>
      <c r="AJ64" s="100"/>
      <c r="AK64" s="100"/>
      <c r="AL64" s="100"/>
      <c r="AM64" s="100"/>
      <c r="AN64" s="100"/>
      <c r="AO64" s="100"/>
      <c r="AP64" s="100"/>
      <c r="AQ64" s="100"/>
      <c r="AR64" s="100"/>
      <c r="AS64" s="100"/>
      <c r="AT64" s="100"/>
      <c r="AU64" s="30"/>
      <c r="AV64" s="100"/>
      <c r="AW64" s="100"/>
      <c r="AX64" s="100"/>
      <c r="AY64" s="100"/>
      <c r="AZ64" s="100"/>
      <c r="BA64" s="100"/>
      <c r="BB64" s="100"/>
      <c r="BC64" s="100"/>
      <c r="BD64" s="100"/>
      <c r="BE64" s="100"/>
      <c r="BF64" s="100"/>
      <c r="BG64" s="100"/>
      <c r="BH64" s="100"/>
      <c r="BI64" s="100"/>
      <c r="BJ64" s="29"/>
      <c r="BK64" s="2"/>
      <c r="BL64" s="88"/>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8"/>
      <c r="BM65" s="86"/>
      <c r="BN65" s="86"/>
      <c r="BO65" s="86"/>
      <c r="BP65" s="86"/>
      <c r="BQ65" s="86"/>
      <c r="BR65" s="86"/>
      <c r="BS65" s="86"/>
      <c r="BT65" s="86"/>
      <c r="BU65" s="86"/>
      <c r="BV65" s="86"/>
      <c r="BW65" s="86"/>
      <c r="BX65" s="86"/>
      <c r="BY65" s="86"/>
      <c r="BZ65" s="87"/>
    </row>
    <row r="66" spans="1:78" ht="13.5" customHeight="1" thickTop="1">
      <c r="A66" s="2"/>
      <c r="B66" s="101" t="s">
        <v>20</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2"/>
      <c r="BL66" s="88"/>
      <c r="BM66" s="86"/>
      <c r="BN66" s="86"/>
      <c r="BO66" s="86"/>
      <c r="BP66" s="86"/>
      <c r="BQ66" s="86"/>
      <c r="BR66" s="86"/>
      <c r="BS66" s="86"/>
      <c r="BT66" s="86"/>
      <c r="BU66" s="86"/>
      <c r="BV66" s="86"/>
      <c r="BW66" s="86"/>
      <c r="BX66" s="86"/>
      <c r="BY66" s="86"/>
      <c r="BZ66" s="87"/>
    </row>
    <row r="67" spans="1:78" ht="13.5" customHeight="1" thickBot="1">
      <c r="A67" s="2"/>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2"/>
      <c r="BL67" s="88"/>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8"/>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8"/>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8"/>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8"/>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8"/>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4" t="s">
        <v>21</v>
      </c>
      <c r="BM73" s="95"/>
      <c r="BN73" s="95"/>
      <c r="BO73" s="95"/>
      <c r="BP73" s="95"/>
      <c r="BQ73" s="95"/>
      <c r="BR73" s="95"/>
      <c r="BS73" s="95"/>
      <c r="BT73" s="95"/>
      <c r="BU73" s="95"/>
      <c r="BV73" s="95"/>
      <c r="BW73" s="95"/>
      <c r="BX73" s="95"/>
      <c r="BY73" s="95"/>
      <c r="BZ73" s="96"/>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7"/>
      <c r="BM74" s="98"/>
      <c r="BN74" s="98"/>
      <c r="BO74" s="98"/>
      <c r="BP74" s="98"/>
      <c r="BQ74" s="98"/>
      <c r="BR74" s="98"/>
      <c r="BS74" s="98"/>
      <c r="BT74" s="98"/>
      <c r="BU74" s="98"/>
      <c r="BV74" s="98"/>
      <c r="BW74" s="98"/>
      <c r="BX74" s="98"/>
      <c r="BY74" s="98"/>
      <c r="BZ74" s="99"/>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127</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8"/>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8"/>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8"/>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8"/>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8"/>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8"/>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8"/>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8"/>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8"/>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8"/>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8"/>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8"/>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8"/>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9"/>
      <c r="BM89" s="90"/>
      <c r="BN89" s="90"/>
      <c r="BO89" s="90"/>
      <c r="BP89" s="90"/>
      <c r="BQ89" s="90"/>
      <c r="BR89" s="90"/>
      <c r="BS89" s="90"/>
      <c r="BT89" s="90"/>
      <c r="BU89" s="90"/>
      <c r="BV89" s="90"/>
      <c r="BW89" s="90"/>
      <c r="BX89" s="90"/>
      <c r="BY89" s="90"/>
      <c r="BZ89" s="91"/>
    </row>
    <row r="90" spans="1:78" ht="13.8"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271004</v>
      </c>
      <c r="K6" s="56" t="str">
        <f t="shared" si="3"/>
        <v>46</v>
      </c>
      <c r="L6" s="56" t="str">
        <f t="shared" si="3"/>
        <v>03</v>
      </c>
      <c r="M6" s="57" t="str">
        <f>M7</f>
        <v>3</v>
      </c>
      <c r="N6" s="57" t="str">
        <f>N7</f>
        <v>000</v>
      </c>
      <c r="O6" s="56" t="str">
        <f t="shared" si="3"/>
        <v>大阪府　大阪市</v>
      </c>
      <c r="P6" s="56" t="str">
        <f t="shared" si="3"/>
        <v>法適用</v>
      </c>
      <c r="Q6" s="56" t="str">
        <f t="shared" si="3"/>
        <v>交通事業</v>
      </c>
      <c r="R6" s="56" t="str">
        <f t="shared" si="3"/>
        <v>自動車運送事業</v>
      </c>
      <c r="S6" s="56" t="str">
        <f t="shared" si="3"/>
        <v/>
      </c>
      <c r="T6" s="58">
        <f t="shared" si="3"/>
        <v>146.19999999999999</v>
      </c>
      <c r="U6" s="58">
        <f t="shared" si="3"/>
        <v>440.1</v>
      </c>
      <c r="V6" s="59">
        <f t="shared" si="3"/>
        <v>17193</v>
      </c>
      <c r="W6" s="59">
        <f t="shared" si="3"/>
        <v>530</v>
      </c>
      <c r="X6" s="59">
        <f t="shared" si="3"/>
        <v>509</v>
      </c>
      <c r="Y6" s="58">
        <f>Y7</f>
        <v>56.6</v>
      </c>
      <c r="Z6" s="56" t="str">
        <f t="shared" si="3"/>
        <v>有</v>
      </c>
      <c r="AA6" s="56" t="str">
        <f t="shared" si="3"/>
        <v>無</v>
      </c>
      <c r="AB6" s="59">
        <f t="shared" si="3"/>
        <v>78919</v>
      </c>
      <c r="AC6" s="59">
        <f t="shared" si="3"/>
        <v>76397</v>
      </c>
      <c r="AD6" s="59">
        <f t="shared" si="3"/>
        <v>72892</v>
      </c>
      <c r="AE6" s="59">
        <f t="shared" si="3"/>
        <v>74622</v>
      </c>
      <c r="AF6" s="59">
        <f t="shared" si="3"/>
        <v>75857</v>
      </c>
      <c r="AG6" s="59">
        <f t="shared" si="3"/>
        <v>2000671</v>
      </c>
      <c r="AH6" s="59">
        <f t="shared" si="3"/>
        <v>1151535</v>
      </c>
      <c r="AI6" s="59">
        <f t="shared" si="3"/>
        <v>773817</v>
      </c>
      <c r="AJ6" s="59">
        <f t="shared" si="3"/>
        <v>675271</v>
      </c>
      <c r="AK6" s="59">
        <f t="shared" si="3"/>
        <v>614450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v>146.19999999999999</v>
      </c>
      <c r="U7" s="65">
        <v>440.1</v>
      </c>
      <c r="V7" s="66">
        <v>17193</v>
      </c>
      <c r="W7" s="66">
        <v>530</v>
      </c>
      <c r="X7" s="66">
        <v>509</v>
      </c>
      <c r="Y7" s="65">
        <v>56.6</v>
      </c>
      <c r="Z7" s="64" t="s">
        <v>99</v>
      </c>
      <c r="AA7" s="64" t="s">
        <v>100</v>
      </c>
      <c r="AB7" s="66">
        <v>78919</v>
      </c>
      <c r="AC7" s="66">
        <v>76397</v>
      </c>
      <c r="AD7" s="66">
        <v>72892</v>
      </c>
      <c r="AE7" s="66">
        <v>74622</v>
      </c>
      <c r="AF7" s="66">
        <v>75857</v>
      </c>
      <c r="AG7" s="66">
        <v>2000671</v>
      </c>
      <c r="AH7" s="66">
        <v>1151535</v>
      </c>
      <c r="AI7" s="66">
        <v>773817</v>
      </c>
      <c r="AJ7" s="66">
        <v>675271</v>
      </c>
      <c r="AK7" s="66">
        <v>614450</v>
      </c>
      <c r="AL7" s="65">
        <v>85.1</v>
      </c>
      <c r="AM7" s="65">
        <v>103.1</v>
      </c>
      <c r="AN7" s="65">
        <v>108.6</v>
      </c>
      <c r="AO7" s="65">
        <v>110.4</v>
      </c>
      <c r="AP7" s="65">
        <v>105.4</v>
      </c>
      <c r="AQ7" s="65">
        <v>101.1</v>
      </c>
      <c r="AR7" s="65">
        <v>103</v>
      </c>
      <c r="AS7" s="65">
        <v>102.8</v>
      </c>
      <c r="AT7" s="65">
        <v>104.1</v>
      </c>
      <c r="AU7" s="65">
        <v>103.5</v>
      </c>
      <c r="AV7" s="65">
        <v>100</v>
      </c>
      <c r="AW7" s="65">
        <v>75.3</v>
      </c>
      <c r="AX7" s="65">
        <v>96.3</v>
      </c>
      <c r="AY7" s="65">
        <v>101.5</v>
      </c>
      <c r="AZ7" s="65">
        <v>104.6</v>
      </c>
      <c r="BA7" s="65">
        <v>100.3</v>
      </c>
      <c r="BB7" s="65">
        <v>90.9</v>
      </c>
      <c r="BC7" s="65">
        <v>93.5</v>
      </c>
      <c r="BD7" s="65">
        <v>93.3</v>
      </c>
      <c r="BE7" s="65">
        <v>95.5</v>
      </c>
      <c r="BF7" s="65">
        <v>94.2</v>
      </c>
      <c r="BG7" s="65">
        <v>100</v>
      </c>
      <c r="BH7" s="65">
        <v>81.900000000000006</v>
      </c>
      <c r="BI7" s="65">
        <v>116.3</v>
      </c>
      <c r="BJ7" s="65">
        <v>23.5</v>
      </c>
      <c r="BK7" s="65">
        <v>26.9</v>
      </c>
      <c r="BL7" s="65">
        <v>12</v>
      </c>
      <c r="BM7" s="65">
        <v>180.9</v>
      </c>
      <c r="BN7" s="65">
        <v>196.1</v>
      </c>
      <c r="BO7" s="65">
        <v>96.5</v>
      </c>
      <c r="BP7" s="65">
        <v>97.7</v>
      </c>
      <c r="BQ7" s="65">
        <v>100</v>
      </c>
      <c r="BR7" s="65">
        <v>100</v>
      </c>
      <c r="BS7" s="65">
        <v>498.6</v>
      </c>
      <c r="BT7" s="65">
        <v>480.9</v>
      </c>
      <c r="BU7" s="65">
        <v>686.9</v>
      </c>
      <c r="BV7" s="65">
        <v>663.9</v>
      </c>
      <c r="BW7" s="65">
        <v>649.4</v>
      </c>
      <c r="BX7" s="65">
        <v>80.8</v>
      </c>
      <c r="BY7" s="65">
        <v>76.599999999999994</v>
      </c>
      <c r="BZ7" s="65">
        <v>102.5</v>
      </c>
      <c r="CA7" s="65">
        <v>90.4</v>
      </c>
      <c r="CB7" s="65">
        <v>86.1</v>
      </c>
      <c r="CC7" s="65">
        <v>0</v>
      </c>
      <c r="CD7" s="65">
        <v>25.4</v>
      </c>
      <c r="CE7" s="65">
        <v>15.1</v>
      </c>
      <c r="CF7" s="65">
        <v>10.6</v>
      </c>
      <c r="CG7" s="65">
        <v>9</v>
      </c>
      <c r="CH7" s="65">
        <v>8.1</v>
      </c>
      <c r="CI7" s="65">
        <v>19.8</v>
      </c>
      <c r="CJ7" s="65">
        <v>17.7</v>
      </c>
      <c r="CK7" s="65">
        <v>15.7</v>
      </c>
      <c r="CL7" s="65">
        <v>13.6</v>
      </c>
      <c r="CM7" s="65">
        <v>14.6</v>
      </c>
      <c r="CN7" s="65">
        <v>219.3</v>
      </c>
      <c r="CO7" s="65">
        <v>172.4</v>
      </c>
      <c r="CP7" s="65">
        <v>161.80000000000001</v>
      </c>
      <c r="CQ7" s="65">
        <v>157.5</v>
      </c>
      <c r="CR7" s="65">
        <v>162.80000000000001</v>
      </c>
      <c r="CS7" s="65">
        <v>189.9</v>
      </c>
      <c r="CT7" s="65">
        <v>183</v>
      </c>
      <c r="CU7" s="65">
        <v>181.8</v>
      </c>
      <c r="CV7" s="65">
        <v>177.3</v>
      </c>
      <c r="CW7" s="65">
        <v>180</v>
      </c>
      <c r="CX7" s="65">
        <v>11.6</v>
      </c>
      <c r="CY7" s="65">
        <v>8.6999999999999993</v>
      </c>
      <c r="CZ7" s="65">
        <v>6.6</v>
      </c>
      <c r="DA7" s="65">
        <v>5.7</v>
      </c>
      <c r="DB7" s="65">
        <v>5</v>
      </c>
      <c r="DC7" s="65">
        <v>10.4</v>
      </c>
      <c r="DD7" s="65">
        <v>9.6999999999999993</v>
      </c>
      <c r="DE7" s="65">
        <v>8.6999999999999993</v>
      </c>
      <c r="DF7" s="65">
        <v>7.7</v>
      </c>
      <c r="DG7" s="65">
        <v>8.1</v>
      </c>
      <c r="DH7" s="65">
        <v>101.9</v>
      </c>
      <c r="DI7" s="65">
        <v>81.3</v>
      </c>
      <c r="DJ7" s="65">
        <v>69.3</v>
      </c>
      <c r="DK7" s="65">
        <v>58.6</v>
      </c>
      <c r="DL7" s="65">
        <v>39.299999999999997</v>
      </c>
      <c r="DM7" s="65">
        <v>45.3</v>
      </c>
      <c r="DN7" s="65">
        <v>37.5</v>
      </c>
      <c r="DO7" s="65">
        <v>30.9</v>
      </c>
      <c r="DP7" s="65">
        <v>27</v>
      </c>
      <c r="DQ7" s="65">
        <v>22.5</v>
      </c>
      <c r="DR7" s="65">
        <v>65.099999999999994</v>
      </c>
      <c r="DS7" s="65">
        <v>67.599999999999994</v>
      </c>
      <c r="DT7" s="65">
        <v>77.3</v>
      </c>
      <c r="DU7" s="65">
        <v>79.8</v>
      </c>
      <c r="DV7" s="65">
        <v>78.7</v>
      </c>
      <c r="DW7" s="65">
        <v>68.400000000000006</v>
      </c>
      <c r="DX7" s="65">
        <v>69.7</v>
      </c>
      <c r="DY7" s="65">
        <v>79.3</v>
      </c>
      <c r="DZ7" s="65">
        <v>78.900000000000006</v>
      </c>
      <c r="EA7" s="65">
        <v>78.400000000000006</v>
      </c>
      <c r="EB7" s="67">
        <v>608.52</v>
      </c>
      <c r="EC7" s="67">
        <v>699.76</v>
      </c>
      <c r="ED7" s="67">
        <v>710.33</v>
      </c>
      <c r="EE7" s="67">
        <v>715.22</v>
      </c>
      <c r="EF7" s="67">
        <v>721.3</v>
      </c>
      <c r="EG7" s="67">
        <v>467.41</v>
      </c>
      <c r="EH7" s="67">
        <v>488.26</v>
      </c>
      <c r="EI7" s="67">
        <v>486.02</v>
      </c>
      <c r="EJ7" s="67">
        <v>495.21</v>
      </c>
      <c r="EK7" s="67">
        <v>513.91999999999996</v>
      </c>
      <c r="EL7" s="67">
        <v>887.98</v>
      </c>
      <c r="EM7" s="67">
        <v>792.22</v>
      </c>
      <c r="EN7" s="67">
        <v>745.05</v>
      </c>
      <c r="EO7" s="67">
        <v>715.12</v>
      </c>
      <c r="EP7" s="67">
        <v>751.31</v>
      </c>
      <c r="EQ7" s="67">
        <v>481.76</v>
      </c>
      <c r="ER7" s="67">
        <v>481.63</v>
      </c>
      <c r="ES7" s="67">
        <v>482.53</v>
      </c>
      <c r="ET7" s="67">
        <v>483.53</v>
      </c>
      <c r="EU7" s="67">
        <v>498.33</v>
      </c>
      <c r="EV7" s="67">
        <v>373.22</v>
      </c>
      <c r="EW7" s="67">
        <v>310.31</v>
      </c>
      <c r="EX7" s="67">
        <v>322.52</v>
      </c>
      <c r="EY7" s="67">
        <v>299.89999999999998</v>
      </c>
      <c r="EZ7" s="67">
        <v>291.83999999999997</v>
      </c>
      <c r="FA7" s="67">
        <v>255.99</v>
      </c>
      <c r="FB7" s="67">
        <v>255.16</v>
      </c>
      <c r="FC7" s="67">
        <v>258.69</v>
      </c>
      <c r="FD7" s="67">
        <v>263.58</v>
      </c>
      <c r="FE7" s="67">
        <v>270.51</v>
      </c>
      <c r="FF7" s="65">
        <v>18.8</v>
      </c>
      <c r="FG7" s="65">
        <v>21.3</v>
      </c>
      <c r="FH7" s="65">
        <v>21.4</v>
      </c>
      <c r="FI7" s="65">
        <v>21.6</v>
      </c>
      <c r="FJ7" s="65">
        <v>22</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75.3</v>
      </c>
      <c r="AW11" s="76">
        <f>AX7</f>
        <v>96.3</v>
      </c>
      <c r="AX11" s="76">
        <f>AY7</f>
        <v>101.5</v>
      </c>
      <c r="AY11" s="76">
        <f>AZ7</f>
        <v>104.6</v>
      </c>
      <c r="AZ11" s="76">
        <f>BA7</f>
        <v>100.3</v>
      </c>
      <c r="BA11" s="72"/>
      <c r="BB11" s="73"/>
      <c r="BC11" s="72"/>
      <c r="BD11" s="72"/>
      <c r="BE11" s="72"/>
      <c r="BF11" s="75" t="s">
        <v>108</v>
      </c>
      <c r="BG11" s="76">
        <f>BH7</f>
        <v>81.900000000000006</v>
      </c>
      <c r="BH11" s="76">
        <f>BI7</f>
        <v>116.3</v>
      </c>
      <c r="BI11" s="76">
        <f>BJ7</f>
        <v>23.5</v>
      </c>
      <c r="BJ11" s="76">
        <f>BK7</f>
        <v>26.9</v>
      </c>
      <c r="BK11" s="76">
        <f>BL7</f>
        <v>12</v>
      </c>
      <c r="BL11" s="72"/>
      <c r="BM11" s="72"/>
      <c r="BN11" s="72"/>
      <c r="BO11" s="72"/>
      <c r="BP11" s="72"/>
      <c r="BQ11" s="75" t="s">
        <v>108</v>
      </c>
      <c r="BR11" s="76">
        <f>BS7</f>
        <v>498.6</v>
      </c>
      <c r="BS11" s="76">
        <f>BT7</f>
        <v>480.9</v>
      </c>
      <c r="BT11" s="76">
        <f>BU7</f>
        <v>686.9</v>
      </c>
      <c r="BU11" s="76">
        <f>BV7</f>
        <v>663.9</v>
      </c>
      <c r="BV11" s="76">
        <f>BW7</f>
        <v>649.4</v>
      </c>
      <c r="BW11" s="72"/>
      <c r="BX11" s="72"/>
      <c r="BY11" s="72"/>
      <c r="BZ11" s="72"/>
      <c r="CA11" s="72"/>
      <c r="CB11" s="75" t="s">
        <v>109</v>
      </c>
      <c r="CC11" s="76">
        <f>CD7</f>
        <v>25.4</v>
      </c>
      <c r="CD11" s="76">
        <f>CE7</f>
        <v>15.1</v>
      </c>
      <c r="CE11" s="76">
        <f>CF7</f>
        <v>10.6</v>
      </c>
      <c r="CF11" s="76">
        <f>CG7</f>
        <v>9</v>
      </c>
      <c r="CG11" s="76">
        <f>CH7</f>
        <v>8.1</v>
      </c>
      <c r="CH11" s="72"/>
      <c r="CI11" s="72"/>
      <c r="CJ11" s="72"/>
      <c r="CK11" s="72"/>
      <c r="CL11" s="72"/>
      <c r="CM11" s="72"/>
      <c r="CN11" s="72"/>
      <c r="CO11" s="72"/>
      <c r="CP11" s="72"/>
      <c r="CQ11" s="72"/>
      <c r="CR11" s="72"/>
      <c r="CS11" s="72"/>
      <c r="CT11" s="72"/>
      <c r="CU11" s="72"/>
      <c r="CV11" s="75" t="s">
        <v>110</v>
      </c>
      <c r="CW11" s="76">
        <f>CX7</f>
        <v>11.6</v>
      </c>
      <c r="CX11" s="76">
        <f>CY7</f>
        <v>8.6999999999999993</v>
      </c>
      <c r="CY11" s="76">
        <f>CZ7</f>
        <v>6.6</v>
      </c>
      <c r="CZ11" s="76">
        <f>DA7</f>
        <v>5.7</v>
      </c>
      <c r="DA11" s="76">
        <f>DB7</f>
        <v>5</v>
      </c>
      <c r="DB11" s="72"/>
      <c r="DC11" s="72"/>
      <c r="DD11" s="72"/>
      <c r="DE11" s="72"/>
      <c r="DF11" s="75" t="s">
        <v>111</v>
      </c>
      <c r="DG11" s="76">
        <f>DH7</f>
        <v>101.9</v>
      </c>
      <c r="DH11" s="76">
        <f>DI7</f>
        <v>81.3</v>
      </c>
      <c r="DI11" s="76">
        <f>DJ7</f>
        <v>69.3</v>
      </c>
      <c r="DJ11" s="76">
        <f>DK7</f>
        <v>58.6</v>
      </c>
      <c r="DK11" s="76">
        <f>DL7</f>
        <v>39.299999999999997</v>
      </c>
      <c r="DL11" s="72"/>
      <c r="DM11" s="72"/>
      <c r="DN11" s="72"/>
      <c r="DO11" s="72"/>
      <c r="DP11" s="75" t="s">
        <v>112</v>
      </c>
      <c r="DQ11" s="76">
        <f>DR7</f>
        <v>65.099999999999994</v>
      </c>
      <c r="DR11" s="76">
        <f>DS7</f>
        <v>67.599999999999994</v>
      </c>
      <c r="DS11" s="76">
        <f>DT7</f>
        <v>77.3</v>
      </c>
      <c r="DT11" s="76">
        <f>DU7</f>
        <v>79.8</v>
      </c>
      <c r="DU11" s="76">
        <f>DV7</f>
        <v>78.7</v>
      </c>
      <c r="DV11" s="72"/>
      <c r="DW11" s="72"/>
      <c r="DX11" s="72"/>
      <c r="DY11" s="72"/>
      <c r="DZ11" s="75" t="s">
        <v>108</v>
      </c>
      <c r="EA11" s="77">
        <f>EB7</f>
        <v>608.52</v>
      </c>
      <c r="EB11" s="77">
        <f>EC7</f>
        <v>699.76</v>
      </c>
      <c r="EC11" s="77">
        <f>ED7</f>
        <v>710.33</v>
      </c>
      <c r="ED11" s="77">
        <f>EE7</f>
        <v>715.22</v>
      </c>
      <c r="EE11" s="77">
        <f>EF7</f>
        <v>721.3</v>
      </c>
      <c r="EF11" s="72"/>
      <c r="EG11" s="72"/>
      <c r="EH11" s="72"/>
      <c r="EI11" s="72"/>
      <c r="EJ11" s="75" t="s">
        <v>108</v>
      </c>
      <c r="EK11" s="77">
        <f>EL7</f>
        <v>887.98</v>
      </c>
      <c r="EL11" s="77">
        <f>EM7</f>
        <v>792.22</v>
      </c>
      <c r="EM11" s="77">
        <f>EN7</f>
        <v>745.05</v>
      </c>
      <c r="EN11" s="77">
        <f>EO7</f>
        <v>715.12</v>
      </c>
      <c r="EO11" s="77">
        <f>EP7</f>
        <v>751.31</v>
      </c>
      <c r="EP11" s="72"/>
      <c r="EQ11" s="72"/>
      <c r="ER11" s="72"/>
      <c r="ES11" s="72"/>
      <c r="ET11" s="75" t="s">
        <v>108</v>
      </c>
      <c r="EU11" s="77">
        <f>EV7</f>
        <v>373.22</v>
      </c>
      <c r="EV11" s="77">
        <f>EW7</f>
        <v>310.31</v>
      </c>
      <c r="EW11" s="77">
        <f>EX7</f>
        <v>322.52</v>
      </c>
      <c r="EX11" s="77">
        <f>EY7</f>
        <v>299.89999999999998</v>
      </c>
      <c r="EY11" s="77">
        <f>EZ7</f>
        <v>291.83999999999997</v>
      </c>
      <c r="EZ11" s="72"/>
      <c r="FA11" s="72"/>
      <c r="FB11" s="72"/>
      <c r="FC11" s="72"/>
      <c r="FD11" s="75" t="s">
        <v>108</v>
      </c>
      <c r="FE11" s="76">
        <f>FF7</f>
        <v>18.8</v>
      </c>
      <c r="FF11" s="76">
        <f>FG7</f>
        <v>21.3</v>
      </c>
      <c r="FG11" s="76">
        <f>FH7</f>
        <v>21.4</v>
      </c>
      <c r="FH11" s="76">
        <f>FI7</f>
        <v>21.6</v>
      </c>
      <c r="FI11" s="76">
        <f>FJ7</f>
        <v>22</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85.1</v>
      </c>
      <c r="AL12" s="76">
        <f>AM7</f>
        <v>103.1</v>
      </c>
      <c r="AM12" s="76">
        <f>AN7</f>
        <v>108.6</v>
      </c>
      <c r="AN12" s="76">
        <f>AO7</f>
        <v>110.4</v>
      </c>
      <c r="AO12" s="76">
        <f>AP7</f>
        <v>105.4</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219.3</v>
      </c>
      <c r="CD12" s="76">
        <f>CO7</f>
        <v>172.4</v>
      </c>
      <c r="CE12" s="76">
        <f>CP7</f>
        <v>161.80000000000001</v>
      </c>
      <c r="CF12" s="76">
        <f>CQ7</f>
        <v>157.5</v>
      </c>
      <c r="CG12" s="76">
        <f>CR7</f>
        <v>162.80000000000001</v>
      </c>
      <c r="CH12" s="72"/>
      <c r="CI12" s="72"/>
      <c r="CJ12" s="72"/>
      <c r="CK12" s="72"/>
      <c r="CL12" s="72"/>
      <c r="CM12" s="72"/>
      <c r="CN12" s="72"/>
      <c r="CO12" s="72"/>
      <c r="CP12" s="72"/>
      <c r="CQ12" s="72"/>
      <c r="CR12" s="72"/>
      <c r="CS12" s="72"/>
      <c r="CT12" s="72"/>
      <c r="CU12" s="72"/>
      <c r="CV12" s="75" t="s">
        <v>117</v>
      </c>
      <c r="CW12" s="76">
        <f>DC7</f>
        <v>10.4</v>
      </c>
      <c r="CX12" s="76">
        <f>DD7</f>
        <v>9.6999999999999993</v>
      </c>
      <c r="CY12" s="76">
        <f>DE7</f>
        <v>8.6999999999999993</v>
      </c>
      <c r="CZ12" s="76">
        <f>DF7</f>
        <v>7.7</v>
      </c>
      <c r="DA12" s="76">
        <f>DG7</f>
        <v>8.1</v>
      </c>
      <c r="DB12" s="72"/>
      <c r="DC12" s="72"/>
      <c r="DD12" s="72"/>
      <c r="DE12" s="72"/>
      <c r="DF12" s="75" t="s">
        <v>114</v>
      </c>
      <c r="DG12" s="76">
        <f>DM7</f>
        <v>45.3</v>
      </c>
      <c r="DH12" s="76">
        <f>DN7</f>
        <v>37.5</v>
      </c>
      <c r="DI12" s="76">
        <f>DO7</f>
        <v>30.9</v>
      </c>
      <c r="DJ12" s="76">
        <f>DP7</f>
        <v>27</v>
      </c>
      <c r="DK12" s="76">
        <f>DQ7</f>
        <v>22.5</v>
      </c>
      <c r="DL12" s="72"/>
      <c r="DM12" s="72"/>
      <c r="DN12" s="72"/>
      <c r="DO12" s="72"/>
      <c r="DP12" s="75" t="s">
        <v>114</v>
      </c>
      <c r="DQ12" s="76">
        <f>DW7</f>
        <v>68.400000000000006</v>
      </c>
      <c r="DR12" s="76">
        <f>DX7</f>
        <v>69.7</v>
      </c>
      <c r="DS12" s="76">
        <f>DY7</f>
        <v>79.3</v>
      </c>
      <c r="DT12" s="76">
        <f>DZ7</f>
        <v>78.900000000000006</v>
      </c>
      <c r="DU12" s="76">
        <f>EA7</f>
        <v>78.400000000000006</v>
      </c>
      <c r="DV12" s="72"/>
      <c r="DW12" s="72"/>
      <c r="DX12" s="72"/>
      <c r="DY12" s="72"/>
      <c r="DZ12" s="75" t="s">
        <v>117</v>
      </c>
      <c r="EA12" s="77">
        <f>EG7</f>
        <v>467.41</v>
      </c>
      <c r="EB12" s="77">
        <f>EH7</f>
        <v>488.26</v>
      </c>
      <c r="EC12" s="77">
        <f>EI7</f>
        <v>486.02</v>
      </c>
      <c r="ED12" s="77">
        <f>EJ7</f>
        <v>495.21</v>
      </c>
      <c r="EE12" s="77">
        <f>EK7</f>
        <v>513.91999999999996</v>
      </c>
      <c r="EF12" s="72"/>
      <c r="EG12" s="72"/>
      <c r="EH12" s="72"/>
      <c r="EI12" s="72"/>
      <c r="EJ12" s="75" t="s">
        <v>114</v>
      </c>
      <c r="EK12" s="77">
        <f>EQ7</f>
        <v>481.76</v>
      </c>
      <c r="EL12" s="77">
        <f>ER7</f>
        <v>481.63</v>
      </c>
      <c r="EM12" s="77">
        <f>ES7</f>
        <v>482.53</v>
      </c>
      <c r="EN12" s="77">
        <f>ET7</f>
        <v>483.53</v>
      </c>
      <c r="EO12" s="77">
        <f>EU7</f>
        <v>498.33</v>
      </c>
      <c r="EP12" s="72"/>
      <c r="EQ12" s="72"/>
      <c r="ER12" s="72"/>
      <c r="ES12" s="72"/>
      <c r="ET12" s="75" t="s">
        <v>114</v>
      </c>
      <c r="EU12" s="77">
        <f>FA7</f>
        <v>255.99</v>
      </c>
      <c r="EV12" s="77">
        <f>FB7</f>
        <v>255.16</v>
      </c>
      <c r="EW12" s="77">
        <f>FC7</f>
        <v>258.69</v>
      </c>
      <c r="EX12" s="77">
        <f>FD7</f>
        <v>263.58</v>
      </c>
      <c r="EY12" s="77">
        <f>FE7</f>
        <v>270.51</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114</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75.3</v>
      </c>
      <c r="AW17" s="80">
        <f>IF(AX7="-",NA(),AX7)</f>
        <v>96.3</v>
      </c>
      <c r="AX17" s="80">
        <f>IF(AY7="-",NA(),AY7)</f>
        <v>101.5</v>
      </c>
      <c r="AY17" s="80">
        <f>IF(AZ7="-",NA(),AZ7)</f>
        <v>104.6</v>
      </c>
      <c r="AZ17" s="80">
        <f>IF(BA7="-",NA(),BA7)</f>
        <v>100.3</v>
      </c>
      <c r="BA17" s="2"/>
      <c r="BB17" s="68"/>
      <c r="BC17" s="2"/>
      <c r="BD17" s="2"/>
      <c r="BE17" s="2"/>
      <c r="BF17" s="79" t="s">
        <v>108</v>
      </c>
      <c r="BG17" s="80">
        <f>IF(BH7="-",NA(),BH7)</f>
        <v>81.900000000000006</v>
      </c>
      <c r="BH17" s="80">
        <f>IF(BI7="-",NA(),BI7)</f>
        <v>116.3</v>
      </c>
      <c r="BI17" s="80">
        <f>IF(BJ7="-",NA(),BJ7)</f>
        <v>23.5</v>
      </c>
      <c r="BJ17" s="80">
        <f>IF(BK7="-",NA(),BK7)</f>
        <v>26.9</v>
      </c>
      <c r="BK17" s="80">
        <f>IF(BL7="-",NA(),BL7)</f>
        <v>12</v>
      </c>
      <c r="BL17" s="2"/>
      <c r="BM17" s="2"/>
      <c r="BN17" s="2"/>
      <c r="BO17" s="2"/>
      <c r="BP17" s="2"/>
      <c r="BQ17" s="79" t="s">
        <v>108</v>
      </c>
      <c r="BR17" s="80">
        <f>IF(BS7="-",NA(),BS7)</f>
        <v>498.6</v>
      </c>
      <c r="BS17" s="80">
        <f>IF(BT7="-",NA(),BT7)</f>
        <v>480.9</v>
      </c>
      <c r="BT17" s="80">
        <f>IF(BU7="-",NA(),BU7)</f>
        <v>686.9</v>
      </c>
      <c r="BU17" s="80">
        <f>IF(BV7="-",NA(),BV7)</f>
        <v>663.9</v>
      </c>
      <c r="BV17" s="80">
        <f>IF(BW7="-",NA(),BW7)</f>
        <v>649.4</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11.6</v>
      </c>
      <c r="CX17" s="80">
        <f>IF(CY7="-",NA(),CY7)</f>
        <v>8.6999999999999993</v>
      </c>
      <c r="CY17" s="80">
        <f>IF(CZ7="-",NA(),CZ7)</f>
        <v>6.6</v>
      </c>
      <c r="CZ17" s="80">
        <f>IF(DA7="-",NA(),DA7)</f>
        <v>5.7</v>
      </c>
      <c r="DA17" s="80">
        <f>IF(DB7="-",NA(),DB7)</f>
        <v>5</v>
      </c>
      <c r="DB17" s="2"/>
      <c r="DC17" s="2"/>
      <c r="DD17" s="2"/>
      <c r="DE17" s="2"/>
      <c r="DF17" s="79" t="s">
        <v>108</v>
      </c>
      <c r="DG17" s="80">
        <f>IF(DH7="-",NA(),DH7)</f>
        <v>101.9</v>
      </c>
      <c r="DH17" s="80">
        <f>IF(DI7="-",NA(),DI7)</f>
        <v>81.3</v>
      </c>
      <c r="DI17" s="80">
        <f>IF(DJ7="-",NA(),DJ7)</f>
        <v>69.3</v>
      </c>
      <c r="DJ17" s="80">
        <f>IF(DK7="-",NA(),DK7)</f>
        <v>58.6</v>
      </c>
      <c r="DK17" s="80">
        <f>IF(DL7="-",NA(),DL7)</f>
        <v>39.299999999999997</v>
      </c>
      <c r="DL17" s="2"/>
      <c r="DM17" s="2"/>
      <c r="DN17" s="2"/>
      <c r="DO17" s="2"/>
      <c r="DP17" s="79" t="s">
        <v>108</v>
      </c>
      <c r="DQ17" s="80">
        <f>IF(DR7="-",NA(),DR7)</f>
        <v>65.099999999999994</v>
      </c>
      <c r="DR17" s="80">
        <f>IF(DS7="-",NA(),DS7)</f>
        <v>67.599999999999994</v>
      </c>
      <c r="DS17" s="80">
        <f>IF(DT7="-",NA(),DT7)</f>
        <v>77.3</v>
      </c>
      <c r="DT17" s="80">
        <f>IF(DU7="-",NA(),DU7)</f>
        <v>79.8</v>
      </c>
      <c r="DU17" s="80">
        <f>IF(DV7="-",NA(),DV7)</f>
        <v>78.7</v>
      </c>
      <c r="DV17" s="2"/>
      <c r="DW17" s="2"/>
      <c r="DX17" s="2"/>
      <c r="DY17" s="2"/>
      <c r="DZ17" s="79" t="s">
        <v>108</v>
      </c>
      <c r="EA17" s="81">
        <f>IF(EB7="-",NA(),EB7)</f>
        <v>608.52</v>
      </c>
      <c r="EB17" s="81">
        <f>IF(EC7="-",NA(),EC7)</f>
        <v>699.76</v>
      </c>
      <c r="EC17" s="81">
        <f>IF(ED7="-",NA(),ED7)</f>
        <v>710.33</v>
      </c>
      <c r="ED17" s="81">
        <f>IF(EE7="-",NA(),EE7)</f>
        <v>715.22</v>
      </c>
      <c r="EE17" s="81">
        <f>IF(EF7="-",NA(),EF7)</f>
        <v>721.3</v>
      </c>
      <c r="EF17" s="2"/>
      <c r="EG17" s="2"/>
      <c r="EH17" s="2"/>
      <c r="EI17" s="2"/>
      <c r="EJ17" s="79" t="s">
        <v>108</v>
      </c>
      <c r="EK17" s="81">
        <f>IF(EL7="-",NA(),EL7)</f>
        <v>887.98</v>
      </c>
      <c r="EL17" s="81">
        <f>IF(EM7="-",NA(),EM7)</f>
        <v>792.22</v>
      </c>
      <c r="EM17" s="81">
        <f>IF(EN7="-",NA(),EN7)</f>
        <v>745.05</v>
      </c>
      <c r="EN17" s="81">
        <f>IF(EO7="-",NA(),EO7)</f>
        <v>715.12</v>
      </c>
      <c r="EO17" s="81">
        <f>IF(EP7="-",NA(),EP7)</f>
        <v>751.31</v>
      </c>
      <c r="EP17" s="2"/>
      <c r="EQ17" s="2"/>
      <c r="ER17" s="2"/>
      <c r="ES17" s="2"/>
      <c r="ET17" s="79" t="s">
        <v>108</v>
      </c>
      <c r="EU17" s="81">
        <f>IF(EV7="-",NA(),EV7)</f>
        <v>373.22</v>
      </c>
      <c r="EV17" s="81">
        <f>IF(EW7="-",NA(),EW7)</f>
        <v>310.31</v>
      </c>
      <c r="EW17" s="81">
        <f>IF(EX7="-",NA(),EX7)</f>
        <v>322.52</v>
      </c>
      <c r="EX17" s="81">
        <f>IF(EY7="-",NA(),EY7)</f>
        <v>299.89999999999998</v>
      </c>
      <c r="EY17" s="81">
        <f>IF(EZ7="-",NA(),EZ7)</f>
        <v>291.83999999999997</v>
      </c>
      <c r="EZ17" s="2"/>
      <c r="FA17" s="2"/>
      <c r="FB17" s="2"/>
      <c r="FC17" s="2"/>
      <c r="FD17" s="79" t="s">
        <v>108</v>
      </c>
      <c r="FE17" s="80">
        <f>IF(FF7="-",NA(),FF7)</f>
        <v>18.8</v>
      </c>
      <c r="FF17" s="80">
        <f>IF(FG7="-",NA(),FG7)</f>
        <v>21.3</v>
      </c>
      <c r="FG17" s="80">
        <f>IF(FH7="-",NA(),FH7)</f>
        <v>21.4</v>
      </c>
      <c r="FH17" s="80">
        <f>IF(FI7="-",NA(),FI7)</f>
        <v>21.6</v>
      </c>
      <c r="FI17" s="80">
        <f>IF(FJ7="-",NA(),FJ7)</f>
        <v>22</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85.1</v>
      </c>
      <c r="AL18" s="80">
        <f>IF(AM7="-",NA(),AM7)</f>
        <v>103.1</v>
      </c>
      <c r="AM18" s="80">
        <f>IF(AN7="-",NA(),AN7)</f>
        <v>108.6</v>
      </c>
      <c r="AN18" s="80">
        <f>IF(AO7="-",NA(),AO7)</f>
        <v>110.4</v>
      </c>
      <c r="AO18" s="80">
        <f>IF(AP7="-",NA(),AP7)</f>
        <v>105.4</v>
      </c>
      <c r="AP18" s="2"/>
      <c r="AQ18" s="2"/>
      <c r="AR18" s="2"/>
      <c r="AS18" s="2"/>
      <c r="AT18" s="2"/>
      <c r="AU18" s="79" t="s">
        <v>114</v>
      </c>
      <c r="AV18" s="80">
        <f>IF(BB7="-",NA(),BB7)</f>
        <v>90.9</v>
      </c>
      <c r="AW18" s="80">
        <f>IF(BC7="-",NA(),BC7)</f>
        <v>93.5</v>
      </c>
      <c r="AX18" s="80">
        <f>IF(BD7="-",NA(),BD7)</f>
        <v>93.3</v>
      </c>
      <c r="AY18" s="80">
        <f>IF(BE7="-",NA(),BE7)</f>
        <v>95.5</v>
      </c>
      <c r="AZ18" s="80">
        <f>IF(BF7="-",NA(),BF7)</f>
        <v>94.2</v>
      </c>
      <c r="BA18" s="2"/>
      <c r="BB18" s="2"/>
      <c r="BC18" s="2"/>
      <c r="BD18" s="2"/>
      <c r="BE18" s="2"/>
      <c r="BF18" s="79" t="s">
        <v>114</v>
      </c>
      <c r="BG18" s="80">
        <f>IF(BM7="-",NA(),BM7)</f>
        <v>180.9</v>
      </c>
      <c r="BH18" s="80">
        <f>IF(BN7="-",NA(),BN7)</f>
        <v>196.1</v>
      </c>
      <c r="BI18" s="80">
        <f>IF(BO7="-",NA(),BO7)</f>
        <v>96.5</v>
      </c>
      <c r="BJ18" s="80">
        <f>IF(BP7="-",NA(),BP7)</f>
        <v>97.7</v>
      </c>
      <c r="BK18" s="80">
        <f>IF(BQ7="-",NA(),BQ7)</f>
        <v>100</v>
      </c>
      <c r="BL18" s="2"/>
      <c r="BM18" s="2"/>
      <c r="BN18" s="2"/>
      <c r="BO18" s="2"/>
      <c r="BP18" s="2"/>
      <c r="BQ18" s="79" t="s">
        <v>114</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25.4</v>
      </c>
      <c r="CD18" s="80">
        <f t="shared" ref="CD18:CG18" si="4">IF(CD11="-",NA(),CD11)</f>
        <v>15.1</v>
      </c>
      <c r="CE18" s="80">
        <f t="shared" si="4"/>
        <v>10.6</v>
      </c>
      <c r="CF18" s="80">
        <f t="shared" si="4"/>
        <v>9</v>
      </c>
      <c r="CG18" s="80">
        <f t="shared" si="4"/>
        <v>8.1</v>
      </c>
      <c r="CH18" s="2"/>
      <c r="CI18" s="2"/>
      <c r="CJ18" s="2"/>
      <c r="CK18" s="2"/>
      <c r="CL18" s="2"/>
      <c r="CM18" s="2"/>
      <c r="CN18" s="2"/>
      <c r="CO18" s="2"/>
      <c r="CP18" s="2"/>
      <c r="CQ18" s="2"/>
      <c r="CR18" s="2"/>
      <c r="CS18" s="2"/>
      <c r="CT18" s="2"/>
      <c r="CU18" s="2"/>
      <c r="CV18" s="79" t="s">
        <v>114</v>
      </c>
      <c r="CW18" s="80">
        <f>IF(DC7="-",NA(),DC7)</f>
        <v>10.4</v>
      </c>
      <c r="CX18" s="80">
        <f>IF(DD7="-",NA(),DD7)</f>
        <v>9.6999999999999993</v>
      </c>
      <c r="CY18" s="80">
        <f>IF(DE7="-",NA(),DE7)</f>
        <v>8.6999999999999993</v>
      </c>
      <c r="CZ18" s="80">
        <f>IF(DF7="-",NA(),DF7)</f>
        <v>7.7</v>
      </c>
      <c r="DA18" s="80">
        <f>IF(DG7="-",NA(),DG7)</f>
        <v>8.1</v>
      </c>
      <c r="DB18" s="2"/>
      <c r="DC18" s="2"/>
      <c r="DD18" s="2"/>
      <c r="DE18" s="2"/>
      <c r="DF18" s="79" t="s">
        <v>114</v>
      </c>
      <c r="DG18" s="80">
        <f>IF(DM7="-",NA(),DM7)</f>
        <v>45.3</v>
      </c>
      <c r="DH18" s="80">
        <f>IF(DN7="-",NA(),DN7)</f>
        <v>37.5</v>
      </c>
      <c r="DI18" s="80">
        <f>IF(DO7="-",NA(),DO7)</f>
        <v>30.9</v>
      </c>
      <c r="DJ18" s="80">
        <f>IF(DP7="-",NA(),DP7)</f>
        <v>27</v>
      </c>
      <c r="DK18" s="80">
        <f>IF(DQ7="-",NA(),DQ7)</f>
        <v>22.5</v>
      </c>
      <c r="DL18" s="2"/>
      <c r="DM18" s="2"/>
      <c r="DN18" s="2"/>
      <c r="DO18" s="2"/>
      <c r="DP18" s="79" t="s">
        <v>114</v>
      </c>
      <c r="DQ18" s="80">
        <f>IF(DW7="-",NA(),DW7)</f>
        <v>68.400000000000006</v>
      </c>
      <c r="DR18" s="80">
        <f>IF(DX7="-",NA(),DX7)</f>
        <v>69.7</v>
      </c>
      <c r="DS18" s="80">
        <f>IF(DY7="-",NA(),DY7)</f>
        <v>79.3</v>
      </c>
      <c r="DT18" s="80">
        <f>IF(DZ7="-",NA(),DZ7)</f>
        <v>78.900000000000006</v>
      </c>
      <c r="DU18" s="80">
        <f>IF(EA7="-",NA(),EA7)</f>
        <v>78.400000000000006</v>
      </c>
      <c r="DV18" s="2"/>
      <c r="DW18" s="2"/>
      <c r="DX18" s="2"/>
      <c r="DY18" s="2"/>
      <c r="DZ18" s="79" t="s">
        <v>114</v>
      </c>
      <c r="EA18" s="81">
        <f>IF(EG7="-",NA(),EG7)</f>
        <v>467.41</v>
      </c>
      <c r="EB18" s="81">
        <f>IF(EH7="-",NA(),EH7)</f>
        <v>488.26</v>
      </c>
      <c r="EC18" s="81">
        <f>IF(EI7="-",NA(),EI7)</f>
        <v>486.02</v>
      </c>
      <c r="ED18" s="81">
        <f>IF(EJ7="-",NA(),EJ7)</f>
        <v>495.21</v>
      </c>
      <c r="EE18" s="81">
        <f>IF(EK7="-",NA(),EK7)</f>
        <v>513.91999999999996</v>
      </c>
      <c r="EF18" s="2"/>
      <c r="EG18" s="2"/>
      <c r="EH18" s="2"/>
      <c r="EI18" s="2"/>
      <c r="EJ18" s="79" t="s">
        <v>114</v>
      </c>
      <c r="EK18" s="81">
        <f>IF(EQ7="-",NA(),EQ7)</f>
        <v>481.76</v>
      </c>
      <c r="EL18" s="81">
        <f>IF(ER7="-",NA(),ER7)</f>
        <v>481.63</v>
      </c>
      <c r="EM18" s="81">
        <f>IF(ES7="-",NA(),ES7)</f>
        <v>482.53</v>
      </c>
      <c r="EN18" s="81">
        <f>IF(ET7="-",NA(),ET7)</f>
        <v>483.53</v>
      </c>
      <c r="EO18" s="81">
        <f>IF(EU7="-",NA(),EU7)</f>
        <v>498.33</v>
      </c>
      <c r="EP18" s="2"/>
      <c r="EQ18" s="2"/>
      <c r="ER18" s="2"/>
      <c r="ES18" s="2"/>
      <c r="ET18" s="79" t="s">
        <v>114</v>
      </c>
      <c r="EU18" s="81">
        <f>IF(FA7="-",NA(),FA7)</f>
        <v>255.99</v>
      </c>
      <c r="EV18" s="81">
        <f>IF(FB7="-",NA(),FB7)</f>
        <v>255.16</v>
      </c>
      <c r="EW18" s="81">
        <f>IF(FC7="-",NA(),FC7)</f>
        <v>258.69</v>
      </c>
      <c r="EX18" s="81">
        <f>IF(FD7="-",NA(),FD7)</f>
        <v>263.58</v>
      </c>
      <c r="EY18" s="81">
        <f>IF(FE7="-",NA(),FE7)</f>
        <v>270.51</v>
      </c>
      <c r="EZ18" s="2"/>
      <c r="FA18" s="2"/>
      <c r="FB18" s="2"/>
      <c r="FC18" s="2"/>
      <c r="FD18" s="79" t="s">
        <v>114</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114</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116</v>
      </c>
      <c r="CC19" s="80">
        <f t="shared" ref="CC19:CG21" si="5">IF(CC12="-",NA(),CC12)</f>
        <v>219.3</v>
      </c>
      <c r="CD19" s="80">
        <f t="shared" si="5"/>
        <v>172.4</v>
      </c>
      <c r="CE19" s="80">
        <f t="shared" si="5"/>
        <v>161.80000000000001</v>
      </c>
      <c r="CF19" s="80">
        <f t="shared" si="5"/>
        <v>157.5</v>
      </c>
      <c r="CG19" s="80">
        <f t="shared" si="5"/>
        <v>162.80000000000001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124</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2018-02-07T08:09:21Z</cp:lastPrinted>
  <dcterms:created xsi:type="dcterms:W3CDTF">2017-12-25T02:44:44Z</dcterms:created>
  <dcterms:modified xsi:type="dcterms:W3CDTF">2018-02-19T08:29:22Z</dcterms:modified>
  <cp:category/>
</cp:coreProperties>
</file>