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AlgorithmName="SHA-512" workbookHashValue="4LyfICMSoMoLr3wZ24ctO0QaVcs9yLU61imAV4QPc+LhelH7GZzIsOYOVZbe+bFG67k2Twh2HNLt0nBB3m9BcQ==" workbookSaltValue="DW/JwW9/HRJDhLkhg5qacA==" workbookSpinCount="100000"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AD10" i="4" s="1"/>
  <c r="Q6" i="5"/>
  <c r="W10" i="4" s="1"/>
  <c r="P6" i="5"/>
  <c r="P10" i="4" s="1"/>
  <c r="O6" i="5"/>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BB10" i="4"/>
  <c r="AT10" i="4"/>
  <c r="I10" i="4"/>
  <c r="AT8" i="4"/>
  <c r="B8" i="4"/>
  <c r="C10" i="5" l="1"/>
  <c r="D10" i="5"/>
  <c r="E10" i="5"/>
  <c r="B10" i="5"/>
</calcChain>
</file>

<file path=xl/sharedStrings.xml><?xml version="1.0" encoding="utf-8"?>
<sst xmlns="http://schemas.openxmlformats.org/spreadsheetml/2006/main" count="240" uniqueCount="128">
  <si>
    <t>経営比較分析表（平成28年度決算）</t>
    <phoneticPr fontId="8"/>
  </si>
  <si>
    <t>業務名</t>
    <rPh sb="2" eb="3">
      <t>メイ</t>
    </rPh>
    <phoneticPr fontId="8"/>
  </si>
  <si>
    <t>業種名</t>
    <rPh sb="2" eb="3">
      <t>メイ</t>
    </rPh>
    <phoneticPr fontId="8"/>
  </si>
  <si>
    <t>事業名</t>
    <phoneticPr fontId="8"/>
  </si>
  <si>
    <t>類似団体区分</t>
    <rPh sb="4" eb="6">
      <t>クブン</t>
    </rPh>
    <phoneticPr fontId="8"/>
  </si>
  <si>
    <t>管理者の情報</t>
    <rPh sb="0" eb="3">
      <t>カンリシャ</t>
    </rPh>
    <rPh sb="4" eb="6">
      <t>ジョウホウ</t>
    </rPh>
    <phoneticPr fontId="8"/>
  </si>
  <si>
    <t>人口（人）</t>
    <rPh sb="0" eb="2">
      <t>ジンコウ</t>
    </rPh>
    <rPh sb="3" eb="4">
      <t>ヒト</t>
    </rPh>
    <phoneticPr fontId="8"/>
  </si>
  <si>
    <r>
      <t>面積(km</t>
    </r>
    <r>
      <rPr>
        <b/>
        <vertAlign val="superscript"/>
        <sz val="11"/>
        <color theme="1"/>
        <rFont val="ＭＳ ゴシック"/>
        <family val="3"/>
        <charset val="128"/>
      </rPr>
      <t>2</t>
    </r>
    <r>
      <rPr>
        <b/>
        <sz val="11"/>
        <color theme="1"/>
        <rFont val="ＭＳ ゴシック"/>
        <family val="3"/>
        <charset val="128"/>
      </rPr>
      <t>)</t>
    </r>
    <phoneticPr fontId="8"/>
  </si>
  <si>
    <r>
      <t>人口密度(人/km</t>
    </r>
    <r>
      <rPr>
        <b/>
        <vertAlign val="superscript"/>
        <sz val="11"/>
        <color theme="1"/>
        <rFont val="ＭＳ ゴシック"/>
        <family val="3"/>
        <charset val="128"/>
      </rPr>
      <t>2</t>
    </r>
    <r>
      <rPr>
        <b/>
        <sz val="11"/>
        <color theme="1"/>
        <rFont val="ＭＳ ゴシック"/>
        <family val="3"/>
        <charset val="128"/>
      </rPr>
      <t>)</t>
    </r>
    <phoneticPr fontId="8"/>
  </si>
  <si>
    <t>グラフ凡例</t>
    <rPh sb="3" eb="5">
      <t>ハンレイ</t>
    </rPh>
    <phoneticPr fontId="8"/>
  </si>
  <si>
    <t>■</t>
    <phoneticPr fontId="8"/>
  </si>
  <si>
    <t>当該団体値（当該値）</t>
    <rPh sb="2" eb="4">
      <t>ダンタイ</t>
    </rPh>
    <phoneticPr fontId="8"/>
  </si>
  <si>
    <t>資金不足比率(％)</t>
    <phoneticPr fontId="8"/>
  </si>
  <si>
    <t>自己資本構成比率(％)</t>
    <phoneticPr fontId="8"/>
  </si>
  <si>
    <t>普及率(％)</t>
    <phoneticPr fontId="8"/>
  </si>
  <si>
    <t>有収率(％)</t>
    <rPh sb="0" eb="1">
      <t>ユウ</t>
    </rPh>
    <rPh sb="1" eb="3">
      <t>シュウリツ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</si>
  <si>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8"/>
  </si>
  <si>
    <t>処理区域内人口(人)</t>
    <rPh sb="0" eb="2">
      <t>ショリ</t>
    </rPh>
    <rPh sb="2" eb="5">
      <t>クイキナイ</t>
    </rPh>
    <phoneticPr fontId="8"/>
  </si>
  <si>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8"/>
  </si>
  <si>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8"/>
  </si>
  <si>
    <t>－</t>
    <phoneticPr fontId="8"/>
  </si>
  <si>
    <t>類似団体平均値（平均値）</t>
    <phoneticPr fontId="8"/>
  </si>
  <si>
    <t>【】</t>
    <phoneticPr fontId="8"/>
  </si>
  <si>
    <t>平成28年度全国平均</t>
    <phoneticPr fontId="8"/>
  </si>
  <si>
    <t>分析欄</t>
    <rPh sb="0" eb="2">
      <t>ブンセキ</t>
    </rPh>
    <rPh sb="2" eb="3">
      <t>ラン</t>
    </rPh>
    <phoneticPr fontId="8"/>
  </si>
  <si>
    <t>1. 経営の健全性・効率性</t>
    <phoneticPr fontId="8"/>
  </si>
  <si>
    <t>1. 経営の健全性・効率性について</t>
    <phoneticPr fontId="8"/>
  </si>
  <si>
    <t>「単年度の収支」</t>
    <phoneticPr fontId="8"/>
  </si>
  <si>
    <t>「累積欠損」</t>
    <rPh sb="1" eb="3">
      <t>ルイセキ</t>
    </rPh>
    <rPh sb="3" eb="5">
      <t>ケッソン</t>
    </rPh>
    <phoneticPr fontId="8"/>
  </si>
  <si>
    <t>「支払能力」</t>
    <phoneticPr fontId="8"/>
  </si>
  <si>
    <t>「債務残高」</t>
    <rPh sb="1" eb="3">
      <t>サイム</t>
    </rPh>
    <rPh sb="3" eb="5">
      <t>ザンダカ</t>
    </rPh>
    <phoneticPr fontId="8"/>
  </si>
  <si>
    <t>2. 老朽化の状況について</t>
    <phoneticPr fontId="8"/>
  </si>
  <si>
    <t>「料金水準の適切性」</t>
    <rPh sb="1" eb="3">
      <t>リョウキン</t>
    </rPh>
    <rPh sb="3" eb="5">
      <t>スイジュン</t>
    </rPh>
    <rPh sb="6" eb="8">
      <t>テキセツ</t>
    </rPh>
    <rPh sb="8" eb="9">
      <t>セイ</t>
    </rPh>
    <phoneticPr fontId="8"/>
  </si>
  <si>
    <t>「費用の効率性」</t>
    <rPh sb="1" eb="3">
      <t>ヒヨウ</t>
    </rPh>
    <rPh sb="4" eb="6">
      <t>コウリツ</t>
    </rPh>
    <rPh sb="6" eb="7">
      <t>セイ</t>
    </rPh>
    <phoneticPr fontId="8"/>
  </si>
  <si>
    <t>「施設の効率性」</t>
    <rPh sb="1" eb="3">
      <t>シセツ</t>
    </rPh>
    <rPh sb="4" eb="6">
      <t>コウリツ</t>
    </rPh>
    <rPh sb="6" eb="7">
      <t>セイ</t>
    </rPh>
    <phoneticPr fontId="8"/>
  </si>
  <si>
    <t>「使用料対象の捕捉」</t>
    <rPh sb="1" eb="4">
      <t>シヨウリョウ</t>
    </rPh>
    <rPh sb="4" eb="6">
      <t>タイショウ</t>
    </rPh>
    <rPh sb="7" eb="9">
      <t>ホソク</t>
    </rPh>
    <phoneticPr fontId="8"/>
  </si>
  <si>
    <t>2. 老朽化の状況</t>
    <phoneticPr fontId="8"/>
  </si>
  <si>
    <t>全体総括</t>
    <rPh sb="0" eb="2">
      <t>ゼンタイ</t>
    </rPh>
    <rPh sb="2" eb="4">
      <t>ソウカツ</t>
    </rPh>
    <phoneticPr fontId="8"/>
  </si>
  <si>
    <t>「施設全体の減価償却の状況」</t>
    <rPh sb="1" eb="3">
      <t>シセツ</t>
    </rPh>
    <rPh sb="3" eb="5">
      <t>ゼンタイ</t>
    </rPh>
    <rPh sb="6" eb="8">
      <t>ゲンカ</t>
    </rPh>
    <rPh sb="8" eb="10">
      <t>ショウキャク</t>
    </rPh>
    <rPh sb="11" eb="13">
      <t>ジョウキョウ</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</si>
  <si>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</si>
  <si>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</si>
  <si>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</si>
  <si>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</si>
  <si>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8"/>
  </si>
  <si>
    <t>1①</t>
  </si>
  <si>
    <t>1②</t>
  </si>
  <si>
    <t>1③</t>
  </si>
  <si>
    <t>1④</t>
  </si>
  <si>
    <t>1⑤</t>
  </si>
  <si>
    <t>1⑥</t>
  </si>
  <si>
    <t>1⑦</t>
    <phoneticPr fontId="8"/>
  </si>
  <si>
    <t>1⑧</t>
    <phoneticPr fontId="8"/>
  </si>
  <si>
    <t>2①</t>
  </si>
  <si>
    <t>2②</t>
  </si>
  <si>
    <t>2③</t>
  </si>
  <si>
    <t>-</t>
    <phoneticPr fontId="8"/>
  </si>
  <si>
    <t>-</t>
    <phoneticPr fontId="8"/>
  </si>
  <si>
    <t>-</t>
    <phoneticPr fontId="8"/>
  </si>
  <si>
    <t>-</t>
    <phoneticPr fontId="8"/>
  </si>
  <si>
    <t>下水道事業(法非適用)</t>
    <rPh sb="3" eb="5">
      <t>ジギョウ</t>
    </rPh>
    <rPh sb="6" eb="7">
      <t>ホウ</t>
    </rPh>
    <rPh sb="7" eb="8">
      <t>ヒ</t>
    </rPh>
    <rPh sb="8" eb="10">
      <t>テキヨウ</t>
    </rPh>
    <phoneticPr fontId="8"/>
  </si>
  <si>
    <t>項番</t>
    <rPh sb="0" eb="2">
      <t>コウバン</t>
    </rPh>
    <phoneticPr fontId="8"/>
  </si>
  <si>
    <t>大項目</t>
    <rPh sb="0" eb="3">
      <t>ダイコウモク</t>
    </rPh>
    <phoneticPr fontId="8"/>
  </si>
  <si>
    <t>年度</t>
    <rPh sb="0" eb="2">
      <t>ネンド</t>
    </rPh>
    <phoneticPr fontId="8"/>
  </si>
  <si>
    <t>団体CD</t>
    <rPh sb="0" eb="2">
      <t>ダンタイ</t>
    </rPh>
    <phoneticPr fontId="8"/>
  </si>
  <si>
    <t>業務CD</t>
    <rPh sb="0" eb="2">
      <t>ギョウム</t>
    </rPh>
    <phoneticPr fontId="8"/>
  </si>
  <si>
    <t>業種CD</t>
    <rPh sb="0" eb="2">
      <t>ギョウシュ</t>
    </rPh>
    <phoneticPr fontId="8"/>
  </si>
  <si>
    <t>事業CD</t>
    <rPh sb="0" eb="2">
      <t>ジギョウ</t>
    </rPh>
    <phoneticPr fontId="8"/>
  </si>
  <si>
    <t>施設CD</t>
    <rPh sb="0" eb="2">
      <t>シセツ</t>
    </rPh>
    <phoneticPr fontId="8"/>
  </si>
  <si>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</si>
  <si>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</si>
  <si>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</si>
  <si>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</si>
  <si>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①収益的収支比率(％)</t>
    <rPh sb="1" eb="4">
      <t>シュウエキテキ</t>
    </rPh>
    <phoneticPr fontId="8"/>
  </si>
  <si>
    <t>②累積欠損金比率(％)</t>
    <phoneticPr fontId="8"/>
  </si>
  <si>
    <t>③流動比率(％)</t>
    <rPh sb="1" eb="3">
      <t>リュウドウ</t>
    </rPh>
    <rPh sb="3" eb="5">
      <t>ヒリツ</t>
    </rPh>
    <phoneticPr fontId="8"/>
  </si>
  <si>
    <t>④企業債残高対事業規模比率(％)</t>
    <phoneticPr fontId="8"/>
  </si>
  <si>
    <t>⑤経費回収率(％)</t>
    <phoneticPr fontId="8"/>
  </si>
  <si>
    <t>⑥汚水処理原価(円)</t>
    <rPh sb="1" eb="3">
      <t>オスイ</t>
    </rPh>
    <rPh sb="3" eb="5">
      <t>ショリ</t>
    </rPh>
    <rPh sb="5" eb="7">
      <t>ゲンカ</t>
    </rPh>
    <rPh sb="8" eb="9">
      <t>エン</t>
    </rPh>
    <phoneticPr fontId="8"/>
  </si>
  <si>
    <t>⑦施設利用率(％)</t>
    <rPh sb="1" eb="3">
      <t>シセツ</t>
    </rPh>
    <rPh sb="3" eb="6">
      <t>リヨウリツ</t>
    </rPh>
    <phoneticPr fontId="8"/>
  </si>
  <si>
    <t>⑧水洗化率(％)</t>
    <phoneticPr fontId="8"/>
  </si>
  <si>
    <t>①有形固定資産減価償却率(％)</t>
    <rPh sb="1" eb="3">
      <t>ユウケイ</t>
    </rPh>
    <rPh sb="3" eb="5">
      <t>コテイ</t>
    </rPh>
    <rPh sb="5" eb="7">
      <t>シサン</t>
    </rPh>
    <rPh sb="7" eb="9">
      <t>ゲンカ</t>
    </rPh>
    <rPh sb="9" eb="11">
      <t>ショウキャク</t>
    </rPh>
    <rPh sb="11" eb="12">
      <t>リツ</t>
    </rPh>
    <phoneticPr fontId="8"/>
  </si>
  <si>
    <t>②管渠老朽化率(％)</t>
    <phoneticPr fontId="8"/>
  </si>
  <si>
    <t>③管渠改善率(％)</t>
    <phoneticPr fontId="8"/>
  </si>
  <si>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</si>
  <si>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</si>
  <si>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</si>
  <si>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</si>
  <si>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</si>
  <si>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</si>
  <si>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</si>
  <si>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</si>
  <si>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</si>
  <si>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</si>
  <si>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</si>
  <si>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</si>
  <si>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</si>
  <si>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</si>
  <si>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</si>
  <si>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</si>
  <si>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</si>
  <si>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</si>
  <si>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</si>
  <si>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</si>
  <si>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</si>
  <si>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</si>
  <si>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</si>
  <si>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</si>
  <si>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</si>
  <si>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</si>
  <si>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</si>
  <si>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</si>
  <si>
    <t>参照用</t>
    <rPh sb="0" eb="3">
      <t>サンショウヨウ</t>
    </rPh>
    <phoneticPr fontId="8"/>
  </si>
  <si>
    <t>兵庫県　神戸市</t>
  </si>
  <si>
    <t>法非適用</t>
  </si>
  <si>
    <t>下水道事業</t>
  </si>
  <si>
    <t>農業集落排水</t>
  </si>
  <si>
    <t>F1</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</si>
  <si>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</si>
  <si>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</si>
  <si>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</si>
  <si>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</si>
  <si>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</si>
  <si>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</si>
  <si>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</si>
  <si>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xml:space="preserve"> 神戸市の農業集落排水処理施設は、西区は明石川沿いの段丘地、北区は六甲山系北側の丘陵地に位置し、起伏が多く、汚水を処理場に送るための中継ポンプ場が多く必要である。また、処理水は最終的に瀬戸内海に放流されるため、水質基準が通常よりも厳しい。このため神戸市の処理場の設計排水基準も厳しく、高額の初期費用が必要であったため、企業債残高が事業規模に比べて多くなっている。維持管理費も同様で、中継ポンプ場のメンテナンスや水質の確保のための処理場運転に電力費などがかさむため、⑥汚水処理原価が類似団体平均より高くなっている。
　①収益的収支比率が100％を割っているのは、平成５年から平成９年にかけて設備を集中整備した際の地方債が償還期限を迎えていることが大きな影響を与えている。平成20年度で施設の整備は終了しているので、平成29年度には、地方債の償還のピークを迎え、収益的収支比率は改善に向かうと思われる。
　下水道使用料について、神戸市では「市内同一サービス・同一料金」を原則としており、農業集落排水の使用料は、公共下水道の使用料と同額としている。農業集落排水は公共下水道に比べて、規模も格段に小さく、非効率である。このため⑥汚水処理原価が高く、⑤経費回収率は低くならざるを得ず、不足分は一般会計からの繰入金を充てている。
　⑦施設利用率は、類似団体平均よりも高く、施設の利用状況は比較的良好であり、規模も適切であると考えられる。⑧水洗化率も類似団体平均よりは高くなっているが、さらなる水洗化の促進のため、戸別訪問による水洗化啓発活動を行っている。
</t>
    <rPh sb="142" eb="144">
      <t>コウガク</t>
    </rPh>
    <rPh sb="150" eb="152">
      <t>ヒツヨウ</t>
    </rPh>
    <phoneticPr fontId="8"/>
  </si>
  <si>
    <t>　管渠の多くは、整備から30年未満で耐用年数を迎えておらず、大きな不具合も出ていないため、管渠の更新はしていない。今後は処理場を含めたライフサイクルコストを低減するため最適整備構想をまとめ、適切な機能保全対策を講じていく。</t>
  </si>
  <si>
    <t xml:space="preserve">　神戸市の農業集落排水は、地形的要因に加え、下水道料金を市内同一サービス・同一料金としているため、経常的な費用を収益でまかなうことができていない。農業集落排水事業は、一般会計からの繰入金に依存しているため、収益の確保の取り組みが重要である。具体的には、(1)使用料滞納者に対する対策、(2)水洗化の促進を行っていきたい。また、今後多くの設備が整備後30年を迎え、機器の更新等が必要になってくるので、計画的に修繕を行い、機能維持を図ると共に、処理区の統合についても検討していきたい。
　農業集落排水事業は、農村環境改善、農業用排水・公共用水の水質改善に必要不可欠な施設であるため、経営戦略の策定を含め、引き続き適正な維持管理に努めていく。
</t>
    <rPh sb="73" eb="75">
      <t>ノウギョウ</t>
    </rPh>
    <rPh sb="75" eb="77">
      <t>シュウラク</t>
    </rPh>
    <rPh sb="77" eb="79">
      <t>ハイスイ</t>
    </rPh>
    <rPh sb="79" eb="81">
      <t>ジギョウ</t>
    </rPh>
    <rPh sb="220" eb="222">
      <t>ショリ</t>
    </rPh>
    <rPh sb="222" eb="223">
      <t>ク</t>
    </rPh>
    <rPh sb="224" eb="226">
      <t>トウゴウ</t>
    </rPh>
    <rPh sb="289" eb="291">
      <t>ケイエイ</t>
    </rPh>
    <rPh sb="291" eb="293">
      <t>センリャク</t>
    </rPh>
    <rPh sb="294" eb="296">
      <t>サクテイ</t>
    </rPh>
    <rPh sb="297" eb="298">
      <t>フク</t>
    </rPh>
    <rPh sb="300" eb="301">
      <t>ヒ</t>
    </rPh>
    <rPh sb="302" eb="303">
      <t>ツヅ</t>
    </rPh>
    <phoneticPr fontId="8"/>
  </si>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</sst>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2" fillId="0" borderId="0">
      <alignment vertical="center"/>
    </xf>
    <xf numFmtId="0" fontId="3" fillId="0" borderId="0">
      <alignment vertical="center"/>
    </xf>
    <xf numFmtId="0" fontId="18" fillId="0" borderId="0"/>
    <xf numFmtId="0" fontId="19" fillId="0" borderId="0"/>
    <xf numFmtId="0" fontId="20" fillId="0" borderId="0">
      <alignment vertical="center"/>
    </xf>
    <xf numFmtId="0" fontId="15" fillId="0" borderId="0">
      <alignment vertical="center"/>
    </xf>
    <xf numFmtId="0" fontId="18" fillId="0" borderId="0">
      <alignment vertical="center"/>
    </xf>
    <xf numFmtId="0" fontId="18" fillId="0" borderId="0"/>
    <xf numFmtId="0" fontId="2" fillId="0" borderId="0">
      <alignment vertical="center"/>
    </xf>
    <xf numFmtId="0" fontId="19" fillId="0" borderId="0"/>
    <xf numFmtId="0" fontId="21" fillId="0" borderId="0">
      <alignment vertical="center"/>
    </xf>
    <xf numFmtId="0" fontId="22"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0" fontId="10" fillId="0" borderId="3" xfId="1" applyFont="1" applyBorder="1" applyAlignment="1">
      <alignment vertical="center"/>
    </xf>
    <xf numFmtId="0" fontId="10" fillId="0" borderId="4" xfId="1" applyFont="1" applyBorder="1" applyAlignment="1">
      <alignment vertical="center"/>
    </xf>
    <xf numFmtId="0" fontId="10" fillId="0" borderId="5"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7"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7"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9" xfId="1" applyFont="1" applyBorder="1" applyAlignment="1">
      <alignment vertical="center"/>
    </xf>
    <xf numFmtId="0" fontId="6" fillId="0" borderId="6" xfId="1" applyFont="1" applyBorder="1">
      <alignment vertical="center"/>
    </xf>
    <xf numFmtId="0" fontId="6" fillId="0" borderId="0" xfId="1" applyFont="1" applyBorder="1">
      <alignment vertical="center"/>
    </xf>
    <xf numFmtId="0" fontId="6" fillId="0" borderId="7" xfId="1" applyFont="1" applyBorder="1">
      <alignment vertical="center"/>
    </xf>
    <xf numFmtId="0" fontId="15" fillId="0" borderId="0" xfId="1" applyFont="1" applyBorder="1">
      <alignment vertical="center"/>
    </xf>
    <xf numFmtId="0" fontId="16" fillId="0" borderId="0" xfId="1" applyFont="1" applyBorder="1" applyAlignment="1">
      <alignment horizontal="center" vertical="center"/>
    </xf>
    <xf numFmtId="0" fontId="6" fillId="0" borderId="8" xfId="1" applyFont="1" applyBorder="1">
      <alignment vertical="center"/>
    </xf>
    <xf numFmtId="0" fontId="6" fillId="0" borderId="1" xfId="1" applyFont="1" applyBorder="1">
      <alignment vertical="center"/>
    </xf>
    <xf numFmtId="0" fontId="6" fillId="0" borderId="9" xfId="1" applyFont="1" applyBorder="1">
      <alignment vertical="center"/>
    </xf>
    <xf numFmtId="0" fontId="4" fillId="0" borderId="0" xfId="1" applyFont="1" applyBorder="1" applyAlignment="1">
      <alignment horizontal="center" vertical="center"/>
    </xf>
    <xf numFmtId="0" fontId="17" fillId="0" borderId="0" xfId="1" applyFont="1" applyProtection="1">
      <alignment vertical="center"/>
      <protection hidden="1"/>
    </xf>
    <xf numFmtId="0" fontId="17" fillId="0" borderId="0" xfId="1" applyFont="1">
      <alignment vertical="center"/>
    </xf>
    <xf numFmtId="0" fontId="3" fillId="3" borderId="2" xfId="1" applyFill="1" applyBorder="1">
      <alignment vertical="center"/>
    </xf>
    <xf numFmtId="0" fontId="3" fillId="3" borderId="10" xfId="1" applyFill="1" applyBorder="1">
      <alignment vertical="center"/>
    </xf>
    <xf numFmtId="0" fontId="3" fillId="3" borderId="11" xfId="1" applyFill="1" applyBorder="1">
      <alignment vertical="center"/>
    </xf>
    <xf numFmtId="0" fontId="3" fillId="3" borderId="12" xfId="1" applyFill="1" applyBorder="1">
      <alignment vertical="center"/>
    </xf>
    <xf numFmtId="0" fontId="3" fillId="3" borderId="2" xfId="1" applyFill="1" applyBorder="1" applyAlignment="1">
      <alignment vertical="center" shrinkToFit="1"/>
    </xf>
    <xf numFmtId="0" fontId="3"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3" fillId="0" borderId="0" xfId="1" applyNumberFormat="1" applyAlignment="1">
      <alignment vertical="center" shrinkToFit="1"/>
    </xf>
    <xf numFmtId="0" fontId="3"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3" fillId="0" borderId="0" xfId="1" applyNumberFormat="1">
      <alignment vertical="center"/>
    </xf>
    <xf numFmtId="0" fontId="3" fillId="2" borderId="2" xfId="1" applyFill="1" applyBorder="1">
      <alignment vertical="center"/>
    </xf>
    <xf numFmtId="180" fontId="3" fillId="0" borderId="2" xfId="1" applyNumberFormat="1" applyBorder="1">
      <alignmen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0" xfId="1" applyFont="1" applyBorder="1" applyAlignment="1">
      <alignment horizontal="left" vertical="center"/>
    </xf>
    <xf numFmtId="0" fontId="14" fillId="0" borderId="7" xfId="1" applyFont="1" applyBorder="1" applyAlignment="1">
      <alignment horizontal="left" vertical="center"/>
    </xf>
    <xf numFmtId="0" fontId="4" fillId="0" borderId="0" xfId="1" applyFont="1" applyBorder="1" applyAlignment="1">
      <alignment horizontal="center" vertical="center"/>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7"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4" fillId="2" borderId="2" xfId="1" applyFont="1" applyFill="1" applyBorder="1" applyAlignment="1">
      <alignment horizontal="center" vertical="center" shrinkToFit="1"/>
    </xf>
    <xf numFmtId="0" fontId="13" fillId="0" borderId="6" xfId="1" applyFont="1" applyBorder="1" applyAlignment="1">
      <alignment horizontal="center" vertical="center"/>
    </xf>
    <xf numFmtId="0" fontId="13" fillId="0" borderId="0" xfId="1" applyFont="1" applyBorder="1" applyAlignment="1">
      <alignment horizontal="center" vertical="center"/>
    </xf>
    <xf numFmtId="177" fontId="6" fillId="0" borderId="2" xfId="1" applyNumberFormat="1" applyFont="1" applyBorder="1" applyAlignment="1" applyProtection="1">
      <alignment horizontal="center" vertical="center"/>
      <protection hidden="1"/>
    </xf>
    <xf numFmtId="176" fontId="6" fillId="0" borderId="2" xfId="1" applyNumberFormat="1" applyFont="1" applyBorder="1" applyAlignment="1" applyProtection="1">
      <alignment horizontal="center" vertical="center"/>
      <protection hidden="1"/>
    </xf>
    <xf numFmtId="0" fontId="4" fillId="0" borderId="8" xfId="1" applyFont="1" applyBorder="1" applyAlignment="1">
      <alignment horizontal="center" vertical="center"/>
    </xf>
    <xf numFmtId="0" fontId="4" fillId="0" borderId="1" xfId="1" applyFont="1" applyBorder="1" applyAlignment="1">
      <alignment horizontal="center" vertical="center"/>
    </xf>
    <xf numFmtId="0" fontId="11" fillId="0" borderId="6" xfId="1" applyFont="1" applyBorder="1" applyAlignment="1">
      <alignment horizontal="center" vertical="center"/>
    </xf>
    <xf numFmtId="0" fontId="11" fillId="0" borderId="0" xfId="1" applyFont="1" applyBorder="1" applyAlignment="1">
      <alignment horizontal="center" vertical="center"/>
    </xf>
    <xf numFmtId="0" fontId="6" fillId="0" borderId="2" xfId="1" applyNumberFormat="1" applyFont="1" applyBorder="1" applyAlignment="1" applyProtection="1">
      <alignment horizontal="center" vertical="center"/>
      <protection hidden="1"/>
    </xf>
    <xf numFmtId="0" fontId="6" fillId="0" borderId="2" xfId="1" applyNumberFormat="1" applyFont="1" applyBorder="1" applyAlignment="1" applyProtection="1">
      <alignment horizontal="center" vertical="center"/>
      <protection locked="0"/>
    </xf>
    <xf numFmtId="0" fontId="7" fillId="0" borderId="0" xfId="1" applyFont="1" applyAlignment="1">
      <alignment horizontal="center" vertical="center"/>
    </xf>
    <xf numFmtId="49" fontId="4" fillId="0" borderId="1" xfId="1" applyNumberFormat="1" applyFont="1" applyBorder="1" applyAlignment="1" applyProtection="1">
      <alignment horizontal="left" vertical="center"/>
      <protection hidden="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5" xfId="1" applyFill="1" applyBorder="1" applyAlignment="1">
      <alignment horizontal="center" vertical="center"/>
    </xf>
    <xf numFmtId="0" fontId="3" fillId="3" borderId="8" xfId="1" applyFill="1" applyBorder="1" applyAlignment="1">
      <alignment horizontal="center" vertical="center"/>
    </xf>
    <xf numFmtId="0" fontId="3" fillId="3" borderId="1" xfId="1" applyFill="1" applyBorder="1" applyAlignment="1">
      <alignment horizontal="center" vertical="center"/>
    </xf>
    <xf numFmtId="0" fontId="3" fillId="3" borderId="9" xfId="1" applyFill="1" applyBorder="1" applyAlignment="1">
      <alignment horizontal="center" vertical="center"/>
    </xf>
    <xf numFmtId="0" fontId="3" fillId="3" borderId="2" xfId="1" applyFill="1" applyBorder="1" applyAlignment="1">
      <alignment horizontal="center" vertical="center" wrapText="1"/>
    </xf>
  </cellXfs>
  <cellStyles count="22">
    <cellStyle name="桁区切り 2" xfId="2"/>
    <cellStyle name="桁区切り 2 2" xfId="20"/>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3 2 2" xfId="21"/>
    <cellStyle name="標準 2 4" xfId="9"/>
    <cellStyle name="標準 2 5" xfId="1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4405480"/>
        <c:axId val="43959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0.11</c:v>
                </c:pt>
                <c:pt idx="4">
                  <c:v>0.05</c:v>
                </c:pt>
              </c:numCache>
            </c:numRef>
          </c:val>
          <c:smooth val="0"/>
        </c:ser>
        <c:dLbls>
          <c:showLegendKey val="0"/>
          <c:showVal val="0"/>
          <c:showCatName val="0"/>
          <c:showSerName val="0"/>
          <c:showPercent val="0"/>
          <c:showBubbleSize val="0"/>
        </c:dLbls>
        <c:marker val="1"/>
        <c:smooth val="0"/>
        <c:axId val="664405480"/>
        <c:axId val="439594736"/>
      </c:lineChart>
      <c:dateAx>
        <c:axId val="664405480"/>
        <c:scaling>
          <c:orientation val="minMax"/>
        </c:scaling>
        <c:delete val="1"/>
        <c:axPos val="b"/>
        <c:numFmt formatCode="ge" sourceLinked="1"/>
        <c:majorTickMark val="none"/>
        <c:minorTickMark val="none"/>
        <c:tickLblPos val="none"/>
        <c:crossAx val="439594736"/>
        <c:crosses val="autoZero"/>
        <c:auto val="1"/>
        <c:lblOffset val="100"/>
        <c:baseTimeUnit val="years"/>
      </c:dateAx>
      <c:valAx>
        <c:axId val="43959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40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76.78</c:v>
                </c:pt>
                <c:pt idx="1">
                  <c:v>76.12</c:v>
                </c:pt>
                <c:pt idx="2">
                  <c:v>75.8</c:v>
                </c:pt>
                <c:pt idx="3">
                  <c:v>75.31</c:v>
                </c:pt>
                <c:pt idx="4">
                  <c:v>75.03</c:v>
                </c:pt>
              </c:numCache>
            </c:numRef>
          </c:val>
        </c:ser>
        <c:dLbls>
          <c:showLegendKey val="0"/>
          <c:showVal val="0"/>
          <c:showCatName val="0"/>
          <c:showSerName val="0"/>
          <c:showPercent val="0"/>
          <c:showBubbleSize val="0"/>
        </c:dLbls>
        <c:gapWidth val="150"/>
        <c:axId val="439595912"/>
        <c:axId val="43959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9595912"/>
        <c:axId val="439596304"/>
      </c:lineChart>
      <c:dateAx>
        <c:axId val="439595912"/>
        <c:scaling>
          <c:orientation val="minMax"/>
        </c:scaling>
        <c:delete val="1"/>
        <c:axPos val="b"/>
        <c:numFmt formatCode="ge" sourceLinked="1"/>
        <c:majorTickMark val="none"/>
        <c:minorTickMark val="none"/>
        <c:tickLblPos val="none"/>
        <c:crossAx val="439596304"/>
        <c:crosses val="autoZero"/>
        <c:auto val="1"/>
        <c:lblOffset val="100"/>
        <c:baseTimeUnit val="years"/>
      </c:dateAx>
      <c:valAx>
        <c:axId val="43959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59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9597480"/>
        <c:axId val="43959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9597480"/>
        <c:axId val="439597872"/>
      </c:lineChart>
      <c:dateAx>
        <c:axId val="439597480"/>
        <c:scaling>
          <c:orientation val="minMax"/>
        </c:scaling>
        <c:delete val="1"/>
        <c:axPos val="b"/>
        <c:numFmt formatCode="ge" sourceLinked="1"/>
        <c:majorTickMark val="none"/>
        <c:minorTickMark val="none"/>
        <c:tickLblPos val="none"/>
        <c:crossAx val="439597872"/>
        <c:crosses val="autoZero"/>
        <c:auto val="1"/>
        <c:lblOffset val="100"/>
        <c:baseTimeUnit val="years"/>
      </c:dateAx>
      <c:valAx>
        <c:axId val="43959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59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4606760"/>
        <c:axId val="44460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4606760"/>
        <c:axId val="444607152"/>
      </c:lineChart>
      <c:dateAx>
        <c:axId val="444606760"/>
        <c:scaling>
          <c:orientation val="minMax"/>
        </c:scaling>
        <c:delete val="1"/>
        <c:axPos val="b"/>
        <c:numFmt formatCode="ge" sourceLinked="1"/>
        <c:majorTickMark val="none"/>
        <c:minorTickMark val="none"/>
        <c:tickLblPos val="none"/>
        <c:crossAx val="444607152"/>
        <c:crosses val="autoZero"/>
        <c:auto val="1"/>
        <c:lblOffset val="100"/>
        <c:baseTimeUnit val="years"/>
      </c:dateAx>
      <c:valAx>
        <c:axId val="44460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60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4608328"/>
        <c:axId val="44460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4608328"/>
        <c:axId val="444608720"/>
      </c:lineChart>
      <c:dateAx>
        <c:axId val="444608328"/>
        <c:scaling>
          <c:orientation val="minMax"/>
        </c:scaling>
        <c:delete val="1"/>
        <c:axPos val="b"/>
        <c:numFmt formatCode="ge" sourceLinked="1"/>
        <c:majorTickMark val="none"/>
        <c:minorTickMark val="none"/>
        <c:tickLblPos val="none"/>
        <c:crossAx val="444608720"/>
        <c:crosses val="autoZero"/>
        <c:auto val="1"/>
        <c:lblOffset val="100"/>
        <c:baseTimeUnit val="years"/>
      </c:dateAx>
      <c:valAx>
        <c:axId val="44460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60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4609896"/>
        <c:axId val="504001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4609896"/>
        <c:axId val="504001608"/>
      </c:lineChart>
      <c:dateAx>
        <c:axId val="444609896"/>
        <c:scaling>
          <c:orientation val="minMax"/>
        </c:scaling>
        <c:delete val="1"/>
        <c:axPos val="b"/>
        <c:numFmt formatCode="ge" sourceLinked="1"/>
        <c:majorTickMark val="none"/>
        <c:minorTickMark val="none"/>
        <c:tickLblPos val="none"/>
        <c:crossAx val="504001608"/>
        <c:crosses val="autoZero"/>
        <c:auto val="1"/>
        <c:lblOffset val="100"/>
        <c:baseTimeUnit val="years"/>
      </c:dateAx>
      <c:valAx>
        <c:axId val="50400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60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3216.55</c:v>
                </c:pt>
                <c:pt idx="1">
                  <c:v>3541.34</c:v>
                </c:pt>
                <c:pt idx="2">
                  <c:v>3286.65</c:v>
                </c:pt>
                <c:pt idx="3">
                  <c:v>3032.45</c:v>
                </c:pt>
                <c:pt idx="4">
                  <c:v>2778.68</c:v>
                </c:pt>
              </c:numCache>
            </c:numRef>
          </c:val>
        </c:ser>
        <c:dLbls>
          <c:showLegendKey val="0"/>
          <c:showVal val="0"/>
          <c:showCatName val="0"/>
          <c:showSerName val="0"/>
          <c:showPercent val="0"/>
          <c:showBubbleSize val="0"/>
        </c:dLbls>
        <c:gapWidth val="150"/>
        <c:axId val="504002784"/>
        <c:axId val="50400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721.43</c:v>
                </c:pt>
                <c:pt idx="4">
                  <c:v>685.34</c:v>
                </c:pt>
              </c:numCache>
            </c:numRef>
          </c:val>
          <c:smooth val="0"/>
        </c:ser>
        <c:dLbls>
          <c:showLegendKey val="0"/>
          <c:showVal val="0"/>
          <c:showCatName val="0"/>
          <c:showSerName val="0"/>
          <c:showPercent val="0"/>
          <c:showBubbleSize val="0"/>
        </c:dLbls>
        <c:marker val="1"/>
        <c:smooth val="0"/>
        <c:axId val="504002784"/>
        <c:axId val="504003176"/>
      </c:lineChart>
      <c:dateAx>
        <c:axId val="504002784"/>
        <c:scaling>
          <c:orientation val="minMax"/>
        </c:scaling>
        <c:delete val="1"/>
        <c:axPos val="b"/>
        <c:numFmt formatCode="ge" sourceLinked="1"/>
        <c:majorTickMark val="none"/>
        <c:minorTickMark val="none"/>
        <c:tickLblPos val="none"/>
        <c:crossAx val="504003176"/>
        <c:crosses val="autoZero"/>
        <c:auto val="1"/>
        <c:lblOffset val="100"/>
        <c:baseTimeUnit val="years"/>
      </c:dateAx>
      <c:valAx>
        <c:axId val="50400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00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18.5</c:v>
                </c:pt>
                <c:pt idx="1">
                  <c:v>18.38</c:v>
                </c:pt>
                <c:pt idx="2">
                  <c:v>18.079999999999998</c:v>
                </c:pt>
                <c:pt idx="3">
                  <c:v>18.46</c:v>
                </c:pt>
                <c:pt idx="4">
                  <c:v>17.78</c:v>
                </c:pt>
              </c:numCache>
            </c:numRef>
          </c:val>
        </c:ser>
        <c:dLbls>
          <c:showLegendKey val="0"/>
          <c:showVal val="0"/>
          <c:showCatName val="0"/>
          <c:showSerName val="0"/>
          <c:showPercent val="0"/>
          <c:showBubbleSize val="0"/>
        </c:dLbls>
        <c:gapWidth val="150"/>
        <c:axId val="504004352"/>
        <c:axId val="50400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59.3</c:v>
                </c:pt>
                <c:pt idx="4">
                  <c:v>59.83</c:v>
                </c:pt>
              </c:numCache>
            </c:numRef>
          </c:val>
          <c:smooth val="0"/>
        </c:ser>
        <c:dLbls>
          <c:showLegendKey val="0"/>
          <c:showVal val="0"/>
          <c:showCatName val="0"/>
          <c:showSerName val="0"/>
          <c:showPercent val="0"/>
          <c:showBubbleSize val="0"/>
        </c:dLbls>
        <c:marker val="1"/>
        <c:smooth val="0"/>
        <c:axId val="504004352"/>
        <c:axId val="504004744"/>
      </c:lineChart>
      <c:dateAx>
        <c:axId val="504004352"/>
        <c:scaling>
          <c:orientation val="minMax"/>
        </c:scaling>
        <c:delete val="1"/>
        <c:axPos val="b"/>
        <c:numFmt formatCode="ge" sourceLinked="1"/>
        <c:majorTickMark val="none"/>
        <c:minorTickMark val="none"/>
        <c:tickLblPos val="none"/>
        <c:crossAx val="504004744"/>
        <c:crosses val="autoZero"/>
        <c:auto val="1"/>
        <c:lblOffset val="100"/>
        <c:baseTimeUnit val="years"/>
      </c:dateAx>
      <c:valAx>
        <c:axId val="50400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0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502.21</c:v>
                </c:pt>
                <c:pt idx="1">
                  <c:v>515.04</c:v>
                </c:pt>
                <c:pt idx="2">
                  <c:v>537.5</c:v>
                </c:pt>
                <c:pt idx="3">
                  <c:v>532.87</c:v>
                </c:pt>
                <c:pt idx="4">
                  <c:v>548.26</c:v>
                </c:pt>
              </c:numCache>
            </c:numRef>
          </c:val>
        </c:ser>
        <c:dLbls>
          <c:showLegendKey val="0"/>
          <c:showVal val="0"/>
          <c:showCatName val="0"/>
          <c:showSerName val="0"/>
          <c:showPercent val="0"/>
          <c:showBubbleSize val="0"/>
        </c:dLbls>
        <c:gapWidth val="150"/>
        <c:axId val="504252768"/>
        <c:axId val="50425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248.14</c:v>
                </c:pt>
                <c:pt idx="4">
                  <c:v>246.66</c:v>
                </c:pt>
              </c:numCache>
            </c:numRef>
          </c:val>
          <c:smooth val="0"/>
        </c:ser>
        <c:dLbls>
          <c:showLegendKey val="0"/>
          <c:showVal val="0"/>
          <c:showCatName val="0"/>
          <c:showSerName val="0"/>
          <c:showPercent val="0"/>
          <c:showBubbleSize val="0"/>
        </c:dLbls>
        <c:marker val="1"/>
        <c:smooth val="0"/>
        <c:axId val="504252768"/>
        <c:axId val="504253160"/>
      </c:lineChart>
      <c:dateAx>
        <c:axId val="504252768"/>
        <c:scaling>
          <c:orientation val="minMax"/>
        </c:scaling>
        <c:delete val="1"/>
        <c:axPos val="b"/>
        <c:numFmt formatCode="ge" sourceLinked="1"/>
        <c:majorTickMark val="none"/>
        <c:minorTickMark val="none"/>
        <c:tickLblPos val="none"/>
        <c:crossAx val="504253160"/>
        <c:crosses val="autoZero"/>
        <c:auto val="1"/>
        <c:lblOffset val="100"/>
        <c:baseTimeUnit val="years"/>
      </c:dateAx>
      <c:valAx>
        <c:axId val="50425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2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57.53</c:v>
                </c:pt>
                <c:pt idx="1">
                  <c:v>57.83</c:v>
                </c:pt>
                <c:pt idx="2">
                  <c:v>57.83</c:v>
                </c:pt>
                <c:pt idx="3">
                  <c:v>59.1</c:v>
                </c:pt>
                <c:pt idx="4">
                  <c:v>57.11</c:v>
                </c:pt>
              </c:numCache>
            </c:numRef>
          </c:val>
        </c:ser>
        <c:dLbls>
          <c:showLegendKey val="0"/>
          <c:showVal val="0"/>
          <c:showCatName val="0"/>
          <c:showSerName val="0"/>
          <c:showPercent val="0"/>
          <c:showBubbleSize val="0"/>
        </c:dLbls>
        <c:gapWidth val="150"/>
        <c:axId val="504254336"/>
        <c:axId val="50425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57.3</c:v>
                </c:pt>
                <c:pt idx="4">
                  <c:v>56</c:v>
                </c:pt>
              </c:numCache>
            </c:numRef>
          </c:val>
          <c:smooth val="0"/>
        </c:ser>
        <c:dLbls>
          <c:showLegendKey val="0"/>
          <c:showVal val="0"/>
          <c:showCatName val="0"/>
          <c:showSerName val="0"/>
          <c:showPercent val="0"/>
          <c:showBubbleSize val="0"/>
        </c:dLbls>
        <c:marker val="1"/>
        <c:smooth val="0"/>
        <c:axId val="504254336"/>
        <c:axId val="504254728"/>
      </c:lineChart>
      <c:dateAx>
        <c:axId val="504254336"/>
        <c:scaling>
          <c:orientation val="minMax"/>
        </c:scaling>
        <c:delete val="1"/>
        <c:axPos val="b"/>
        <c:numFmt formatCode="ge" sourceLinked="1"/>
        <c:majorTickMark val="none"/>
        <c:minorTickMark val="none"/>
        <c:tickLblPos val="none"/>
        <c:crossAx val="504254728"/>
        <c:crosses val="autoZero"/>
        <c:auto val="1"/>
        <c:lblOffset val="100"/>
        <c:baseTimeUnit val="years"/>
      </c:dateAx>
      <c:valAx>
        <c:axId val="50425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25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91.77</c:v>
                </c:pt>
                <c:pt idx="1">
                  <c:v>91.7</c:v>
                </c:pt>
                <c:pt idx="2">
                  <c:v>90.94</c:v>
                </c:pt>
                <c:pt idx="3">
                  <c:v>91.17</c:v>
                </c:pt>
                <c:pt idx="4">
                  <c:v>90.65</c:v>
                </c:pt>
              </c:numCache>
            </c:numRef>
          </c:val>
        </c:ser>
        <c:dLbls>
          <c:showLegendKey val="0"/>
          <c:showVal val="0"/>
          <c:showCatName val="0"/>
          <c:showSerName val="0"/>
          <c:showPercent val="0"/>
          <c:showBubbleSize val="0"/>
        </c:dLbls>
        <c:gapWidth val="150"/>
        <c:axId val="504255904"/>
        <c:axId val="27231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89.43</c:v>
                </c:pt>
                <c:pt idx="4">
                  <c:v>89.51</c:v>
                </c:pt>
              </c:numCache>
            </c:numRef>
          </c:val>
          <c:smooth val="0"/>
        </c:ser>
        <c:dLbls>
          <c:showLegendKey val="0"/>
          <c:showVal val="0"/>
          <c:showCatName val="0"/>
          <c:showSerName val="0"/>
          <c:showPercent val="0"/>
          <c:showBubbleSize val="0"/>
        </c:dLbls>
        <c:marker val="1"/>
        <c:smooth val="0"/>
        <c:axId val="504255904"/>
        <c:axId val="272316320"/>
      </c:lineChart>
      <c:dateAx>
        <c:axId val="504255904"/>
        <c:scaling>
          <c:orientation val="minMax"/>
        </c:scaling>
        <c:delete val="1"/>
        <c:axPos val="b"/>
        <c:numFmt formatCode="ge" sourceLinked="1"/>
        <c:majorTickMark val="none"/>
        <c:minorTickMark val="none"/>
        <c:tickLblPos val="none"/>
        <c:crossAx val="272316320"/>
        <c:crosses val="autoZero"/>
        <c:auto val="1"/>
        <c:lblOffset val="100"/>
        <c:baseTimeUnit val="years"/>
      </c:dateAx>
      <c:valAx>
        <c:axId val="2723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2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兵庫県　神戸市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F1</v>
      </c>
      <c r="X8" s="78"/>
      <c r="Y8" s="78"/>
      <c r="Z8" s="78"/>
      <c r="AA8" s="78"/>
      <c r="AB8" s="78"/>
      <c r="AC8" s="78"/>
      <c r="AD8" s="79" t="s">
        <v>127</v>
      </c>
      <c r="AE8" s="79"/>
      <c r="AF8" s="79"/>
      <c r="AG8" s="79"/>
      <c r="AH8" s="79"/>
      <c r="AI8" s="79"/>
      <c r="AJ8" s="79"/>
      <c r="AK8" s="4"/>
      <c r="AL8" s="73">
        <f>データ!S6</f>
        <v>1546255</v>
      </c>
      <c r="AM8" s="73"/>
      <c r="AN8" s="73"/>
      <c r="AO8" s="73"/>
      <c r="AP8" s="73"/>
      <c r="AQ8" s="73"/>
      <c r="AR8" s="73"/>
      <c r="AS8" s="73"/>
      <c r="AT8" s="72">
        <f>データ!T6</f>
        <v>557.02</v>
      </c>
      <c r="AU8" s="72"/>
      <c r="AV8" s="72"/>
      <c r="AW8" s="72"/>
      <c r="AX8" s="72"/>
      <c r="AY8" s="72"/>
      <c r="AZ8" s="72"/>
      <c r="BA8" s="72"/>
      <c r="BB8" s="72">
        <f>データ!U6</f>
        <v>2775.94</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0.86</v>
      </c>
      <c r="Q10" s="72"/>
      <c r="R10" s="72"/>
      <c r="S10" s="72"/>
      <c r="T10" s="72"/>
      <c r="U10" s="72"/>
      <c r="V10" s="72"/>
      <c r="W10" s="72">
        <f>データ!Q6</f>
        <v>86.15</v>
      </c>
      <c r="X10" s="72"/>
      <c r="Y10" s="72"/>
      <c r="Z10" s="72"/>
      <c r="AA10" s="72"/>
      <c r="AB10" s="72"/>
      <c r="AC10" s="72"/>
      <c r="AD10" s="73">
        <f>データ!R6</f>
        <v>1566</v>
      </c>
      <c r="AE10" s="73"/>
      <c r="AF10" s="73"/>
      <c r="AG10" s="73"/>
      <c r="AH10" s="73"/>
      <c r="AI10" s="73"/>
      <c r="AJ10" s="73"/>
      <c r="AK10" s="2"/>
      <c r="AL10" s="73">
        <f>データ!V6</f>
        <v>13208</v>
      </c>
      <c r="AM10" s="73"/>
      <c r="AN10" s="73"/>
      <c r="AO10" s="73"/>
      <c r="AP10" s="73"/>
      <c r="AQ10" s="73"/>
      <c r="AR10" s="73"/>
      <c r="AS10" s="73"/>
      <c r="AT10" s="72">
        <f>データ!W6</f>
        <v>4.57</v>
      </c>
      <c r="AU10" s="72"/>
      <c r="AV10" s="72"/>
      <c r="AW10" s="72"/>
      <c r="AX10" s="72"/>
      <c r="AY10" s="72"/>
      <c r="AZ10" s="72"/>
      <c r="BA10" s="72"/>
      <c r="BB10" s="72">
        <f>データ!X6</f>
        <v>2890.15</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124</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48" t="s">
        <v>27</v>
      </c>
      <c r="D34" s="48"/>
      <c r="E34" s="48"/>
      <c r="F34" s="48"/>
      <c r="G34" s="48"/>
      <c r="H34" s="48"/>
      <c r="I34" s="48"/>
      <c r="J34" s="48"/>
      <c r="K34" s="48"/>
      <c r="L34" s="48"/>
      <c r="M34" s="48"/>
      <c r="N34" s="48"/>
      <c r="O34" s="48"/>
      <c r="P34" s="48"/>
      <c r="Q34" s="20"/>
      <c r="R34" s="48" t="s">
        <v>28</v>
      </c>
      <c r="S34" s="48"/>
      <c r="T34" s="48"/>
      <c r="U34" s="48"/>
      <c r="V34" s="48"/>
      <c r="W34" s="48"/>
      <c r="X34" s="48"/>
      <c r="Y34" s="48"/>
      <c r="Z34" s="48"/>
      <c r="AA34" s="48"/>
      <c r="AB34" s="48"/>
      <c r="AC34" s="48"/>
      <c r="AD34" s="48"/>
      <c r="AE34" s="48"/>
      <c r="AF34" s="20"/>
      <c r="AG34" s="48" t="s">
        <v>29</v>
      </c>
      <c r="AH34" s="48"/>
      <c r="AI34" s="48"/>
      <c r="AJ34" s="48"/>
      <c r="AK34" s="48"/>
      <c r="AL34" s="48"/>
      <c r="AM34" s="48"/>
      <c r="AN34" s="48"/>
      <c r="AO34" s="48"/>
      <c r="AP34" s="48"/>
      <c r="AQ34" s="48"/>
      <c r="AR34" s="48"/>
      <c r="AS34" s="48"/>
      <c r="AT34" s="48"/>
      <c r="AU34" s="20"/>
      <c r="AV34" s="48" t="s">
        <v>30</v>
      </c>
      <c r="AW34" s="48"/>
      <c r="AX34" s="48"/>
      <c r="AY34" s="48"/>
      <c r="AZ34" s="48"/>
      <c r="BA34" s="48"/>
      <c r="BB34" s="48"/>
      <c r="BC34" s="48"/>
      <c r="BD34" s="48"/>
      <c r="BE34" s="48"/>
      <c r="BF34" s="48"/>
      <c r="BG34" s="48"/>
      <c r="BH34" s="48"/>
      <c r="BI34" s="48"/>
      <c r="BJ34" s="19"/>
      <c r="BK34" s="2"/>
      <c r="BL34" s="63"/>
      <c r="BM34" s="64"/>
      <c r="BN34" s="64"/>
      <c r="BO34" s="64"/>
      <c r="BP34" s="64"/>
      <c r="BQ34" s="64"/>
      <c r="BR34" s="64"/>
      <c r="BS34" s="64"/>
      <c r="BT34" s="64"/>
      <c r="BU34" s="64"/>
      <c r="BV34" s="64"/>
      <c r="BW34" s="64"/>
      <c r="BX34" s="64"/>
      <c r="BY34" s="64"/>
      <c r="BZ34" s="65"/>
    </row>
    <row r="35" spans="1:78" ht="13.5" customHeight="1">
      <c r="A35" s="2"/>
      <c r="B35" s="17"/>
      <c r="C35" s="48"/>
      <c r="D35" s="48"/>
      <c r="E35" s="48"/>
      <c r="F35" s="48"/>
      <c r="G35" s="48"/>
      <c r="H35" s="48"/>
      <c r="I35" s="48"/>
      <c r="J35" s="48"/>
      <c r="K35" s="48"/>
      <c r="L35" s="48"/>
      <c r="M35" s="48"/>
      <c r="N35" s="48"/>
      <c r="O35" s="48"/>
      <c r="P35" s="48"/>
      <c r="Q35" s="20"/>
      <c r="R35" s="48"/>
      <c r="S35" s="48"/>
      <c r="T35" s="48"/>
      <c r="U35" s="48"/>
      <c r="V35" s="48"/>
      <c r="W35" s="48"/>
      <c r="X35" s="48"/>
      <c r="Y35" s="48"/>
      <c r="Z35" s="48"/>
      <c r="AA35" s="48"/>
      <c r="AB35" s="48"/>
      <c r="AC35" s="48"/>
      <c r="AD35" s="48"/>
      <c r="AE35" s="48"/>
      <c r="AF35" s="20"/>
      <c r="AG35" s="48"/>
      <c r="AH35" s="48"/>
      <c r="AI35" s="48"/>
      <c r="AJ35" s="48"/>
      <c r="AK35" s="48"/>
      <c r="AL35" s="48"/>
      <c r="AM35" s="48"/>
      <c r="AN35" s="48"/>
      <c r="AO35" s="48"/>
      <c r="AP35" s="48"/>
      <c r="AQ35" s="48"/>
      <c r="AR35" s="48"/>
      <c r="AS35" s="48"/>
      <c r="AT35" s="48"/>
      <c r="AU35" s="20"/>
      <c r="AV35" s="48"/>
      <c r="AW35" s="48"/>
      <c r="AX35" s="48"/>
      <c r="AY35" s="48"/>
      <c r="AZ35" s="48"/>
      <c r="BA35" s="48"/>
      <c r="BB35" s="48"/>
      <c r="BC35" s="48"/>
      <c r="BD35" s="48"/>
      <c r="BE35" s="48"/>
      <c r="BF35" s="48"/>
      <c r="BG35" s="48"/>
      <c r="BH35" s="48"/>
      <c r="BI35" s="48"/>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125</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48" t="s">
        <v>32</v>
      </c>
      <c r="D56" s="48"/>
      <c r="E56" s="48"/>
      <c r="F56" s="48"/>
      <c r="G56" s="48"/>
      <c r="H56" s="48"/>
      <c r="I56" s="48"/>
      <c r="J56" s="48"/>
      <c r="K56" s="48"/>
      <c r="L56" s="48"/>
      <c r="M56" s="48"/>
      <c r="N56" s="48"/>
      <c r="O56" s="48"/>
      <c r="P56" s="48"/>
      <c r="Q56" s="20"/>
      <c r="R56" s="48" t="s">
        <v>33</v>
      </c>
      <c r="S56" s="48"/>
      <c r="T56" s="48"/>
      <c r="U56" s="48"/>
      <c r="V56" s="48"/>
      <c r="W56" s="48"/>
      <c r="X56" s="48"/>
      <c r="Y56" s="48"/>
      <c r="Z56" s="48"/>
      <c r="AA56" s="48"/>
      <c r="AB56" s="48"/>
      <c r="AC56" s="48"/>
      <c r="AD56" s="48"/>
      <c r="AE56" s="48"/>
      <c r="AF56" s="20"/>
      <c r="AG56" s="48" t="s">
        <v>34</v>
      </c>
      <c r="AH56" s="48"/>
      <c r="AI56" s="48"/>
      <c r="AJ56" s="48"/>
      <c r="AK56" s="48"/>
      <c r="AL56" s="48"/>
      <c r="AM56" s="48"/>
      <c r="AN56" s="48"/>
      <c r="AO56" s="48"/>
      <c r="AP56" s="48"/>
      <c r="AQ56" s="48"/>
      <c r="AR56" s="48"/>
      <c r="AS56" s="48"/>
      <c r="AT56" s="48"/>
      <c r="AU56" s="20"/>
      <c r="AV56" s="48" t="s">
        <v>35</v>
      </c>
      <c r="AW56" s="48"/>
      <c r="AX56" s="48"/>
      <c r="AY56" s="48"/>
      <c r="AZ56" s="48"/>
      <c r="BA56" s="48"/>
      <c r="BB56" s="48"/>
      <c r="BC56" s="48"/>
      <c r="BD56" s="48"/>
      <c r="BE56" s="48"/>
      <c r="BF56" s="48"/>
      <c r="BG56" s="48"/>
      <c r="BH56" s="48"/>
      <c r="BI56" s="48"/>
      <c r="BJ56" s="19"/>
      <c r="BK56" s="2"/>
      <c r="BL56" s="49"/>
      <c r="BM56" s="50"/>
      <c r="BN56" s="50"/>
      <c r="BO56" s="50"/>
      <c r="BP56" s="50"/>
      <c r="BQ56" s="50"/>
      <c r="BR56" s="50"/>
      <c r="BS56" s="50"/>
      <c r="BT56" s="50"/>
      <c r="BU56" s="50"/>
      <c r="BV56" s="50"/>
      <c r="BW56" s="50"/>
      <c r="BX56" s="50"/>
      <c r="BY56" s="50"/>
      <c r="BZ56" s="51"/>
    </row>
    <row r="57" spans="1:78" ht="13.5" customHeight="1">
      <c r="A57" s="2"/>
      <c r="B57" s="17"/>
      <c r="C57" s="48"/>
      <c r="D57" s="48"/>
      <c r="E57" s="48"/>
      <c r="F57" s="48"/>
      <c r="G57" s="48"/>
      <c r="H57" s="48"/>
      <c r="I57" s="48"/>
      <c r="J57" s="48"/>
      <c r="K57" s="48"/>
      <c r="L57" s="48"/>
      <c r="M57" s="48"/>
      <c r="N57" s="48"/>
      <c r="O57" s="48"/>
      <c r="P57" s="48"/>
      <c r="Q57" s="20"/>
      <c r="R57" s="48"/>
      <c r="S57" s="48"/>
      <c r="T57" s="48"/>
      <c r="U57" s="48"/>
      <c r="V57" s="48"/>
      <c r="W57" s="48"/>
      <c r="X57" s="48"/>
      <c r="Y57" s="48"/>
      <c r="Z57" s="48"/>
      <c r="AA57" s="48"/>
      <c r="AB57" s="48"/>
      <c r="AC57" s="48"/>
      <c r="AD57" s="48"/>
      <c r="AE57" s="48"/>
      <c r="AF57" s="20"/>
      <c r="AG57" s="48"/>
      <c r="AH57" s="48"/>
      <c r="AI57" s="48"/>
      <c r="AJ57" s="48"/>
      <c r="AK57" s="48"/>
      <c r="AL57" s="48"/>
      <c r="AM57" s="48"/>
      <c r="AN57" s="48"/>
      <c r="AO57" s="48"/>
      <c r="AP57" s="48"/>
      <c r="AQ57" s="48"/>
      <c r="AR57" s="48"/>
      <c r="AS57" s="48"/>
      <c r="AT57" s="48"/>
      <c r="AU57" s="20"/>
      <c r="AV57" s="48"/>
      <c r="AW57" s="48"/>
      <c r="AX57" s="48"/>
      <c r="AY57" s="48"/>
      <c r="AZ57" s="48"/>
      <c r="BA57" s="48"/>
      <c r="BB57" s="48"/>
      <c r="BC57" s="48"/>
      <c r="BD57" s="48"/>
      <c r="BE57" s="48"/>
      <c r="BF57" s="48"/>
      <c r="BG57" s="48"/>
      <c r="BH57" s="48"/>
      <c r="BI57" s="48"/>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9"/>
      <c r="BM60" s="50"/>
      <c r="BN60" s="50"/>
      <c r="BO60" s="50"/>
      <c r="BP60" s="50"/>
      <c r="BQ60" s="50"/>
      <c r="BR60" s="50"/>
      <c r="BS60" s="50"/>
      <c r="BT60" s="50"/>
      <c r="BU60" s="50"/>
      <c r="BV60" s="50"/>
      <c r="BW60" s="50"/>
      <c r="BX60" s="50"/>
      <c r="BY60" s="50"/>
      <c r="BZ60" s="51"/>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126</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48" t="s">
        <v>38</v>
      </c>
      <c r="D79" s="48"/>
      <c r="E79" s="48"/>
      <c r="F79" s="48"/>
      <c r="G79" s="48"/>
      <c r="H79" s="48"/>
      <c r="I79" s="48"/>
      <c r="J79" s="48"/>
      <c r="K79" s="48"/>
      <c r="L79" s="48"/>
      <c r="M79" s="48"/>
      <c r="N79" s="48"/>
      <c r="O79" s="48"/>
      <c r="P79" s="48"/>
      <c r="Q79" s="48"/>
      <c r="R79" s="48"/>
      <c r="S79" s="48"/>
      <c r="T79" s="48"/>
      <c r="U79" s="20"/>
      <c r="V79" s="20"/>
      <c r="W79" s="48" t="s">
        <v>39</v>
      </c>
      <c r="X79" s="48"/>
      <c r="Y79" s="48"/>
      <c r="Z79" s="48"/>
      <c r="AA79" s="48"/>
      <c r="AB79" s="48"/>
      <c r="AC79" s="48"/>
      <c r="AD79" s="48"/>
      <c r="AE79" s="48"/>
      <c r="AF79" s="48"/>
      <c r="AG79" s="48"/>
      <c r="AH79" s="48"/>
      <c r="AI79" s="48"/>
      <c r="AJ79" s="48"/>
      <c r="AK79" s="48"/>
      <c r="AL79" s="48"/>
      <c r="AM79" s="48"/>
      <c r="AN79" s="48"/>
      <c r="AO79" s="20"/>
      <c r="AP79" s="20"/>
      <c r="AQ79" s="48" t="s">
        <v>40</v>
      </c>
      <c r="AR79" s="48"/>
      <c r="AS79" s="48"/>
      <c r="AT79" s="48"/>
      <c r="AU79" s="48"/>
      <c r="AV79" s="48"/>
      <c r="AW79" s="48"/>
      <c r="AX79" s="48"/>
      <c r="AY79" s="48"/>
      <c r="AZ79" s="48"/>
      <c r="BA79" s="48"/>
      <c r="BB79" s="48"/>
      <c r="BC79" s="48"/>
      <c r="BD79" s="48"/>
      <c r="BE79" s="48"/>
      <c r="BF79" s="48"/>
      <c r="BG79" s="48"/>
      <c r="BH79" s="48"/>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48"/>
      <c r="D80" s="48"/>
      <c r="E80" s="48"/>
      <c r="F80" s="48"/>
      <c r="G80" s="48"/>
      <c r="H80" s="48"/>
      <c r="I80" s="48"/>
      <c r="J80" s="48"/>
      <c r="K80" s="48"/>
      <c r="L80" s="48"/>
      <c r="M80" s="48"/>
      <c r="N80" s="48"/>
      <c r="O80" s="48"/>
      <c r="P80" s="48"/>
      <c r="Q80" s="48"/>
      <c r="R80" s="48"/>
      <c r="S80" s="48"/>
      <c r="T80" s="48"/>
      <c r="U80" s="20"/>
      <c r="V80" s="20"/>
      <c r="W80" s="48"/>
      <c r="X80" s="48"/>
      <c r="Y80" s="48"/>
      <c r="Z80" s="48"/>
      <c r="AA80" s="48"/>
      <c r="AB80" s="48"/>
      <c r="AC80" s="48"/>
      <c r="AD80" s="48"/>
      <c r="AE80" s="48"/>
      <c r="AF80" s="48"/>
      <c r="AG80" s="48"/>
      <c r="AH80" s="48"/>
      <c r="AI80" s="48"/>
      <c r="AJ80" s="48"/>
      <c r="AK80" s="48"/>
      <c r="AL80" s="48"/>
      <c r="AM80" s="48"/>
      <c r="AN80" s="48"/>
      <c r="AO80" s="20"/>
      <c r="AP80" s="20"/>
      <c r="AQ80" s="48"/>
      <c r="AR80" s="48"/>
      <c r="AS80" s="48"/>
      <c r="AT80" s="48"/>
      <c r="AU80" s="48"/>
      <c r="AV80" s="48"/>
      <c r="AW80" s="48"/>
      <c r="AX80" s="48"/>
      <c r="AY80" s="48"/>
      <c r="AZ80" s="48"/>
      <c r="BA80" s="48"/>
      <c r="BB80" s="48"/>
      <c r="BC80" s="48"/>
      <c r="BD80" s="48"/>
      <c r="BE80" s="48"/>
      <c r="BF80" s="48"/>
      <c r="BG80" s="48"/>
      <c r="BH80" s="48"/>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56</v>
      </c>
      <c r="H86" s="26" t="str">
        <f>データ!BP6</f>
        <v>【914.53】</v>
      </c>
      <c r="I86" s="26" t="str">
        <f>データ!CA6</f>
        <v>【55.73】</v>
      </c>
      <c r="J86" s="26" t="str">
        <f>データ!CL6</f>
        <v>【276.78】</v>
      </c>
      <c r="K86" s="26" t="str">
        <f>データ!CW6</f>
        <v>【59.15】</v>
      </c>
      <c r="L86" s="26" t="str">
        <f>データ!DH6</f>
        <v>【85.01】</v>
      </c>
      <c r="M86" s="26" t="s">
        <v>57</v>
      </c>
      <c r="N86" s="26" t="s">
        <v>58</v>
      </c>
      <c r="O86" s="26" t="str">
        <f>データ!EO6</f>
        <v>【1.58】</v>
      </c>
    </row>
  </sheetData>
  <sheetProtection algorithmName="SHA-512" hashValue="a34EgGRkr6+HmyrtUz8r0WbaZjDSuyYgg4oD4zRd5gO8qeAYBYn2CuklppYZkm1aI8anIZXWdI3dzp+f1Nw+0g==" saltValue="RQbWQLI9xGkZ1cQn/lgNX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60:BJ61"/>
    <mergeCell ref="BL47:BZ63"/>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L64:BZ65"/>
    <mergeCell ref="C79:T80"/>
    <mergeCell ref="W79:AN80"/>
    <mergeCell ref="AQ79:BH80"/>
    <mergeCell ref="BL66:BZ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B1" workbookViewId="0">
      <selection activeCell="BJ9" sqref="BJ9"/>
    </sheetView>
  </sheetViews>
  <sheetFormatPr defaultColWidth="9" defaultRowHeight="13.2"/>
  <cols>
    <col min="1" max="1" width="9" style="3"/>
    <col min="2" max="144" width="11.88671875" style="3" customWidth="1"/>
    <col min="145" max="16384" width="9" style="3"/>
  </cols>
  <sheetData>
    <row r="1" spans="1:145">
      <c r="A1" s="3" t="s">
        <v>59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60</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61</v>
      </c>
      <c r="B3" s="29" t="s">
        <v>62</v>
      </c>
      <c r="C3" s="29" t="s">
        <v>63</v>
      </c>
      <c r="D3" s="29" t="s">
        <v>64</v>
      </c>
      <c r="E3" s="29" t="s">
        <v>65</v>
      </c>
      <c r="F3" s="29" t="s">
        <v>66</v>
      </c>
      <c r="G3" s="29" t="s">
        <v>67</v>
      </c>
      <c r="H3" s="83" t="s">
        <v>68</v>
      </c>
      <c r="I3" s="84"/>
      <c r="J3" s="84"/>
      <c r="K3" s="84"/>
      <c r="L3" s="84"/>
      <c r="M3" s="84"/>
      <c r="N3" s="84"/>
      <c r="O3" s="84"/>
      <c r="P3" s="84"/>
      <c r="Q3" s="84"/>
      <c r="R3" s="84"/>
      <c r="S3" s="84"/>
      <c r="T3" s="84"/>
      <c r="U3" s="84"/>
      <c r="V3" s="84"/>
      <c r="W3" s="84"/>
      <c r="X3" s="85"/>
      <c r="Y3" s="89" t="s">
        <v>69</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70</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71</v>
      </c>
      <c r="B4" s="30"/>
      <c r="C4" s="30"/>
      <c r="D4" s="30"/>
      <c r="E4" s="30"/>
      <c r="F4" s="30"/>
      <c r="G4" s="30"/>
      <c r="H4" s="86"/>
      <c r="I4" s="87"/>
      <c r="J4" s="87"/>
      <c r="K4" s="87"/>
      <c r="L4" s="87"/>
      <c r="M4" s="87"/>
      <c r="N4" s="87"/>
      <c r="O4" s="87"/>
      <c r="P4" s="87"/>
      <c r="Q4" s="87"/>
      <c r="R4" s="87"/>
      <c r="S4" s="87"/>
      <c r="T4" s="87"/>
      <c r="U4" s="87"/>
      <c r="V4" s="87"/>
      <c r="W4" s="87"/>
      <c r="X4" s="88"/>
      <c r="Y4" s="82" t="s">
        <v>72</v>
      </c>
      <c r="Z4" s="82"/>
      <c r="AA4" s="82"/>
      <c r="AB4" s="82"/>
      <c r="AC4" s="82"/>
      <c r="AD4" s="82"/>
      <c r="AE4" s="82"/>
      <c r="AF4" s="82"/>
      <c r="AG4" s="82"/>
      <c r="AH4" s="82"/>
      <c r="AI4" s="82"/>
      <c r="AJ4" s="82" t="s">
        <v>73</v>
      </c>
      <c r="AK4" s="82"/>
      <c r="AL4" s="82"/>
      <c r="AM4" s="82"/>
      <c r="AN4" s="82"/>
      <c r="AO4" s="82"/>
      <c r="AP4" s="82"/>
      <c r="AQ4" s="82"/>
      <c r="AR4" s="82"/>
      <c r="AS4" s="82"/>
      <c r="AT4" s="82"/>
      <c r="AU4" s="82" t="s">
        <v>74</v>
      </c>
      <c r="AV4" s="82"/>
      <c r="AW4" s="82"/>
      <c r="AX4" s="82"/>
      <c r="AY4" s="82"/>
      <c r="AZ4" s="82"/>
      <c r="BA4" s="82"/>
      <c r="BB4" s="82"/>
      <c r="BC4" s="82"/>
      <c r="BD4" s="82"/>
      <c r="BE4" s="82"/>
      <c r="BF4" s="82" t="s">
        <v>75</v>
      </c>
      <c r="BG4" s="82"/>
      <c r="BH4" s="82"/>
      <c r="BI4" s="82"/>
      <c r="BJ4" s="82"/>
      <c r="BK4" s="82"/>
      <c r="BL4" s="82"/>
      <c r="BM4" s="82"/>
      <c r="BN4" s="82"/>
      <c r="BO4" s="82"/>
      <c r="BP4" s="82"/>
      <c r="BQ4" s="82" t="s">
        <v>76</v>
      </c>
      <c r="BR4" s="82"/>
      <c r="BS4" s="82"/>
      <c r="BT4" s="82"/>
      <c r="BU4" s="82"/>
      <c r="BV4" s="82"/>
      <c r="BW4" s="82"/>
      <c r="BX4" s="82"/>
      <c r="BY4" s="82"/>
      <c r="BZ4" s="82"/>
      <c r="CA4" s="82"/>
      <c r="CB4" s="82" t="s">
        <v>77</v>
      </c>
      <c r="CC4" s="82"/>
      <c r="CD4" s="82"/>
      <c r="CE4" s="82"/>
      <c r="CF4" s="82"/>
      <c r="CG4" s="82"/>
      <c r="CH4" s="82"/>
      <c r="CI4" s="82"/>
      <c r="CJ4" s="82"/>
      <c r="CK4" s="82"/>
      <c r="CL4" s="82"/>
      <c r="CM4" s="82" t="s">
        <v>78</v>
      </c>
      <c r="CN4" s="82"/>
      <c r="CO4" s="82"/>
      <c r="CP4" s="82"/>
      <c r="CQ4" s="82"/>
      <c r="CR4" s="82"/>
      <c r="CS4" s="82"/>
      <c r="CT4" s="82"/>
      <c r="CU4" s="82"/>
      <c r="CV4" s="82"/>
      <c r="CW4" s="82"/>
      <c r="CX4" s="82" t="s">
        <v>79</v>
      </c>
      <c r="CY4" s="82"/>
      <c r="CZ4" s="82"/>
      <c r="DA4" s="82"/>
      <c r="DB4" s="82"/>
      <c r="DC4" s="82"/>
      <c r="DD4" s="82"/>
      <c r="DE4" s="82"/>
      <c r="DF4" s="82"/>
      <c r="DG4" s="82"/>
      <c r="DH4" s="82"/>
      <c r="DI4" s="82" t="s">
        <v>80</v>
      </c>
      <c r="DJ4" s="82"/>
      <c r="DK4" s="82"/>
      <c r="DL4" s="82"/>
      <c r="DM4" s="82"/>
      <c r="DN4" s="82"/>
      <c r="DO4" s="82"/>
      <c r="DP4" s="82"/>
      <c r="DQ4" s="82"/>
      <c r="DR4" s="82"/>
      <c r="DS4" s="82"/>
      <c r="DT4" s="82" t="s">
        <v>81</v>
      </c>
      <c r="DU4" s="82"/>
      <c r="DV4" s="82"/>
      <c r="DW4" s="82"/>
      <c r="DX4" s="82"/>
      <c r="DY4" s="82"/>
      <c r="DZ4" s="82"/>
      <c r="EA4" s="82"/>
      <c r="EB4" s="82"/>
      <c r="EC4" s="82"/>
      <c r="ED4" s="82"/>
      <c r="EE4" s="82" t="s">
        <v>82</v>
      </c>
      <c r="EF4" s="82"/>
      <c r="EG4" s="82"/>
      <c r="EH4" s="82"/>
      <c r="EI4" s="82"/>
      <c r="EJ4" s="82"/>
      <c r="EK4" s="82"/>
      <c r="EL4" s="82"/>
      <c r="EM4" s="82"/>
      <c r="EN4" s="82"/>
      <c r="EO4" s="82"/>
    </row>
    <row r="5" spans="1:145">
      <c r="A5" s="28" t="s">
        <v>83</v>
      </c>
      <c r="B5" s="31"/>
      <c r="C5" s="31"/>
      <c r="D5" s="31"/>
      <c r="E5" s="31"/>
      <c r="F5" s="31"/>
      <c r="G5" s="31"/>
      <c r="H5" s="32" t="s">
        <v>84</v>
      </c>
      <c r="I5" s="32" t="s">
        <v>85</v>
      </c>
      <c r="J5" s="32" t="s">
        <v>86</v>
      </c>
      <c r="K5" s="32" t="s">
        <v>87</v>
      </c>
      <c r="L5" s="32" t="s">
        <v>88</v>
      </c>
      <c r="M5" s="32" t="s">
        <v>5</v>
      </c>
      <c r="N5" s="32" t="s">
        <v>89</v>
      </c>
      <c r="O5" s="32" t="s">
        <v>90</v>
      </c>
      <c r="P5" s="32" t="s">
        <v>91</v>
      </c>
      <c r="Q5" s="32" t="s">
        <v>92</v>
      </c>
      <c r="R5" s="32" t="s">
        <v>93</v>
      </c>
      <c r="S5" s="32" t="s">
        <v>94</v>
      </c>
      <c r="T5" s="32" t="s">
        <v>95</v>
      </c>
      <c r="U5" s="32" t="s">
        <v>96</v>
      </c>
      <c r="V5" s="32" t="s">
        <v>97</v>
      </c>
      <c r="W5" s="32" t="s">
        <v>98</v>
      </c>
      <c r="X5" s="32" t="s">
        <v>99</v>
      </c>
      <c r="Y5" s="32" t="s">
        <v>100</v>
      </c>
      <c r="Z5" s="32" t="s">
        <v>101</v>
      </c>
      <c r="AA5" s="32" t="s">
        <v>102</v>
      </c>
      <c r="AB5" s="32" t="s">
        <v>103</v>
      </c>
      <c r="AC5" s="32" t="s">
        <v>104</v>
      </c>
      <c r="AD5" s="32" t="s">
        <v>105</v>
      </c>
      <c r="AE5" s="32" t="s">
        <v>106</v>
      </c>
      <c r="AF5" s="32" t="s">
        <v>107</v>
      </c>
      <c r="AG5" s="32" t="s">
        <v>108</v>
      </c>
      <c r="AH5" s="32" t="s">
        <v>109</v>
      </c>
      <c r="AI5" s="32" t="s">
        <v>43</v>
      </c>
      <c r="AJ5" s="32" t="s">
        <v>100</v>
      </c>
      <c r="AK5" s="32" t="s">
        <v>101</v>
      </c>
      <c r="AL5" s="32" t="s">
        <v>102</v>
      </c>
      <c r="AM5" s="32" t="s">
        <v>103</v>
      </c>
      <c r="AN5" s="32" t="s">
        <v>104</v>
      </c>
      <c r="AO5" s="32" t="s">
        <v>105</v>
      </c>
      <c r="AP5" s="32" t="s">
        <v>106</v>
      </c>
      <c r="AQ5" s="32" t="s">
        <v>107</v>
      </c>
      <c r="AR5" s="32" t="s">
        <v>108</v>
      </c>
      <c r="AS5" s="32" t="s">
        <v>109</v>
      </c>
      <c r="AT5" s="32" t="s">
        <v>110</v>
      </c>
      <c r="AU5" s="32" t="s">
        <v>100</v>
      </c>
      <c r="AV5" s="32" t="s">
        <v>101</v>
      </c>
      <c r="AW5" s="32" t="s">
        <v>102</v>
      </c>
      <c r="AX5" s="32" t="s">
        <v>103</v>
      </c>
      <c r="AY5" s="32" t="s">
        <v>104</v>
      </c>
      <c r="AZ5" s="32" t="s">
        <v>105</v>
      </c>
      <c r="BA5" s="32" t="s">
        <v>106</v>
      </c>
      <c r="BB5" s="32" t="s">
        <v>107</v>
      </c>
      <c r="BC5" s="32" t="s">
        <v>108</v>
      </c>
      <c r="BD5" s="32" t="s">
        <v>109</v>
      </c>
      <c r="BE5" s="32" t="s">
        <v>110</v>
      </c>
      <c r="BF5" s="32" t="s">
        <v>100</v>
      </c>
      <c r="BG5" s="32" t="s">
        <v>101</v>
      </c>
      <c r="BH5" s="32" t="s">
        <v>102</v>
      </c>
      <c r="BI5" s="32" t="s">
        <v>103</v>
      </c>
      <c r="BJ5" s="32" t="s">
        <v>104</v>
      </c>
      <c r="BK5" s="32" t="s">
        <v>105</v>
      </c>
      <c r="BL5" s="32" t="s">
        <v>106</v>
      </c>
      <c r="BM5" s="32" t="s">
        <v>107</v>
      </c>
      <c r="BN5" s="32" t="s">
        <v>108</v>
      </c>
      <c r="BO5" s="32" t="s">
        <v>109</v>
      </c>
      <c r="BP5" s="32" t="s">
        <v>110</v>
      </c>
      <c r="BQ5" s="32" t="s">
        <v>100</v>
      </c>
      <c r="BR5" s="32" t="s">
        <v>101</v>
      </c>
      <c r="BS5" s="32" t="s">
        <v>102</v>
      </c>
      <c r="BT5" s="32" t="s">
        <v>103</v>
      </c>
      <c r="BU5" s="32" t="s">
        <v>104</v>
      </c>
      <c r="BV5" s="32" t="s">
        <v>105</v>
      </c>
      <c r="BW5" s="32" t="s">
        <v>106</v>
      </c>
      <c r="BX5" s="32" t="s">
        <v>107</v>
      </c>
      <c r="BY5" s="32" t="s">
        <v>108</v>
      </c>
      <c r="BZ5" s="32" t="s">
        <v>109</v>
      </c>
      <c r="CA5" s="32" t="s">
        <v>110</v>
      </c>
      <c r="CB5" s="32" t="s">
        <v>100</v>
      </c>
      <c r="CC5" s="32" t="s">
        <v>101</v>
      </c>
      <c r="CD5" s="32" t="s">
        <v>102</v>
      </c>
      <c r="CE5" s="32" t="s">
        <v>103</v>
      </c>
      <c r="CF5" s="32" t="s">
        <v>104</v>
      </c>
      <c r="CG5" s="32" t="s">
        <v>105</v>
      </c>
      <c r="CH5" s="32" t="s">
        <v>106</v>
      </c>
      <c r="CI5" s="32" t="s">
        <v>107</v>
      </c>
      <c r="CJ5" s="32" t="s">
        <v>108</v>
      </c>
      <c r="CK5" s="32" t="s">
        <v>109</v>
      </c>
      <c r="CL5" s="32" t="s">
        <v>110</v>
      </c>
      <c r="CM5" s="32" t="s">
        <v>100</v>
      </c>
      <c r="CN5" s="32" t="s">
        <v>101</v>
      </c>
      <c r="CO5" s="32" t="s">
        <v>102</v>
      </c>
      <c r="CP5" s="32" t="s">
        <v>103</v>
      </c>
      <c r="CQ5" s="32" t="s">
        <v>104</v>
      </c>
      <c r="CR5" s="32" t="s">
        <v>105</v>
      </c>
      <c r="CS5" s="32" t="s">
        <v>106</v>
      </c>
      <c r="CT5" s="32" t="s">
        <v>107</v>
      </c>
      <c r="CU5" s="32" t="s">
        <v>108</v>
      </c>
      <c r="CV5" s="32" t="s">
        <v>109</v>
      </c>
      <c r="CW5" s="32" t="s">
        <v>110</v>
      </c>
      <c r="CX5" s="32" t="s">
        <v>100</v>
      </c>
      <c r="CY5" s="32" t="s">
        <v>101</v>
      </c>
      <c r="CZ5" s="32" t="s">
        <v>102</v>
      </c>
      <c r="DA5" s="32" t="s">
        <v>103</v>
      </c>
      <c r="DB5" s="32" t="s">
        <v>104</v>
      </c>
      <c r="DC5" s="32" t="s">
        <v>105</v>
      </c>
      <c r="DD5" s="32" t="s">
        <v>106</v>
      </c>
      <c r="DE5" s="32" t="s">
        <v>107</v>
      </c>
      <c r="DF5" s="32" t="s">
        <v>108</v>
      </c>
      <c r="DG5" s="32" t="s">
        <v>109</v>
      </c>
      <c r="DH5" s="32" t="s">
        <v>110</v>
      </c>
      <c r="DI5" s="32" t="s">
        <v>100</v>
      </c>
      <c r="DJ5" s="32" t="s">
        <v>101</v>
      </c>
      <c r="DK5" s="32" t="s">
        <v>102</v>
      </c>
      <c r="DL5" s="32" t="s">
        <v>103</v>
      </c>
      <c r="DM5" s="32" t="s">
        <v>104</v>
      </c>
      <c r="DN5" s="32" t="s">
        <v>105</v>
      </c>
      <c r="DO5" s="32" t="s">
        <v>106</v>
      </c>
      <c r="DP5" s="32" t="s">
        <v>107</v>
      </c>
      <c r="DQ5" s="32" t="s">
        <v>108</v>
      </c>
      <c r="DR5" s="32" t="s">
        <v>109</v>
      </c>
      <c r="DS5" s="32" t="s">
        <v>110</v>
      </c>
      <c r="DT5" s="32" t="s">
        <v>100</v>
      </c>
      <c r="DU5" s="32" t="s">
        <v>101</v>
      </c>
      <c r="DV5" s="32" t="s">
        <v>102</v>
      </c>
      <c r="DW5" s="32" t="s">
        <v>103</v>
      </c>
      <c r="DX5" s="32" t="s">
        <v>104</v>
      </c>
      <c r="DY5" s="32" t="s">
        <v>105</v>
      </c>
      <c r="DZ5" s="32" t="s">
        <v>106</v>
      </c>
      <c r="EA5" s="32" t="s">
        <v>107</v>
      </c>
      <c r="EB5" s="32" t="s">
        <v>108</v>
      </c>
      <c r="EC5" s="32" t="s">
        <v>109</v>
      </c>
      <c r="ED5" s="32" t="s">
        <v>110</v>
      </c>
      <c r="EE5" s="32" t="s">
        <v>100</v>
      </c>
      <c r="EF5" s="32" t="s">
        <v>101</v>
      </c>
      <c r="EG5" s="32" t="s">
        <v>102</v>
      </c>
      <c r="EH5" s="32" t="s">
        <v>103</v>
      </c>
      <c r="EI5" s="32" t="s">
        <v>104</v>
      </c>
      <c r="EJ5" s="32" t="s">
        <v>105</v>
      </c>
      <c r="EK5" s="32" t="s">
        <v>106</v>
      </c>
      <c r="EL5" s="32" t="s">
        <v>107</v>
      </c>
      <c r="EM5" s="32" t="s">
        <v>108</v>
      </c>
      <c r="EN5" s="32" t="s">
        <v>109</v>
      </c>
      <c r="EO5" s="32" t="s">
        <v>110</v>
      </c>
    </row>
    <row r="6" spans="1:145" s="36" customFormat="1">
      <c r="A6" s="28" t="s">
        <v>111</v>
      </c>
      <c r="B6" s="33">
        <f>B7</f>
        <v>2016</v>
      </c>
      <c r="C6" s="33">
        <f t="shared" ref="C6:X6" si="3">C7</f>
        <v>281000</v>
      </c>
      <c r="D6" s="33">
        <f t="shared" si="3"/>
        <v>47</v>
      </c>
      <c r="E6" s="33">
        <f t="shared" si="3"/>
        <v>17</v>
      </c>
      <c r="F6" s="33">
        <f t="shared" si="3"/>
        <v>5</v>
      </c>
      <c r="G6" s="33">
        <f t="shared" si="3"/>
        <v>0</v>
      </c>
      <c r="H6" s="33" t="str">
        <f t="shared" si="3"/>
        <v>兵庫県　神戸市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0.86</v>
      </c>
      <c r="Q6" s="34">
        <f t="shared" si="3"/>
        <v>86.15</v>
      </c>
      <c r="R6" s="34">
        <f t="shared" si="3"/>
        <v>1566</v>
      </c>
      <c r="S6" s="34">
        <f t="shared" si="3"/>
        <v>1546255</v>
      </c>
      <c r="T6" s="34">
        <f t="shared" si="3"/>
        <v>557.02</v>
      </c>
      <c r="U6" s="34">
        <f t="shared" si="3"/>
        <v>2775.94</v>
      </c>
      <c r="V6" s="34">
        <f t="shared" si="3"/>
        <v>13208</v>
      </c>
      <c r="W6" s="34">
        <f t="shared" si="3"/>
        <v>4.57</v>
      </c>
      <c r="X6" s="34">
        <f t="shared" si="3"/>
        <v>2890.15</v>
      </c>
      <c r="Y6" s="35">
        <f>IF(Y7="",NA(),Y7)</f>
        <v>76.78</v>
      </c>
      <c r="Z6" s="35">
        <f t="shared" ref="Z6:AH6" si="4">IF(Z7="",NA(),Z7)</f>
        <v>76.12</v>
      </c>
      <c r="AA6" s="35">
        <f t="shared" si="4"/>
        <v>75.8</v>
      </c>
      <c r="AB6" s="35">
        <f t="shared" si="4"/>
        <v>75.31</v>
      </c>
      <c r="AC6" s="35">
        <f t="shared" si="4"/>
        <v>75.03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3216.55</v>
      </c>
      <c r="BG6" s="35">
        <f t="shared" ref="BG6:BO6" si="7">IF(BG7="",NA(),BG7)</f>
        <v>3541.34</v>
      </c>
      <c r="BH6" s="35">
        <f t="shared" si="7"/>
        <v>3286.65</v>
      </c>
      <c r="BI6" s="35">
        <f t="shared" si="7"/>
        <v>3032.45</v>
      </c>
      <c r="BJ6" s="35">
        <f t="shared" si="7"/>
        <v>2778.68</v>
      </c>
      <c r="BK6" s="35">
        <f t="shared" si="7"/>
        <v>1197.82</v>
      </c>
      <c r="BL6" s="35">
        <f t="shared" si="7"/>
        <v>1126.77</v>
      </c>
      <c r="BM6" s="35">
        <f t="shared" si="7"/>
        <v>1044.8</v>
      </c>
      <c r="BN6" s="35">
        <f t="shared" si="7"/>
        <v>721.43</v>
      </c>
      <c r="BO6" s="35">
        <f t="shared" si="7"/>
        <v>685.34</v>
      </c>
      <c r="BP6" s="34" t="str">
        <f>IF(BP7="","",IF(BP7="-","【-】","【"&amp;SUBSTITUTE(TEXT(BP7,"#,##0.00"),"-","△")&amp;"】"))</f>
        <v>【914.53】</v>
      </c>
      <c r="BQ6" s="35">
        <f>IF(BQ7="",NA(),BQ7)</f>
        <v>18.5</v>
      </c>
      <c r="BR6" s="35">
        <f t="shared" ref="BR6:BZ6" si="8">IF(BR7="",NA(),BR7)</f>
        <v>18.38</v>
      </c>
      <c r="BS6" s="35">
        <f t="shared" si="8"/>
        <v>18.079999999999998</v>
      </c>
      <c r="BT6" s="35">
        <f t="shared" si="8"/>
        <v>18.46</v>
      </c>
      <c r="BU6" s="35">
        <f t="shared" si="8"/>
        <v>17.78</v>
      </c>
      <c r="BV6" s="35">
        <f t="shared" si="8"/>
        <v>51.03</v>
      </c>
      <c r="BW6" s="35">
        <f t="shared" si="8"/>
        <v>50.9</v>
      </c>
      <c r="BX6" s="35">
        <f t="shared" si="8"/>
        <v>50.82</v>
      </c>
      <c r="BY6" s="35">
        <f t="shared" si="8"/>
        <v>59.3</v>
      </c>
      <c r="BZ6" s="35">
        <f t="shared" si="8"/>
        <v>59.83</v>
      </c>
      <c r="CA6" s="34" t="str">
        <f>IF(CA7="","",IF(CA7="-","【-】","【"&amp;SUBSTITUTE(TEXT(CA7,"#,##0.00"),"-","△")&amp;"】"))</f>
        <v>【55.73】</v>
      </c>
      <c r="CB6" s="35">
        <f>IF(CB7="",NA(),CB7)</f>
        <v>502.21</v>
      </c>
      <c r="CC6" s="35">
        <f t="shared" ref="CC6:CK6" si="9">IF(CC7="",NA(),CC7)</f>
        <v>515.04</v>
      </c>
      <c r="CD6" s="35">
        <f t="shared" si="9"/>
        <v>537.5</v>
      </c>
      <c r="CE6" s="35">
        <f t="shared" si="9"/>
        <v>532.87</v>
      </c>
      <c r="CF6" s="35">
        <f t="shared" si="9"/>
        <v>548.26</v>
      </c>
      <c r="CG6" s="35">
        <f t="shared" si="9"/>
        <v>289.60000000000002</v>
      </c>
      <c r="CH6" s="35">
        <f t="shared" si="9"/>
        <v>293.27</v>
      </c>
      <c r="CI6" s="35">
        <f t="shared" si="9"/>
        <v>300.52</v>
      </c>
      <c r="CJ6" s="35">
        <f t="shared" si="9"/>
        <v>248.14</v>
      </c>
      <c r="CK6" s="35">
        <f t="shared" si="9"/>
        <v>246.66</v>
      </c>
      <c r="CL6" s="34" t="str">
        <f>IF(CL7="","",IF(CL7="-","【-】","【"&amp;SUBSTITUTE(TEXT(CL7,"#,##0.00"),"-","△")&amp;"】"))</f>
        <v>【276.78】</v>
      </c>
      <c r="CM6" s="35">
        <f>IF(CM7="",NA(),CM7)</f>
        <v>57.53</v>
      </c>
      <c r="CN6" s="35">
        <f t="shared" ref="CN6:CV6" si="10">IF(CN7="",NA(),CN7)</f>
        <v>57.83</v>
      </c>
      <c r="CO6" s="35">
        <f t="shared" si="10"/>
        <v>57.83</v>
      </c>
      <c r="CP6" s="35">
        <f t="shared" si="10"/>
        <v>59.1</v>
      </c>
      <c r="CQ6" s="35">
        <f t="shared" si="10"/>
        <v>57.11</v>
      </c>
      <c r="CR6" s="35">
        <f t="shared" si="10"/>
        <v>54.74</v>
      </c>
      <c r="CS6" s="35">
        <f t="shared" si="10"/>
        <v>53.78</v>
      </c>
      <c r="CT6" s="35">
        <f t="shared" si="10"/>
        <v>53.24</v>
      </c>
      <c r="CU6" s="35">
        <f t="shared" si="10"/>
        <v>57.3</v>
      </c>
      <c r="CV6" s="35">
        <f t="shared" si="10"/>
        <v>56</v>
      </c>
      <c r="CW6" s="34" t="str">
        <f>IF(CW7="","",IF(CW7="-","【-】","【"&amp;SUBSTITUTE(TEXT(CW7,"#,##0.00"),"-","△")&amp;"】"))</f>
        <v>【59.15】</v>
      </c>
      <c r="CX6" s="35">
        <f>IF(CX7="",NA(),CX7)</f>
        <v>91.77</v>
      </c>
      <c r="CY6" s="35">
        <f t="shared" ref="CY6:DG6" si="11">IF(CY7="",NA(),CY7)</f>
        <v>91.7</v>
      </c>
      <c r="CZ6" s="35">
        <f t="shared" si="11"/>
        <v>90.94</v>
      </c>
      <c r="DA6" s="35">
        <f t="shared" si="11"/>
        <v>91.17</v>
      </c>
      <c r="DB6" s="35">
        <f t="shared" si="11"/>
        <v>90.65</v>
      </c>
      <c r="DC6" s="35">
        <f t="shared" si="11"/>
        <v>83.88</v>
      </c>
      <c r="DD6" s="35">
        <f t="shared" si="11"/>
        <v>84.06</v>
      </c>
      <c r="DE6" s="35">
        <f t="shared" si="11"/>
        <v>84.07</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0.11</v>
      </c>
      <c r="EN6" s="35">
        <f t="shared" si="14"/>
        <v>0.05</v>
      </c>
      <c r="EO6" s="34" t="str">
        <f>IF(EO7="","",IF(EO7="-","【-】","【"&amp;SUBSTITUTE(TEXT(EO7,"#,##0.00"),"-","△")&amp;"】"))</f>
        <v>【1.58】</v>
      </c>
    </row>
    <row r="7" spans="1:145" s="36" customFormat="1">
      <c r="A7" s="28"/>
      <c r="B7" s="37">
        <v>2016</v>
      </c>
      <c r="C7" s="37">
        <v>281000</v>
      </c>
      <c r="D7" s="37">
        <v>47</v>
      </c>
      <c r="E7" s="37">
        <v>17</v>
      </c>
      <c r="F7" s="37">
        <v>5</v>
      </c>
      <c r="G7" s="37">
        <v>0</v>
      </c>
      <c r="H7" s="37" t="s">
        <v>112</v>
      </c>
      <c r="I7" s="37" t="s">
        <v>113</v>
      </c>
      <c r="J7" s="37" t="s">
        <v>114</v>
      </c>
      <c r="K7" s="37" t="s">
        <v>115</v>
      </c>
      <c r="L7" s="37" t="s">
        <v>116</v>
      </c>
      <c r="M7" s="37"/>
      <c r="N7" s="38" t="s">
        <v>117</v>
      </c>
      <c r="O7" s="38" t="s">
        <v>118</v>
      </c>
      <c r="P7" s="38">
        <v>0.86</v>
      </c>
      <c r="Q7" s="38">
        <v>86.15</v>
      </c>
      <c r="R7" s="38">
        <v>1566</v>
      </c>
      <c r="S7" s="38">
        <v>1546255</v>
      </c>
      <c r="T7" s="38">
        <v>557.02</v>
      </c>
      <c r="U7" s="38">
        <v>2775.94</v>
      </c>
      <c r="V7" s="38">
        <v>13208</v>
      </c>
      <c r="W7" s="38">
        <v>4.57</v>
      </c>
      <c r="X7" s="38">
        <v>2890.15</v>
      </c>
      <c r="Y7" s="38">
        <v>76.78</v>
      </c>
      <c r="Z7" s="38">
        <v>76.12</v>
      </c>
      <c r="AA7" s="38">
        <v>75.8</v>
      </c>
      <c r="AB7" s="38">
        <v>75.31</v>
      </c>
      <c r="AC7" s="38">
        <v>75.03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3216.55</v>
      </c>
      <c r="BG7" s="38">
        <v>3541.34</v>
      </c>
      <c r="BH7" s="38">
        <v>3286.65</v>
      </c>
      <c r="BI7" s="38">
        <v>3032.45</v>
      </c>
      <c r="BJ7" s="38">
        <v>2778.68</v>
      </c>
      <c r="BK7" s="38">
        <v>1197.82</v>
      </c>
      <c r="BL7" s="38">
        <v>1126.77</v>
      </c>
      <c r="BM7" s="38">
        <v>1044.8</v>
      </c>
      <c r="BN7" s="38">
        <v>721.43</v>
      </c>
      <c r="BO7" s="38">
        <v>685.34</v>
      </c>
      <c r="BP7" s="38">
        <v>914.53</v>
      </c>
      <c r="BQ7" s="38">
        <v>18.5</v>
      </c>
      <c r="BR7" s="38">
        <v>18.38</v>
      </c>
      <c r="BS7" s="38">
        <v>18.079999999999998</v>
      </c>
      <c r="BT7" s="38">
        <v>18.46</v>
      </c>
      <c r="BU7" s="38">
        <v>17.78</v>
      </c>
      <c r="BV7" s="38">
        <v>51.03</v>
      </c>
      <c r="BW7" s="38">
        <v>50.9</v>
      </c>
      <c r="BX7" s="38">
        <v>50.82</v>
      </c>
      <c r="BY7" s="38">
        <v>59.3</v>
      </c>
      <c r="BZ7" s="38">
        <v>59.83</v>
      </c>
      <c r="CA7" s="38">
        <v>55.73</v>
      </c>
      <c r="CB7" s="38">
        <v>502.21</v>
      </c>
      <c r="CC7" s="38">
        <v>515.04</v>
      </c>
      <c r="CD7" s="38">
        <v>537.5</v>
      </c>
      <c r="CE7" s="38">
        <v>532.87</v>
      </c>
      <c r="CF7" s="38">
        <v>548.26</v>
      </c>
      <c r="CG7" s="38">
        <v>289.60000000000002</v>
      </c>
      <c r="CH7" s="38">
        <v>293.27</v>
      </c>
      <c r="CI7" s="38">
        <v>300.52</v>
      </c>
      <c r="CJ7" s="38">
        <v>248.14</v>
      </c>
      <c r="CK7" s="38">
        <v>246.66</v>
      </c>
      <c r="CL7" s="38">
        <v>276.77999999999997</v>
      </c>
      <c r="CM7" s="38">
        <v>57.53</v>
      </c>
      <c r="CN7" s="38">
        <v>57.83</v>
      </c>
      <c r="CO7" s="38">
        <v>57.83</v>
      </c>
      <c r="CP7" s="38">
        <v>59.1</v>
      </c>
      <c r="CQ7" s="38">
        <v>57.11</v>
      </c>
      <c r="CR7" s="38">
        <v>54.74</v>
      </c>
      <c r="CS7" s="38">
        <v>53.78</v>
      </c>
      <c r="CT7" s="38">
        <v>53.24</v>
      </c>
      <c r="CU7" s="38">
        <v>57.3</v>
      </c>
      <c r="CV7" s="38">
        <v>56</v>
      </c>
      <c r="CW7" s="38">
        <v>59.15</v>
      </c>
      <c r="CX7" s="38">
        <v>91.77</v>
      </c>
      <c r="CY7" s="38">
        <v>91.7</v>
      </c>
      <c r="CZ7" s="38">
        <v>90.94</v>
      </c>
      <c r="DA7" s="38">
        <v>91.17</v>
      </c>
      <c r="DB7" s="38">
        <v>90.65</v>
      </c>
      <c r="DC7" s="38">
        <v>83.88</v>
      </c>
      <c r="DD7" s="38">
        <v>84.06</v>
      </c>
      <c r="DE7" s="38">
        <v>84.07</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0.11</v>
      </c>
      <c r="EN7" s="38">
        <v>0.05</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119</v>
      </c>
      <c r="C9" s="40" t="s">
        <v>120</v>
      </c>
      <c r="D9" s="40" t="s">
        <v>121</v>
      </c>
      <c r="E9" s="40" t="s">
        <v>122</v>
      </c>
      <c r="F9" s="40" t="s">
        <v>123</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62</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2018-02-21T01:23:42Z</cp:lastPrinted>
  <dcterms:created xsi:type="dcterms:W3CDTF">2017-12-25T02:30:48Z</dcterms:created>
  <dcterms:modified xsi:type="dcterms:W3CDTF">2018-02-22T15:29:25Z</dcterms:modified>
  <cp:category/>
</cp:coreProperties>
</file>